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24_中井町\"/>
    </mc:Choice>
  </mc:AlternateContent>
  <workbookProtection workbookAlgorithmName="SHA-512" workbookHashValue="GijU4Rj3SWcjZbS90vSC8evnNAfO0wE31FF6TewSMlmNKwD7utigpX/pbXTfdz7588rf1B90mBoCvcaqXErg5w==" workbookSaltValue="mF/kf4L4Iil0a+rNFZmWuQ==" workbookSpinCount="100000" lockStructure="1"/>
  <bookViews>
    <workbookView xWindow="0" yWindow="0" windowWidth="23040" windowHeight="8376"/>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<sst xmlns="http://schemas.openxmlformats.org/spreadsheetml/2006/main" count="241" uniqueCount="120">
  <si>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</si>
  <si>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</si>
  <si>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</si>
  <si>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</si>
  <si>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</si>
  <si>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</si>
  <si>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</si>
  <si>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</si>
  <si>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</si>
  <si>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</si>
  <si>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</si>
  <si>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</si>
  <si>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</si>
  <si>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</si>
  <si>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</si>
  <si>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</si>
  <si>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</si>
  <si>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</si>
  <si>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</si>
  <si>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</si>
  <si>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</si>
  <si>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</si>
  <si>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</si>
  <si>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</si>
  <si>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</si>
  <si>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</si>
  <si>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</si>
  <si>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</si>
  <si>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</si>
  <si>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</si>
  <si>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</si>
  <si>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</si>
  <si>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</si>
  <si>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</si>
  <si>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</si>
  <si>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</si>
  <si>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</si>
  <si>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</si>
  <si>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</si>
  <si>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</si>
  <si>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</si>
  <si>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</si>
  <si>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</si>
  <si>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</si>
  <si>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</si>
  <si>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</si>
  <si>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</si>
  <si>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</si>
  <si>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</si>
  <si>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</si>
  <si>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</si>
  <si>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</si>
  <si>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</si>
  <si>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</si>
  <si>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</si>
  <si>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</si>
  <si>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</si>
  <si>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</si>
  <si>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</si>
  <si>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</si>
  <si>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</si>
  <si>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</si>
  <si>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</si>
  <si>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</si>
  <si>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</si>
  <si>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</si>
  <si>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</si>
  <si>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</si>
  <si>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</si>
  <si>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</si>
  <si>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</si>
  <si>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</si>
  <si>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</si>
  <si>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</si>
  <si>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</si>
  <si>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</si>
  <si>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</si>
  <si>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</si>
  <si>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</si>
  <si>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</si>
  <si>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</si>
  <si>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</si>
  <si>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</si>
  <si>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</si>
  <si>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</si>
  <si>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</si>
  <si>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</si>
  <si>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</si>
  <si>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</si>
  <si>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</si>
  <si>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</si>
  <si>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</si>
  <si>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</si>
  <si>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</si>
  <si>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</si>
  <si>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</si>
  <si>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</si>
  <si>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</si>
  <si>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中井町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</si>
  <si>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</si>
  <si>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</si>
  <si>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</si>
  <si>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</si>
  <si>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</si>
  <si>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</si>
  <si>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</si>
  <si>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</si>
  <si>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</si>
  <si>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</si>
  <si>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</si>
  <si>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</si>
  <si>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</si>
  <si>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</si>
  <si>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</si>
  <si>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</si>
  <si>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</si>
  <si>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</si>
  <si>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本町では平成11年度に併用を開始しました。管路施設は供用開始後約21年と比較的新しい施設であるため老朽化対策は実施しておりません。今年度から管路調査を開始しましたので、施設の状況把握に努め老朽化対策を検討していきます。
　県（企業庁）から移管を受けたコミュニティプラント施設関連の管路（施設については取り壊し済）については施工から45年を経過し改修更新時期を迎えてきております。今後発生する施設の老朽化に伴い維持管理が増大することから、施設の長寿命化や計画的な更新等が必要となります。
</t>
    <rPh sb="138" eb="140">
      <t>カンレン</t>
    </rPh>
    <rPh sb="141" eb="143">
      <t>カンロ</t>
    </rPh>
    <rPh sb="144" eb="146">
      <t>シセツ</t>
    </rPh>
    <rPh sb="151" eb="152">
      <t>ト</t>
    </rPh>
    <rPh sb="153" eb="154">
      <t>コワ</t>
    </rPh>
    <rPh sb="155" eb="156">
      <t>スミ</t>
    </rPh>
    <rPh sb="173" eb="175">
      <t>カイシュウ</t>
    </rPh>
    <rPh sb="175" eb="177">
      <t>コウシン</t>
    </rPh>
    <rPh sb="177" eb="179">
      <t>ジキ</t>
    </rPh>
    <rPh sb="180" eb="181">
      <t>ムカ</t>
    </rPh>
    <rPh sb="190" eb="192">
      <t>コンゴ</t>
    </rPh>
    <rPh sb="192" eb="194">
      <t>ハッセイ</t>
    </rPh>
    <rPh sb="196" eb="198">
      <t>シセツ</t>
    </rPh>
    <rPh sb="199" eb="202">
      <t>ロウキュウカ</t>
    </rPh>
    <rPh sb="203" eb="204">
      <t>トモナ</t>
    </rPh>
    <rPh sb="205" eb="207">
      <t>イジ</t>
    </rPh>
    <rPh sb="207" eb="209">
      <t>カンリ</t>
    </rPh>
    <rPh sb="210" eb="212">
      <t>ゾウダイ</t>
    </rPh>
    <rPh sb="219" eb="221">
      <t>シセツ</t>
    </rPh>
    <rPh sb="222" eb="226">
      <t>チョウジュミョウカ</t>
    </rPh>
    <rPh sb="227" eb="230">
      <t>ケイカクテキ</t>
    </rPh>
    <phoneticPr fontId="4"/>
  </si>
  <si>
    <t xml:space="preserve">　今後は施設の維持管理が主となる予定です。
　令和２年度から地方公営企業会計に移行となりましたが、下水道事業の安定した運営のため、経営状況と財政状況を明確化することに努めていきます。
　経費回収率を向上させるためには、下水道使用料の改訂が必要と考えますが、コロナ禍における経済動向や使用水量の推移を踏まえた上で、水道料金の改訂とバランスをとって行う必要があります。適正な料金水準となるよう運営審議会等で検討していきます。
</t>
    <rPh sb="1" eb="3">
      <t>コンゴ</t>
    </rPh>
    <rPh sb="4" eb="6">
      <t>シセツ</t>
    </rPh>
    <rPh sb="7" eb="11">
      <t>イジカンリ</t>
    </rPh>
    <rPh sb="12" eb="13">
      <t>シュ</t>
    </rPh>
    <rPh sb="16" eb="18">
      <t>ヨテイ</t>
    </rPh>
    <rPh sb="23" eb="25">
      <t>レイワ</t>
    </rPh>
    <rPh sb="49" eb="52">
      <t>ゲスイドウ</t>
    </rPh>
    <rPh sb="52" eb="54">
      <t>ジギョウ</t>
    </rPh>
    <rPh sb="55" eb="57">
      <t>アンテイ</t>
    </rPh>
    <rPh sb="59" eb="61">
      <t>ウンエイ</t>
    </rPh>
    <rPh sb="65" eb="67">
      <t>ケイエイ</t>
    </rPh>
    <rPh sb="67" eb="69">
      <t>ジョウキョウ</t>
    </rPh>
    <rPh sb="70" eb="72">
      <t>ザイセイ</t>
    </rPh>
    <rPh sb="72" eb="74">
      <t>ジョウキョウ</t>
    </rPh>
    <rPh sb="75" eb="77">
      <t>メイカク</t>
    </rPh>
    <rPh sb="77" eb="78">
      <t>カ</t>
    </rPh>
    <rPh sb="83" eb="84">
      <t>ツト</t>
    </rPh>
    <rPh sb="93" eb="95">
      <t>ケイヒ</t>
    </rPh>
    <rPh sb="95" eb="98">
      <t>カイシュウリツ</t>
    </rPh>
    <rPh sb="99" eb="101">
      <t>コウジョウ</t>
    </rPh>
    <rPh sb="109" eb="112">
      <t>ゲスイドウ</t>
    </rPh>
    <rPh sb="112" eb="115">
      <t>シヨウリョウ</t>
    </rPh>
    <rPh sb="116" eb="118">
      <t>カイテイ</t>
    </rPh>
    <rPh sb="119" eb="121">
      <t>ヒツヨウ</t>
    </rPh>
    <rPh sb="122" eb="123">
      <t>カンガ</t>
    </rPh>
    <rPh sb="131" eb="132">
      <t>ワザワイ</t>
    </rPh>
    <rPh sb="136" eb="138">
      <t>ケイザイ</t>
    </rPh>
    <rPh sb="138" eb="140">
      <t>ドウコウ</t>
    </rPh>
    <rPh sb="141" eb="145">
      <t>シヨウスイリョウ</t>
    </rPh>
    <rPh sb="146" eb="148">
      <t>スイイ</t>
    </rPh>
    <rPh sb="149" eb="150">
      <t>フ</t>
    </rPh>
    <rPh sb="153" eb="154">
      <t>ウエ</t>
    </rPh>
    <rPh sb="156" eb="158">
      <t>スイドウ</t>
    </rPh>
    <rPh sb="158" eb="160">
      <t>リョウキン</t>
    </rPh>
    <rPh sb="161" eb="163">
      <t>カイテイ</t>
    </rPh>
    <rPh sb="172" eb="173">
      <t>オコナ</t>
    </rPh>
    <rPh sb="174" eb="176">
      <t>ヒツヨウ</t>
    </rPh>
    <rPh sb="182" eb="184">
      <t>テキセイ</t>
    </rPh>
    <rPh sb="185" eb="187">
      <t>リョウキン</t>
    </rPh>
    <rPh sb="187" eb="189">
      <t>スイジュン</t>
    </rPh>
    <rPh sb="194" eb="196">
      <t>ウンエイ</t>
    </rPh>
    <rPh sb="196" eb="199">
      <t>シンギカイ</t>
    </rPh>
    <rPh sb="199" eb="200">
      <t>トウ</t>
    </rPh>
    <rPh sb="201" eb="203">
      <t>ケントウ</t>
    </rPh>
    <phoneticPr fontId="4"/>
  </si>
  <si>
    <t>　収益的収支比率が100％以下で単年度収支が赤字となり前年度よりも比率が低下しました。今年度は地方公営企業会計移行に伴い３月末で打切り決算となり、３月調定の使用料が未収入金となった影響が大きいですが、移行後も経営改善が必要です。
　上記理由から経費回収率も前年度に比べ大きく減少しました。類似団体と比較しても低い状況なので、下水道への接続を促す取組みを強化し、使用料の収入を増加させる必要があります。また、未収入金の減額のため、滞納整理等の徴収事務にも力を入れていきます。
　企業債残高対事業規模比率は類似団体より低い水準ですが、経営安定化のための管路更新工事などについては事業を平準化させるなど、企業債の利用について今後も検討していきます。
　水洗化率は微増し70％を超えましたが、まだ低い状態です。下水道未接続世帯等への加入を促し、使用料収入の向上を図ることで安定的な事業運営に努めていきます。</t>
    <rPh sb="1" eb="3">
      <t>シュウエキ</t>
    </rPh>
    <rPh sb="3" eb="4">
      <t>テキ</t>
    </rPh>
    <rPh sb="4" eb="6">
      <t>シュウシ</t>
    </rPh>
    <rPh sb="6" eb="8">
      <t>ヒリツ</t>
    </rPh>
    <rPh sb="27" eb="29">
      <t>ゼンネン</t>
    </rPh>
    <rPh sb="29" eb="30">
      <t>ド</t>
    </rPh>
    <rPh sb="33" eb="35">
      <t>ヒリツ</t>
    </rPh>
    <rPh sb="36" eb="38">
      <t>テイカ</t>
    </rPh>
    <rPh sb="43" eb="46">
      <t>コンネンド</t>
    </rPh>
    <rPh sb="58" eb="59">
      <t>トモナ</t>
    </rPh>
    <rPh sb="93" eb="94">
      <t>オオ</t>
    </rPh>
    <rPh sb="100" eb="103">
      <t>イコウゴ</t>
    </rPh>
    <rPh sb="104" eb="106">
      <t>ケイエイ</t>
    </rPh>
    <rPh sb="106" eb="108">
      <t>カイゼン</t>
    </rPh>
    <rPh sb="109" eb="111">
      <t>ヒツヨウ</t>
    </rPh>
    <rPh sb="116" eb="118">
      <t>ジョウキ</t>
    </rPh>
    <rPh sb="118" eb="120">
      <t>リユウ</t>
    </rPh>
    <rPh sb="122" eb="124">
      <t>ケイヒ</t>
    </rPh>
    <rPh sb="124" eb="126">
      <t>カイシュウ</t>
    </rPh>
    <rPh sb="126" eb="127">
      <t>リツ</t>
    </rPh>
    <rPh sb="128" eb="131">
      <t>ゼンネンド</t>
    </rPh>
    <rPh sb="132" eb="133">
      <t>クラ</t>
    </rPh>
    <rPh sb="134" eb="135">
      <t>オオ</t>
    </rPh>
    <rPh sb="137" eb="139">
      <t>ゲンショウ</t>
    </rPh>
    <rPh sb="144" eb="146">
      <t>ルイジ</t>
    </rPh>
    <rPh sb="146" eb="148">
      <t>ダンタイ</t>
    </rPh>
    <rPh sb="149" eb="151">
      <t>ヒカク</t>
    </rPh>
    <rPh sb="154" eb="155">
      <t>ヒク</t>
    </rPh>
    <rPh sb="156" eb="158">
      <t>ジョウキョウ</t>
    </rPh>
    <rPh sb="162" eb="165">
      <t>ゲスイドウ</t>
    </rPh>
    <rPh sb="167" eb="169">
      <t>セツゾク</t>
    </rPh>
    <rPh sb="170" eb="171">
      <t>ウナガ</t>
    </rPh>
    <rPh sb="172" eb="173">
      <t>ト</t>
    </rPh>
    <rPh sb="173" eb="174">
      <t>ク</t>
    </rPh>
    <rPh sb="176" eb="178">
      <t>キョウカ</t>
    </rPh>
    <rPh sb="180" eb="183">
      <t>シヨウリョウ</t>
    </rPh>
    <rPh sb="184" eb="186">
      <t>シュウニュウ</t>
    </rPh>
    <rPh sb="187" eb="189">
      <t>ゾウカ</t>
    </rPh>
    <rPh sb="192" eb="194">
      <t>ヒツヨウ</t>
    </rPh>
    <rPh sb="203" eb="207">
      <t>ミシュウニュウキン</t>
    </rPh>
    <rPh sb="208" eb="210">
      <t>ゲンガク</t>
    </rPh>
    <rPh sb="214" eb="216">
      <t>タイノウ</t>
    </rPh>
    <rPh sb="216" eb="219">
      <t>セイリトウ</t>
    </rPh>
    <rPh sb="220" eb="222">
      <t>チョウシュウ</t>
    </rPh>
    <rPh sb="222" eb="224">
      <t>ジム</t>
    </rPh>
    <rPh sb="226" eb="227">
      <t>チカラ</t>
    </rPh>
    <rPh sb="228" eb="229">
      <t>イ</t>
    </rPh>
    <rPh sb="238" eb="241">
      <t>キギョウサイ</t>
    </rPh>
    <rPh sb="241" eb="243">
      <t>ザンダカ</t>
    </rPh>
    <rPh sb="243" eb="244">
      <t>タイ</t>
    </rPh>
    <rPh sb="244" eb="246">
      <t>ジギョウ</t>
    </rPh>
    <rPh sb="246" eb="248">
      <t>キボ</t>
    </rPh>
    <rPh sb="248" eb="250">
      <t>ヒリツ</t>
    </rPh>
    <rPh sb="251" eb="253">
      <t>ルイジ</t>
    </rPh>
    <rPh sb="253" eb="255">
      <t>ダンタイ</t>
    </rPh>
    <rPh sb="257" eb="258">
      <t>ヒク</t>
    </rPh>
    <rPh sb="259" eb="261">
      <t>スイジュン</t>
    </rPh>
    <rPh sb="265" eb="267">
      <t>ケイエイ</t>
    </rPh>
    <rPh sb="267" eb="270">
      <t>アンテイカ</t>
    </rPh>
    <rPh sb="274" eb="276">
      <t>カンロ</t>
    </rPh>
    <rPh sb="276" eb="278">
      <t>コウシン</t>
    </rPh>
    <rPh sb="278" eb="280">
      <t>コウジ</t>
    </rPh>
    <rPh sb="287" eb="289">
      <t>ジギョウ</t>
    </rPh>
    <rPh sb="290" eb="293">
      <t>ヘイジュンカ</t>
    </rPh>
    <rPh sb="299" eb="302">
      <t>キギョウサイ</t>
    </rPh>
    <rPh sb="303" eb="305">
      <t>リヨウ</t>
    </rPh>
    <rPh sb="309" eb="311">
      <t>コンゴ</t>
    </rPh>
    <rPh sb="312" eb="31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</si>
</sst>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1.04</c:v>
                </c:pt>
                <c:pt idx="1">
                  <c:v>1.6</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C2B-40F7-A12B-9AAE8185ABF0}"/>
            </c:ext>
          </c:extLst>
        </c:ser>
        <c:dLbls>
          <c:showLegendKey val="0"/>
          <c:showVal val="0"/>
          <c:showCatName val="0"/>
          <c:showSerName val="0"/>
          <c:showPercent val="0"/>
          <c:showBubbleSize val="0"/>
        </c:dLbls>
        <c:gapWidth val="150"/>
        <c:axId val="371354432"/>
        <c:axId val="37135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xmlns:c16r2="http://schemas.microsoft.com/office/drawing/2015/06/chart">
            <c:ext xmlns:c16="http://schemas.microsoft.com/office/drawing/2014/chart" uri="{C3380CC4-5D6E-409C-BE32-E72D297353CC}">
              <c16:uniqueId val="{00000001-CC2B-40F7-A12B-9AAE8185ABF0}"/>
            </c:ext>
          </c:extLst>
        </c:ser>
        <c:dLbls>
          <c:showLegendKey val="0"/>
          <c:showVal val="0"/>
          <c:showCatName val="0"/>
          <c:showSerName val="0"/>
          <c:showPercent val="0"/>
          <c:showBubbleSize val="0"/>
        </c:dLbls>
        <c:marker val="1"/>
        <c:smooth val="0"/>
        <c:axId val="371354432"/>
        <c:axId val="371356032"/>
      </c:lineChart>
      <c:dateAx>
        <c:axId val="371354432"/>
        <c:scaling>
          <c:orientation val="minMax"/>
        </c:scaling>
        <c:delete val="1"/>
        <c:axPos val="b"/>
        <c:numFmt formatCode="&quot;H&quot;yy" sourceLinked="1"/>
        <c:majorTickMark val="none"/>
        <c:minorTickMark val="none"/>
        <c:tickLblPos val="none"/>
        <c:crossAx val="371356032"/>
        <c:crosses val="autoZero"/>
        <c:auto val="1"/>
        <c:lblOffset val="100"/>
        <c:baseTimeUnit val="years"/>
      </c:dateAx>
      <c:valAx>
        <c:axId val="37135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3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8D-4B9B-910C-B6358ED49048}"/>
            </c:ext>
          </c:extLst>
        </c:ser>
        <c:dLbls>
          <c:showLegendKey val="0"/>
          <c:showVal val="0"/>
          <c:showCatName val="0"/>
          <c:showSerName val="0"/>
          <c:showPercent val="0"/>
          <c:showBubbleSize val="0"/>
        </c:dLbls>
        <c:gapWidth val="150"/>
        <c:axId val="372261976"/>
        <c:axId val="37225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xmlns:c16r2="http://schemas.microsoft.com/office/drawing/2015/06/chart">
            <c:ext xmlns:c16="http://schemas.microsoft.com/office/drawing/2014/chart" uri="{C3380CC4-5D6E-409C-BE32-E72D297353CC}">
              <c16:uniqueId val="{00000001-988D-4B9B-910C-B6358ED49048}"/>
            </c:ext>
          </c:extLst>
        </c:ser>
        <c:dLbls>
          <c:showLegendKey val="0"/>
          <c:showVal val="0"/>
          <c:showCatName val="0"/>
          <c:showSerName val="0"/>
          <c:showPercent val="0"/>
          <c:showBubbleSize val="0"/>
        </c:dLbls>
        <c:marker val="1"/>
        <c:smooth val="0"/>
        <c:axId val="372261976"/>
        <c:axId val="372259624"/>
      </c:lineChart>
      <c:dateAx>
        <c:axId val="372261976"/>
        <c:scaling>
          <c:orientation val="minMax"/>
        </c:scaling>
        <c:delete val="1"/>
        <c:axPos val="b"/>
        <c:numFmt formatCode="&quot;H&quot;yy" sourceLinked="1"/>
        <c:majorTickMark val="none"/>
        <c:minorTickMark val="none"/>
        <c:tickLblPos val="none"/>
        <c:crossAx val="372259624"/>
        <c:crosses val="autoZero"/>
        <c:auto val="1"/>
        <c:lblOffset val="100"/>
        <c:baseTimeUnit val="years"/>
      </c:dateAx>
      <c:valAx>
        <c:axId val="37225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6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63.2</c:v>
                </c:pt>
                <c:pt idx="1">
                  <c:v>66.290000000000006</c:v>
                </c:pt>
                <c:pt idx="2">
                  <c:v>67.37</c:v>
                </c:pt>
                <c:pt idx="3">
                  <c:v>69.67</c:v>
                </c:pt>
                <c:pt idx="4">
                  <c:v>70.739999999999995</c:v>
                </c:pt>
              </c:numCache>
            </c:numRef>
          </c:val>
          <c:extLst xmlns:c16r2="http://schemas.microsoft.com/office/drawing/2015/06/chart">
            <c:ext xmlns:c16="http://schemas.microsoft.com/office/drawing/2014/chart" uri="{C3380CC4-5D6E-409C-BE32-E72D297353CC}">
              <c16:uniqueId val="{00000000-8196-4AB1-A59A-5D1B3EBE49AE}"/>
            </c:ext>
          </c:extLst>
        </c:ser>
        <c:dLbls>
          <c:showLegendKey val="0"/>
          <c:showVal val="0"/>
          <c:showCatName val="0"/>
          <c:showSerName val="0"/>
          <c:showPercent val="0"/>
          <c:showBubbleSize val="0"/>
        </c:dLbls>
        <c:gapWidth val="150"/>
        <c:axId val="372260408"/>
        <c:axId val="37226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xmlns:c16r2="http://schemas.microsoft.com/office/drawing/2015/06/chart">
            <c:ext xmlns:c16="http://schemas.microsoft.com/office/drawing/2014/chart" uri="{C3380CC4-5D6E-409C-BE32-E72D297353CC}">
              <c16:uniqueId val="{00000001-8196-4AB1-A59A-5D1B3EBE49AE}"/>
            </c:ext>
          </c:extLst>
        </c:ser>
        <c:dLbls>
          <c:showLegendKey val="0"/>
          <c:showVal val="0"/>
          <c:showCatName val="0"/>
          <c:showSerName val="0"/>
          <c:showPercent val="0"/>
          <c:showBubbleSize val="0"/>
        </c:dLbls>
        <c:marker val="1"/>
        <c:smooth val="0"/>
        <c:axId val="372260408"/>
        <c:axId val="372262760"/>
      </c:lineChart>
      <c:dateAx>
        <c:axId val="372260408"/>
        <c:scaling>
          <c:orientation val="minMax"/>
        </c:scaling>
        <c:delete val="1"/>
        <c:axPos val="b"/>
        <c:numFmt formatCode="&quot;H&quot;yy" sourceLinked="1"/>
        <c:majorTickMark val="none"/>
        <c:minorTickMark val="none"/>
        <c:tickLblPos val="none"/>
        <c:crossAx val="372262760"/>
        <c:crosses val="autoZero"/>
        <c:auto val="1"/>
        <c:lblOffset val="100"/>
        <c:baseTimeUnit val="years"/>
      </c:dateAx>
      <c:valAx>
        <c:axId val="37226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6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89.01</c:v>
                </c:pt>
                <c:pt idx="1">
                  <c:v>88.93</c:v>
                </c:pt>
                <c:pt idx="2">
                  <c:v>89.49</c:v>
                </c:pt>
                <c:pt idx="3">
                  <c:v>86.91</c:v>
                </c:pt>
                <c:pt idx="4">
                  <c:v>83.73</c:v>
                </c:pt>
              </c:numCache>
            </c:numRef>
          </c:val>
          <c:extLst xmlns:c16r2="http://schemas.microsoft.com/office/drawing/2015/06/chart">
            <c:ext xmlns:c16="http://schemas.microsoft.com/office/drawing/2014/chart" uri="{C3380CC4-5D6E-409C-BE32-E72D297353CC}">
              <c16:uniqueId val="{00000000-5644-4E80-8944-75B7CF350688}"/>
            </c:ext>
          </c:extLst>
        </c:ser>
        <c:dLbls>
          <c:showLegendKey val="0"/>
          <c:showVal val="0"/>
          <c:showCatName val="0"/>
          <c:showSerName val="0"/>
          <c:showPercent val="0"/>
          <c:showBubbleSize val="0"/>
        </c:dLbls>
        <c:gapWidth val="150"/>
        <c:axId val="371357208"/>
        <c:axId val="37135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44-4E80-8944-75B7CF350688}"/>
            </c:ext>
          </c:extLst>
        </c:ser>
        <c:dLbls>
          <c:showLegendKey val="0"/>
          <c:showVal val="0"/>
          <c:showCatName val="0"/>
          <c:showSerName val="0"/>
          <c:showPercent val="0"/>
          <c:showBubbleSize val="0"/>
        </c:dLbls>
        <c:marker val="1"/>
        <c:smooth val="0"/>
        <c:axId val="371357208"/>
        <c:axId val="371355248"/>
      </c:lineChart>
      <c:dateAx>
        <c:axId val="371357208"/>
        <c:scaling>
          <c:orientation val="minMax"/>
        </c:scaling>
        <c:delete val="1"/>
        <c:axPos val="b"/>
        <c:numFmt formatCode="&quot;H&quot;yy" sourceLinked="1"/>
        <c:majorTickMark val="none"/>
        <c:minorTickMark val="none"/>
        <c:tickLblPos val="none"/>
        <c:crossAx val="371355248"/>
        <c:crosses val="autoZero"/>
        <c:auto val="1"/>
        <c:lblOffset val="100"/>
        <c:baseTimeUnit val="years"/>
      </c:dateAx>
      <c:valAx>
        <c:axId val="37135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35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DA-4958-BAF6-94749CC5810A}"/>
            </c:ext>
          </c:extLst>
        </c:ser>
        <c:dLbls>
          <c:showLegendKey val="0"/>
          <c:showVal val="0"/>
          <c:showCatName val="0"/>
          <c:showSerName val="0"/>
          <c:showPercent val="0"/>
          <c:showBubbleSize val="0"/>
        </c:dLbls>
        <c:gapWidth val="150"/>
        <c:axId val="371355640"/>
        <c:axId val="37135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DA-4958-BAF6-94749CC5810A}"/>
            </c:ext>
          </c:extLst>
        </c:ser>
        <c:dLbls>
          <c:showLegendKey val="0"/>
          <c:showVal val="0"/>
          <c:showCatName val="0"/>
          <c:showSerName val="0"/>
          <c:showPercent val="0"/>
          <c:showBubbleSize val="0"/>
        </c:dLbls>
        <c:marker val="1"/>
        <c:smooth val="0"/>
        <c:axId val="371355640"/>
        <c:axId val="371358384"/>
      </c:lineChart>
      <c:dateAx>
        <c:axId val="371355640"/>
        <c:scaling>
          <c:orientation val="minMax"/>
        </c:scaling>
        <c:delete val="1"/>
        <c:axPos val="b"/>
        <c:numFmt formatCode="&quot;H&quot;yy" sourceLinked="1"/>
        <c:majorTickMark val="none"/>
        <c:minorTickMark val="none"/>
        <c:tickLblPos val="none"/>
        <c:crossAx val="371358384"/>
        <c:crosses val="autoZero"/>
        <c:auto val="1"/>
        <c:lblOffset val="100"/>
        <c:baseTimeUnit val="years"/>
      </c:dateAx>
      <c:valAx>
        <c:axId val="37135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35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14-483F-92D2-49C2B06E5214}"/>
            </c:ext>
          </c:extLst>
        </c:ser>
        <c:dLbls>
          <c:showLegendKey val="0"/>
          <c:showVal val="0"/>
          <c:showCatName val="0"/>
          <c:showSerName val="0"/>
          <c:showPercent val="0"/>
          <c:showBubbleSize val="0"/>
        </c:dLbls>
        <c:gapWidth val="150"/>
        <c:axId val="371968664"/>
        <c:axId val="3719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14-483F-92D2-49C2B06E5214}"/>
            </c:ext>
          </c:extLst>
        </c:ser>
        <c:dLbls>
          <c:showLegendKey val="0"/>
          <c:showVal val="0"/>
          <c:showCatName val="0"/>
          <c:showSerName val="0"/>
          <c:showPercent val="0"/>
          <c:showBubbleSize val="0"/>
        </c:dLbls>
        <c:marker val="1"/>
        <c:smooth val="0"/>
        <c:axId val="371968664"/>
        <c:axId val="371965920"/>
      </c:lineChart>
      <c:dateAx>
        <c:axId val="371968664"/>
        <c:scaling>
          <c:orientation val="minMax"/>
        </c:scaling>
        <c:delete val="1"/>
        <c:axPos val="b"/>
        <c:numFmt formatCode="&quot;H&quot;yy" sourceLinked="1"/>
        <c:majorTickMark val="none"/>
        <c:minorTickMark val="none"/>
        <c:tickLblPos val="none"/>
        <c:crossAx val="371965920"/>
        <c:crosses val="autoZero"/>
        <c:auto val="1"/>
        <c:lblOffset val="100"/>
        <c:baseTimeUnit val="years"/>
      </c:dateAx>
      <c:valAx>
        <c:axId val="3719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96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F0-4A3A-B29A-619AA318990B}"/>
            </c:ext>
          </c:extLst>
        </c:ser>
        <c:dLbls>
          <c:showLegendKey val="0"/>
          <c:showVal val="0"/>
          <c:showCatName val="0"/>
          <c:showSerName val="0"/>
          <c:showPercent val="0"/>
          <c:showBubbleSize val="0"/>
        </c:dLbls>
        <c:gapWidth val="150"/>
        <c:axId val="371963960"/>
        <c:axId val="37196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F0-4A3A-B29A-619AA318990B}"/>
            </c:ext>
          </c:extLst>
        </c:ser>
        <c:dLbls>
          <c:showLegendKey val="0"/>
          <c:showVal val="0"/>
          <c:showCatName val="0"/>
          <c:showSerName val="0"/>
          <c:showPercent val="0"/>
          <c:showBubbleSize val="0"/>
        </c:dLbls>
        <c:marker val="1"/>
        <c:smooth val="0"/>
        <c:axId val="371963960"/>
        <c:axId val="371967880"/>
      </c:lineChart>
      <c:dateAx>
        <c:axId val="371963960"/>
        <c:scaling>
          <c:orientation val="minMax"/>
        </c:scaling>
        <c:delete val="1"/>
        <c:axPos val="b"/>
        <c:numFmt formatCode="&quot;H&quot;yy" sourceLinked="1"/>
        <c:majorTickMark val="none"/>
        <c:minorTickMark val="none"/>
        <c:tickLblPos val="none"/>
        <c:crossAx val="371967880"/>
        <c:crosses val="autoZero"/>
        <c:auto val="1"/>
        <c:lblOffset val="100"/>
        <c:baseTimeUnit val="years"/>
      </c:dateAx>
      <c:valAx>
        <c:axId val="37196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96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B8-48BB-9A7E-9A1196D927D9}"/>
            </c:ext>
          </c:extLst>
        </c:ser>
        <c:dLbls>
          <c:showLegendKey val="0"/>
          <c:showVal val="0"/>
          <c:showCatName val="0"/>
          <c:showSerName val="0"/>
          <c:showPercent val="0"/>
          <c:showBubbleSize val="0"/>
        </c:dLbls>
        <c:gapWidth val="150"/>
        <c:axId val="371966704"/>
        <c:axId val="37197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B8-48BB-9A7E-9A1196D927D9}"/>
            </c:ext>
          </c:extLst>
        </c:ser>
        <c:dLbls>
          <c:showLegendKey val="0"/>
          <c:showVal val="0"/>
          <c:showCatName val="0"/>
          <c:showSerName val="0"/>
          <c:showPercent val="0"/>
          <c:showBubbleSize val="0"/>
        </c:dLbls>
        <c:marker val="1"/>
        <c:smooth val="0"/>
        <c:axId val="371966704"/>
        <c:axId val="371971408"/>
      </c:lineChart>
      <c:dateAx>
        <c:axId val="371966704"/>
        <c:scaling>
          <c:orientation val="minMax"/>
        </c:scaling>
        <c:delete val="1"/>
        <c:axPos val="b"/>
        <c:numFmt formatCode="&quot;H&quot;yy" sourceLinked="1"/>
        <c:majorTickMark val="none"/>
        <c:minorTickMark val="none"/>
        <c:tickLblPos val="none"/>
        <c:crossAx val="371971408"/>
        <c:crosses val="autoZero"/>
        <c:auto val="1"/>
        <c:lblOffset val="100"/>
        <c:baseTimeUnit val="years"/>
      </c:dateAx>
      <c:valAx>
        <c:axId val="37197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96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549.51</c:v>
                </c:pt>
                <c:pt idx="1">
                  <c:v>529.04</c:v>
                </c:pt>
                <c:pt idx="2">
                  <c:v>477.33</c:v>
                </c:pt>
                <c:pt idx="3">
                  <c:v>443.15</c:v>
                </c:pt>
                <c:pt idx="4">
                  <c:v>493.82</c:v>
                </c:pt>
              </c:numCache>
            </c:numRef>
          </c:val>
          <c:extLst xmlns:c16r2="http://schemas.microsoft.com/office/drawing/2015/06/chart">
            <c:ext xmlns:c16="http://schemas.microsoft.com/office/drawing/2014/chart" uri="{C3380CC4-5D6E-409C-BE32-E72D297353CC}">
              <c16:uniqueId val="{00000000-9AAF-42D5-8AE4-23D5BD2434F7}"/>
            </c:ext>
          </c:extLst>
        </c:ser>
        <c:dLbls>
          <c:showLegendKey val="0"/>
          <c:showVal val="0"/>
          <c:showCatName val="0"/>
          <c:showSerName val="0"/>
          <c:showPercent val="0"/>
          <c:showBubbleSize val="0"/>
        </c:dLbls>
        <c:gapWidth val="150"/>
        <c:axId val="371971016"/>
        <c:axId val="37196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xmlns:c16r2="http://schemas.microsoft.com/office/drawing/2015/06/chart">
            <c:ext xmlns:c16="http://schemas.microsoft.com/office/drawing/2014/chart" uri="{C3380CC4-5D6E-409C-BE32-E72D297353CC}">
              <c16:uniqueId val="{00000001-9AAF-42D5-8AE4-23D5BD2434F7}"/>
            </c:ext>
          </c:extLst>
        </c:ser>
        <c:dLbls>
          <c:showLegendKey val="0"/>
          <c:showVal val="0"/>
          <c:showCatName val="0"/>
          <c:showSerName val="0"/>
          <c:showPercent val="0"/>
          <c:showBubbleSize val="0"/>
        </c:dLbls>
        <c:marker val="1"/>
        <c:smooth val="0"/>
        <c:axId val="371971016"/>
        <c:axId val="371964352"/>
      </c:lineChart>
      <c:dateAx>
        <c:axId val="371971016"/>
        <c:scaling>
          <c:orientation val="minMax"/>
        </c:scaling>
        <c:delete val="1"/>
        <c:axPos val="b"/>
        <c:numFmt formatCode="&quot;H&quot;yy" sourceLinked="1"/>
        <c:majorTickMark val="none"/>
        <c:minorTickMark val="none"/>
        <c:tickLblPos val="none"/>
        <c:crossAx val="371964352"/>
        <c:crosses val="autoZero"/>
        <c:auto val="1"/>
        <c:lblOffset val="100"/>
        <c:baseTimeUnit val="years"/>
      </c:dateAx>
      <c:valAx>
        <c:axId val="3719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97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73.959999999999994</c:v>
                </c:pt>
                <c:pt idx="1">
                  <c:v>73.02</c:v>
                </c:pt>
                <c:pt idx="2">
                  <c:v>73.52</c:v>
                </c:pt>
                <c:pt idx="3">
                  <c:v>98.64</c:v>
                </c:pt>
                <c:pt idx="4">
                  <c:v>61.64</c:v>
                </c:pt>
              </c:numCache>
            </c:numRef>
          </c:val>
          <c:extLst xmlns:c16r2="http://schemas.microsoft.com/office/drawing/2015/06/chart">
            <c:ext xmlns:c16="http://schemas.microsoft.com/office/drawing/2014/chart" uri="{C3380CC4-5D6E-409C-BE32-E72D297353CC}">
              <c16:uniqueId val="{00000000-2BCB-4798-B517-EB5ABEDFDD2D}"/>
            </c:ext>
          </c:extLst>
        </c:ser>
        <c:dLbls>
          <c:showLegendKey val="0"/>
          <c:showVal val="0"/>
          <c:showCatName val="0"/>
          <c:showSerName val="0"/>
          <c:showPercent val="0"/>
          <c:showBubbleSize val="0"/>
        </c:dLbls>
        <c:gapWidth val="150"/>
        <c:axId val="371969448"/>
        <c:axId val="37196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xmlns:c16r2="http://schemas.microsoft.com/office/drawing/2015/06/chart">
            <c:ext xmlns:c16="http://schemas.microsoft.com/office/drawing/2014/chart" uri="{C3380CC4-5D6E-409C-BE32-E72D297353CC}">
              <c16:uniqueId val="{00000001-2BCB-4798-B517-EB5ABEDFDD2D}"/>
            </c:ext>
          </c:extLst>
        </c:ser>
        <c:dLbls>
          <c:showLegendKey val="0"/>
          <c:showVal val="0"/>
          <c:showCatName val="0"/>
          <c:showSerName val="0"/>
          <c:showPercent val="0"/>
          <c:showBubbleSize val="0"/>
        </c:dLbls>
        <c:marker val="1"/>
        <c:smooth val="0"/>
        <c:axId val="371969448"/>
        <c:axId val="371969840"/>
      </c:lineChart>
      <c:dateAx>
        <c:axId val="371969448"/>
        <c:scaling>
          <c:orientation val="minMax"/>
        </c:scaling>
        <c:delete val="1"/>
        <c:axPos val="b"/>
        <c:numFmt formatCode="&quot;H&quot;yy" sourceLinked="1"/>
        <c:majorTickMark val="none"/>
        <c:minorTickMark val="none"/>
        <c:tickLblPos val="none"/>
        <c:crossAx val="371969840"/>
        <c:crosses val="autoZero"/>
        <c:auto val="1"/>
        <c:lblOffset val="100"/>
        <c:baseTimeUnit val="years"/>
      </c:dateAx>
      <c:valAx>
        <c:axId val="37196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96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150</c:v>
                </c:pt>
                <c:pt idx="3">
                  <c:v>111.04</c:v>
                </c:pt>
                <c:pt idx="4">
                  <c:v>150.04</c:v>
                </c:pt>
              </c:numCache>
            </c:numRef>
          </c:val>
          <c:extLst xmlns:c16r2="http://schemas.microsoft.com/office/drawing/2015/06/chart">
            <c:ext xmlns:c16="http://schemas.microsoft.com/office/drawing/2014/chart" uri="{C3380CC4-5D6E-409C-BE32-E72D297353CC}">
              <c16:uniqueId val="{00000000-A7C2-426D-8ABE-BFB040D9B87D}"/>
            </c:ext>
          </c:extLst>
        </c:ser>
        <c:dLbls>
          <c:showLegendKey val="0"/>
          <c:showVal val="0"/>
          <c:showCatName val="0"/>
          <c:showSerName val="0"/>
          <c:showPercent val="0"/>
          <c:showBubbleSize val="0"/>
        </c:dLbls>
        <c:gapWidth val="150"/>
        <c:axId val="372262368"/>
        <c:axId val="37226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xmlns:c16r2="http://schemas.microsoft.com/office/drawing/2015/06/chart">
            <c:ext xmlns:c16="http://schemas.microsoft.com/office/drawing/2014/chart" uri="{C3380CC4-5D6E-409C-BE32-E72D297353CC}">
              <c16:uniqueId val="{00000001-A7C2-426D-8ABE-BFB040D9B87D}"/>
            </c:ext>
          </c:extLst>
        </c:ser>
        <c:dLbls>
          <c:showLegendKey val="0"/>
          <c:showVal val="0"/>
          <c:showCatName val="0"/>
          <c:showSerName val="0"/>
          <c:showPercent val="0"/>
          <c:showBubbleSize val="0"/>
        </c:dLbls>
        <c:marker val="1"/>
        <c:smooth val="0"/>
        <c:axId val="372262368"/>
        <c:axId val="372260016"/>
      </c:lineChart>
      <c:dateAx>
        <c:axId val="372262368"/>
        <c:scaling>
          <c:orientation val="minMax"/>
        </c:scaling>
        <c:delete val="1"/>
        <c:axPos val="b"/>
        <c:numFmt formatCode="&quot;H&quot;yy" sourceLinked="1"/>
        <c:majorTickMark val="none"/>
        <c:minorTickMark val="none"/>
        <c:tickLblPos val="none"/>
        <c:crossAx val="372260016"/>
        <c:crosses val="autoZero"/>
        <c:auto val="1"/>
        <c:lblOffset val="100"/>
        <c:baseTimeUnit val="years"/>
      </c:dateAx>
      <c:valAx>
        <c:axId val="37226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神奈川県　中井町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63">
        <f>データ!S6</f>
        <v>9394</v>
      </c>
      <c r="AM8" s="63"/>
      <c r="AN8" s="63"/>
      <c r="AO8" s="63"/>
      <c r="AP8" s="63"/>
      <c r="AQ8" s="63"/>
      <c r="AR8" s="63"/>
      <c r="AS8" s="63"/>
      <c r="AT8" s="62">
        <f>データ!T6</f>
        <v>19.989999999999998</v>
      </c>
      <c r="AU8" s="62"/>
      <c r="AV8" s="62"/>
      <c r="AW8" s="62"/>
      <c r="AX8" s="62"/>
      <c r="AY8" s="62"/>
      <c r="AZ8" s="62"/>
      <c r="BA8" s="62"/>
      <c r="BB8" s="62">
        <f>データ!U6</f>
        <v>469.93</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2">
      <c r="A10" s="2"/>
      <c r="B10" s="62" t="str">
        <f>データ!N6</f>
        <v>-</v>
      </c>
      <c r="C10" s="62"/>
      <c r="D10" s="62"/>
      <c r="E10" s="62"/>
      <c r="F10" s="62"/>
      <c r="G10" s="62"/>
      <c r="H10" s="62"/>
      <c r="I10" s="62" t="str">
        <f>データ!O6</f>
        <v>該当数値なし</v>
      </c>
      <c r="J10" s="62"/>
      <c r="K10" s="62"/>
      <c r="L10" s="62"/>
      <c r="M10" s="62"/>
      <c r="N10" s="62"/>
      <c r="O10" s="62"/>
      <c r="P10" s="62">
        <f>データ!P6</f>
        <v>77.77</v>
      </c>
      <c r="Q10" s="62"/>
      <c r="R10" s="62"/>
      <c r="S10" s="62"/>
      <c r="T10" s="62"/>
      <c r="U10" s="62"/>
      <c r="V10" s="62"/>
      <c r="W10" s="62">
        <f>データ!Q6</f>
        <v>85.62</v>
      </c>
      <c r="X10" s="62"/>
      <c r="Y10" s="62"/>
      <c r="Z10" s="62"/>
      <c r="AA10" s="62"/>
      <c r="AB10" s="62"/>
      <c r="AC10" s="62"/>
      <c r="AD10" s="63">
        <f>データ!R6</f>
        <v>1320</v>
      </c>
      <c r="AE10" s="63"/>
      <c r="AF10" s="63"/>
      <c r="AG10" s="63"/>
      <c r="AH10" s="63"/>
      <c r="AI10" s="63"/>
      <c r="AJ10" s="63"/>
      <c r="AK10" s="2"/>
      <c r="AL10" s="63">
        <f>データ!V6</f>
        <v>7262</v>
      </c>
      <c r="AM10" s="63"/>
      <c r="AN10" s="63"/>
      <c r="AO10" s="63"/>
      <c r="AP10" s="63"/>
      <c r="AQ10" s="63"/>
      <c r="AR10" s="63"/>
      <c r="AS10" s="63"/>
      <c r="AT10" s="62">
        <f>データ!W6</f>
        <v>2.52</v>
      </c>
      <c r="AU10" s="62"/>
      <c r="AV10" s="62"/>
      <c r="AW10" s="62"/>
      <c r="AX10" s="62"/>
      <c r="AY10" s="62"/>
      <c r="AZ10" s="62"/>
      <c r="BA10" s="62"/>
      <c r="BB10" s="62">
        <f>データ!X6</f>
        <v>2881.75</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119</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117</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118</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EOHbUY5SOzowYR4PeUN68tsmqkPC1bO8TswI3Zg1PozBjubZtUz1fnqZm3H/DfyBms6uH5fB0PVY5dwxLChDxQ==" saltValue="zteWv2T2z7K+NwNwppbe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2">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143618</v>
      </c>
      <c r="D6" s="33">
        <f t="shared" si="3"/>
        <v>47</v>
      </c>
      <c r="E6" s="33">
        <f t="shared" si="3"/>
        <v>17</v>
      </c>
      <c r="F6" s="33">
        <f t="shared" si="3"/>
        <v>1</v>
      </c>
      <c r="G6" s="33">
        <f t="shared" si="3"/>
        <v>0</v>
      </c>
      <c r="H6" s="33" t="str">
        <f t="shared" si="3"/>
        <v>神奈川県　中井町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77.77</v>
      </c>
      <c r="Q6" s="34">
        <f t="shared" si="3"/>
        <v>85.62</v>
      </c>
      <c r="R6" s="34">
        <f t="shared" si="3"/>
        <v>1320</v>
      </c>
      <c r="S6" s="34">
        <f t="shared" si="3"/>
        <v>9394</v>
      </c>
      <c r="T6" s="34">
        <f t="shared" si="3"/>
        <v>19.989999999999998</v>
      </c>
      <c r="U6" s="34">
        <f t="shared" si="3"/>
        <v>469.93</v>
      </c>
      <c r="V6" s="34">
        <f t="shared" si="3"/>
        <v>7262</v>
      </c>
      <c r="W6" s="34">
        <f t="shared" si="3"/>
        <v>2.52</v>
      </c>
      <c r="X6" s="34">
        <f t="shared" si="3"/>
        <v>2881.75</v>
      </c>
      <c r="Y6" s="35">
        <f>IF(Y7="",NA(),Y7)</f>
        <v>89.01</v>
      </c>
      <c r="Z6" s="35">
        <f t="shared" ref="Z6:AH6" si="4">IF(Z7="",NA(),Z7)</f>
        <v>88.93</v>
      </c>
      <c r="AA6" s="35">
        <f t="shared" si="4"/>
        <v>89.49</v>
      </c>
      <c r="AB6" s="35">
        <f t="shared" si="4"/>
        <v>86.91</v>
      </c>
      <c r="AC6" s="35">
        <f t="shared" si="4"/>
        <v>83.73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549.51</v>
      </c>
      <c r="BG6" s="35">
        <f t="shared" ref="BG6:BO6" si="7">IF(BG7="",NA(),BG7)</f>
        <v>529.04</v>
      </c>
      <c r="BH6" s="35">
        <f t="shared" si="7"/>
        <v>477.33</v>
      </c>
      <c r="BI6" s="35">
        <f t="shared" si="7"/>
        <v>443.15</v>
      </c>
      <c r="BJ6" s="35">
        <f t="shared" si="7"/>
        <v>493.82</v>
      </c>
      <c r="BK6" s="35">
        <f t="shared" si="7"/>
        <v>1118.56</v>
      </c>
      <c r="BL6" s="35">
        <f t="shared" si="7"/>
        <v>1111.31</v>
      </c>
      <c r="BM6" s="35">
        <f t="shared" si="7"/>
        <v>966.33</v>
      </c>
      <c r="BN6" s="35">
        <f t="shared" si="7"/>
        <v>958.81</v>
      </c>
      <c r="BO6" s="35">
        <f t="shared" si="7"/>
        <v>1001.3</v>
      </c>
      <c r="BP6" s="34" t="str">
        <f>IF(BP7="","",IF(BP7="-","【-】","【"&amp;SUBSTITUTE(TEXT(BP7,"#,##0.00"),"-","△")&amp;"】"))</f>
        <v>【682.51】</v>
      </c>
      <c r="BQ6" s="35">
        <f>IF(BQ7="",NA(),BQ7)</f>
        <v>73.959999999999994</v>
      </c>
      <c r="BR6" s="35">
        <f t="shared" ref="BR6:BZ6" si="8">IF(BR7="",NA(),BR7)</f>
        <v>73.02</v>
      </c>
      <c r="BS6" s="35">
        <f t="shared" si="8"/>
        <v>73.52</v>
      </c>
      <c r="BT6" s="35">
        <f t="shared" si="8"/>
        <v>98.64</v>
      </c>
      <c r="BU6" s="35">
        <f t="shared" si="8"/>
        <v>61.64</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150</v>
      </c>
      <c r="CC6" s="35">
        <f t="shared" ref="CC6:CK6" si="9">IF(CC7="",NA(),CC7)</f>
        <v>150</v>
      </c>
      <c r="CD6" s="35">
        <f t="shared" si="9"/>
        <v>150</v>
      </c>
      <c r="CE6" s="35">
        <f t="shared" si="9"/>
        <v>111.04</v>
      </c>
      <c r="CF6" s="35">
        <f t="shared" si="9"/>
        <v>150.04</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63.2</v>
      </c>
      <c r="CY6" s="35">
        <f t="shared" ref="CY6:DG6" si="11">IF(CY7="",NA(),CY7)</f>
        <v>66.290000000000006</v>
      </c>
      <c r="CZ6" s="35">
        <f t="shared" si="11"/>
        <v>67.37</v>
      </c>
      <c r="DA6" s="35">
        <f t="shared" si="11"/>
        <v>69.67</v>
      </c>
      <c r="DB6" s="35">
        <f t="shared" si="11"/>
        <v>70.739999999999995</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1.04</v>
      </c>
      <c r="EF6" s="35">
        <f t="shared" ref="EF6:EN6" si="14">IF(EF7="",NA(),EF7)</f>
        <v>1.6</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2">
      <c r="A7" s="28"/>
      <c r="B7" s="37">
        <v>2019</v>
      </c>
      <c r="C7" s="37">
        <v>143618</v>
      </c>
      <c r="D7" s="37">
        <v>47</v>
      </c>
      <c r="E7" s="37">
        <v>17</v>
      </c>
      <c r="F7" s="37">
        <v>1</v>
      </c>
      <c r="G7" s="37">
        <v>0</v>
      </c>
      <c r="H7" s="37" t="s">
        <v>98</v>
      </c>
      <c r="I7" s="37" t="s">
        <v>99</v>
      </c>
      <c r="J7" s="37" t="s">
        <v>100</v>
      </c>
      <c r="K7" s="37" t="s">
        <v>101</v>
      </c>
      <c r="L7" s="37" t="s">
        <v>102</v>
      </c>
      <c r="M7" s="37" t="s">
        <v>103</v>
      </c>
      <c r="N7" s="38" t="s">
        <v>104</v>
      </c>
      <c r="O7" s="38" t="s">
        <v>105</v>
      </c>
      <c r="P7" s="38">
        <v>77.77</v>
      </c>
      <c r="Q7" s="38">
        <v>85.62</v>
      </c>
      <c r="R7" s="38">
        <v>1320</v>
      </c>
      <c r="S7" s="38">
        <v>9394</v>
      </c>
      <c r="T7" s="38">
        <v>19.989999999999998</v>
      </c>
      <c r="U7" s="38">
        <v>469.93</v>
      </c>
      <c r="V7" s="38">
        <v>7262</v>
      </c>
      <c r="W7" s="38">
        <v>2.52</v>
      </c>
      <c r="X7" s="38">
        <v>2881.75</v>
      </c>
      <c r="Y7" s="38">
        <v>89.01</v>
      </c>
      <c r="Z7" s="38">
        <v>88.93</v>
      </c>
      <c r="AA7" s="38">
        <v>89.49</v>
      </c>
      <c r="AB7" s="38">
        <v>86.91</v>
      </c>
      <c r="AC7" s="38">
        <v>83.73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549.51</v>
      </c>
      <c r="BG7" s="38">
        <v>529.04</v>
      </c>
      <c r="BH7" s="38">
        <v>477.33</v>
      </c>
      <c r="BI7" s="38">
        <v>443.15</v>
      </c>
      <c r="BJ7" s="38">
        <v>493.82</v>
      </c>
      <c r="BK7" s="38">
        <v>1118.56</v>
      </c>
      <c r="BL7" s="38">
        <v>1111.31</v>
      </c>
      <c r="BM7" s="38">
        <v>966.33</v>
      </c>
      <c r="BN7" s="38">
        <v>958.81</v>
      </c>
      <c r="BO7" s="38">
        <v>1001.3</v>
      </c>
      <c r="BP7" s="38">
        <v>682.51</v>
      </c>
      <c r="BQ7" s="38">
        <v>73.959999999999994</v>
      </c>
      <c r="BR7" s="38">
        <v>73.02</v>
      </c>
      <c r="BS7" s="38">
        <v>73.52</v>
      </c>
      <c r="BT7" s="38">
        <v>98.64</v>
      </c>
      <c r="BU7" s="38">
        <v>61.64</v>
      </c>
      <c r="BV7" s="38">
        <v>72.33</v>
      </c>
      <c r="BW7" s="38">
        <v>75.540000000000006</v>
      </c>
      <c r="BX7" s="38">
        <v>81.739999999999995</v>
      </c>
      <c r="BY7" s="38">
        <v>82.88</v>
      </c>
      <c r="BZ7" s="38">
        <v>81.88</v>
      </c>
      <c r="CA7" s="38">
        <v>100.34</v>
      </c>
      <c r="CB7" s="38">
        <v>150</v>
      </c>
      <c r="CC7" s="38">
        <v>150</v>
      </c>
      <c r="CD7" s="38">
        <v>150</v>
      </c>
      <c r="CE7" s="38">
        <v>111.04</v>
      </c>
      <c r="CF7" s="38">
        <v>150.04</v>
      </c>
      <c r="CG7" s="38">
        <v>215.28</v>
      </c>
      <c r="CH7" s="38">
        <v>207.96</v>
      </c>
      <c r="CI7" s="38">
        <v>194.31</v>
      </c>
      <c r="CJ7" s="38">
        <v>190.99</v>
      </c>
      <c r="CK7" s="38">
        <v>187.55</v>
      </c>
      <c r="CL7" s="38">
        <v>136.15</v>
      </c>
      <c r="CM7" s="38" t="s">
        <v>104</v>
      </c>
      <c r="CN7" s="38" t="s">
        <v>104</v>
      </c>
      <c r="CO7" s="38" t="s">
        <v>104</v>
      </c>
      <c r="CP7" s="38" t="s">
        <v>104</v>
      </c>
      <c r="CQ7" s="38" t="s">
        <v>104</v>
      </c>
      <c r="CR7" s="38">
        <v>54.67</v>
      </c>
      <c r="CS7" s="38">
        <v>53.51</v>
      </c>
      <c r="CT7" s="38">
        <v>53.5</v>
      </c>
      <c r="CU7" s="38">
        <v>52.58</v>
      </c>
      <c r="CV7" s="38">
        <v>50.94</v>
      </c>
      <c r="CW7" s="38">
        <v>59.64</v>
      </c>
      <c r="CX7" s="38">
        <v>63.2</v>
      </c>
      <c r="CY7" s="38">
        <v>66.290000000000006</v>
      </c>
      <c r="CZ7" s="38">
        <v>67.37</v>
      </c>
      <c r="DA7" s="38">
        <v>69.67</v>
      </c>
      <c r="DB7" s="38">
        <v>70.739999999999995</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1.04</v>
      </c>
      <c r="EF7" s="38">
        <v>1.6</v>
      </c>
      <c r="EG7" s="38">
        <v>0</v>
      </c>
      <c r="EH7" s="38">
        <v>0</v>
      </c>
      <c r="EI7" s="38">
        <v>0</v>
      </c>
      <c r="EJ7" s="38">
        <v>0.11</v>
      </c>
      <c r="EK7" s="38">
        <v>0.15</v>
      </c>
      <c r="EL7" s="38">
        <v>0.16</v>
      </c>
      <c r="EM7" s="38">
        <v>0.13</v>
      </c>
      <c r="EN7" s="38">
        <v>0.15</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2021-02-24T07:23:24Z</cp:lastPrinted>
  <dcterms:created xsi:type="dcterms:W3CDTF">2020-12-04T02:45:39Z</dcterms:created>
  <dcterms:modified xsi:type="dcterms:W3CDTF">2021-02-24T07:23:30Z</dcterms:modified>
  <cp:category/>
</cp:coreProperties>
</file>