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5_大井町\"/>
    </mc:Choice>
  </mc:AlternateContent>
  <workbookProtection workbookAlgorithmName="SHA-512" workbookHashValue="2XuTHFO9n2OahXeiBqxHjS5pAJJoh5/I5trTBmmQUuRr3dTrVrE8Au+JVKx275a8nrAOIa/GnBckh2rpuHK0Gw==" workbookSaltValue="fLa8hy8mQQ/PLQs/0YJv5Q==" workbookSpinCount="100000" lockStructure="1"/>
  <bookViews>
    <workbookView xWindow="396" yWindow="396" windowWidth="19932" windowHeight="108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<sst xmlns="http://schemas.openxmlformats.org/spreadsheetml/2006/main" count="241" uniqueCount="119">
  <si>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</si>
  <si>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</si>
  <si>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</si>
  <si>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</si>
  <si>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</si>
  <si>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</si>
  <si>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</si>
  <si>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</si>
  <si>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</si>
  <si>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</si>
  <si>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</si>
  <si>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</si>
  <si>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</si>
  <si>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</si>
  <si>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</si>
  <si>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</si>
  <si>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</si>
  <si>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</si>
  <si>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</si>
  <si>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</si>
  <si>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</si>
  <si>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</si>
  <si>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</si>
  <si>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</si>
  <si>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</si>
  <si>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</si>
  <si>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</si>
  <si>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</si>
  <si>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</si>
  <si>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</si>
  <si>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</si>
  <si>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</si>
  <si>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</si>
  <si>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</si>
  <si>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</si>
  <si>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</si>
  <si>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</si>
  <si>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</si>
  <si>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</si>
  <si>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</si>
  <si>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</si>
  <si>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</si>
  <si>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</si>
  <si>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</si>
  <si>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</si>
  <si>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</si>
  <si>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</si>
  <si>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</si>
  <si>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</si>
  <si>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</si>
  <si>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</si>
  <si>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</si>
  <si>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</si>
  <si>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</si>
  <si>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</si>
  <si>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</si>
  <si>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</si>
  <si>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</si>
  <si>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</si>
  <si>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</si>
  <si>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</si>
  <si>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</si>
  <si>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</si>
  <si>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</si>
  <si>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</si>
  <si>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</si>
  <si>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</si>
  <si>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</si>
  <si>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</si>
  <si>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</si>
  <si>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</si>
  <si>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</si>
  <si>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</si>
  <si>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</si>
  <si>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</si>
  <si>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</si>
  <si>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</si>
  <si>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</si>
  <si>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</si>
  <si>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</si>
  <si>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</si>
  <si>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</si>
  <si>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</si>
  <si>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</si>
  <si>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</si>
  <si>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</si>
  <si>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</si>
  <si>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</si>
  <si>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</si>
  <si>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</si>
  <si>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</si>
  <si>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</si>
  <si>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</si>
  <si>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</si>
  <si>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</si>
  <si>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</si>
  <si>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</si>
  <si>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</si>
  <si>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大井町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</si>
  <si>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</si>
  <si>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</si>
  <si>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</si>
  <si>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</si>
  <si>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</si>
  <si>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</si>
  <si>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</si>
  <si>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</si>
  <si>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</si>
  <si>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</si>
  <si>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</si>
  <si>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</si>
  <si>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</si>
  <si>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</si>
  <si>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</si>
  <si>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</si>
  <si>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</si>
  <si>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本町の公共下水道事業は、昭和61年の供用開始後34年余り経過した状況で、管渠の耐用年数の50年には達していませんが、比較的短い期間に整備したことで将来更新投資時期も集中することが予測されます。
　ストックマネジメント計画を策定し、維持管理費の縮減と施設の延命化に取り組んでいきます。
</t>
    <rPh sb="1" eb="3">
      <t>ホンチョウ</t>
    </rPh>
    <rPh sb="4" eb="6">
      <t>コウキョウ</t>
    </rPh>
    <rPh sb="6" eb="9">
      <t>ゲスイドウ</t>
    </rPh>
    <rPh sb="9" eb="11">
      <t>ジギョウ</t>
    </rPh>
    <rPh sb="13" eb="15">
      <t>ショウワ</t>
    </rPh>
    <rPh sb="17" eb="18">
      <t>ネン</t>
    </rPh>
    <rPh sb="19" eb="21">
      <t>キョウヨウ</t>
    </rPh>
    <rPh sb="21" eb="23">
      <t>カイシ</t>
    </rPh>
    <rPh sb="23" eb="24">
      <t>ゴ</t>
    </rPh>
    <rPh sb="26" eb="27">
      <t>ネン</t>
    </rPh>
    <rPh sb="27" eb="28">
      <t>アマ</t>
    </rPh>
    <rPh sb="29" eb="31">
      <t>ケイカ</t>
    </rPh>
    <rPh sb="33" eb="35">
      <t>ジョウキョウ</t>
    </rPh>
    <rPh sb="37" eb="39">
      <t>カンキョ</t>
    </rPh>
    <rPh sb="40" eb="42">
      <t>タイヨウ</t>
    </rPh>
    <rPh sb="42" eb="44">
      <t>ネンスウ</t>
    </rPh>
    <rPh sb="47" eb="48">
      <t>ネン</t>
    </rPh>
    <rPh sb="50" eb="51">
      <t>タッ</t>
    </rPh>
    <rPh sb="59" eb="62">
      <t>ヒカクテキ</t>
    </rPh>
    <rPh sb="62" eb="63">
      <t>ミジカ</t>
    </rPh>
    <rPh sb="64" eb="66">
      <t>キカン</t>
    </rPh>
    <rPh sb="67" eb="69">
      <t>セイビ</t>
    </rPh>
    <rPh sb="74" eb="76">
      <t>ショウライ</t>
    </rPh>
    <rPh sb="76" eb="78">
      <t>コウシン</t>
    </rPh>
    <rPh sb="78" eb="80">
      <t>トウシ</t>
    </rPh>
    <rPh sb="80" eb="82">
      <t>ジキ</t>
    </rPh>
    <rPh sb="83" eb="85">
      <t>シュウチュウ</t>
    </rPh>
    <rPh sb="90" eb="92">
      <t>ヨソク</t>
    </rPh>
    <rPh sb="109" eb="111">
      <t>ケイカク</t>
    </rPh>
    <rPh sb="112" eb="114">
      <t>サクテイ</t>
    </rPh>
    <rPh sb="116" eb="118">
      <t>イジ</t>
    </rPh>
    <rPh sb="118" eb="121">
      <t>カンリヒ</t>
    </rPh>
    <rPh sb="122" eb="124">
      <t>シュクゲン</t>
    </rPh>
    <rPh sb="125" eb="127">
      <t>シセツ</t>
    </rPh>
    <rPh sb="128" eb="130">
      <t>エンメイ</t>
    </rPh>
    <rPh sb="130" eb="131">
      <t>カ</t>
    </rPh>
    <rPh sb="132" eb="133">
      <t>ト</t>
    </rPh>
    <rPh sb="134" eb="135">
      <t>ク</t>
    </rPh>
    <phoneticPr fontId="4"/>
  </si>
  <si>
    <t>　令和元年度決算は令和２年４月からの地方公営企業法適用に伴い、同年３月31日をもって打切決算としているため、過去の数値と比較して変動しています。
　①収益的収支比率は令和元年度実績においても、78.97％と低く、一般会計からの繰入金に依存している状況です。比率100％に向けた経営改善が必要です。
　④企業債残高対事業規模比率は、本町の公共下水道事業の整備は概ね完了しており、地方債の残高も年々減少していますが、打切決算の影響により使用料収入が減少したため、前年度より比率が増加しています。類似団体との比較では低い状態にあります。
　⑤経費回収率は、使用料で回収すべき経費を全て使用料で賄えている状況を示す100％を下回っています。使用料収入の確保と維持管理費の削減が課題です。
　⑥汚水処理原価は、過去２年から同数値となっており、類似団体との比較では低い状態にあります。汚水量の増加が望まれます。
　⑧水洗化率については、未接続世帯への各戸訪問によるアンケート調査など水洗化率の向上に務めていますが、今後も比率100％に向けた接続率の向上を図ります。</t>
    <rPh sb="1" eb="2">
      <t>レイ</t>
    </rPh>
    <rPh sb="2" eb="3">
      <t>ワ</t>
    </rPh>
    <rPh sb="3" eb="4">
      <t>ゲン</t>
    </rPh>
    <rPh sb="4" eb="6">
      <t>ネンド</t>
    </rPh>
    <rPh sb="6" eb="8">
      <t>ケッサン</t>
    </rPh>
    <rPh sb="9" eb="10">
      <t>レイ</t>
    </rPh>
    <rPh sb="10" eb="11">
      <t>ワ</t>
    </rPh>
    <rPh sb="60" eb="62">
      <t>ヒカク</t>
    </rPh>
    <rPh sb="64" eb="66">
      <t>ヘンドウ</t>
    </rPh>
    <rPh sb="75" eb="78">
      <t>シュウエキテキ</t>
    </rPh>
    <rPh sb="78" eb="80">
      <t>シュウシ</t>
    </rPh>
    <rPh sb="80" eb="82">
      <t>ヒリツ</t>
    </rPh>
    <rPh sb="83" eb="84">
      <t>レイ</t>
    </rPh>
    <rPh sb="84" eb="85">
      <t>ワ</t>
    </rPh>
    <rPh sb="85" eb="86">
      <t>ゲン</t>
    </rPh>
    <rPh sb="86" eb="88">
      <t>ネンド</t>
    </rPh>
    <rPh sb="88" eb="90">
      <t>ジッセキ</t>
    </rPh>
    <rPh sb="103" eb="104">
      <t>ヒク</t>
    </rPh>
    <rPh sb="106" eb="108">
      <t>イッパン</t>
    </rPh>
    <rPh sb="108" eb="110">
      <t>カイケイ</t>
    </rPh>
    <rPh sb="113" eb="115">
      <t>クリイレ</t>
    </rPh>
    <rPh sb="115" eb="116">
      <t>キン</t>
    </rPh>
    <rPh sb="117" eb="119">
      <t>イゾン</t>
    </rPh>
    <rPh sb="123" eb="125">
      <t>ジョウキョウ</t>
    </rPh>
    <rPh sb="138" eb="140">
      <t>ケイエイ</t>
    </rPh>
    <rPh sb="140" eb="142">
      <t>カイゼン</t>
    </rPh>
    <rPh sb="143" eb="145">
      <t>ヒツヨウ</t>
    </rPh>
    <rPh sb="150" eb="152">
      <t>キギョウ</t>
    </rPh>
    <rPh sb="152" eb="153">
      <t>サイ</t>
    </rPh>
    <rPh sb="153" eb="155">
      <t>ザンダカ</t>
    </rPh>
    <rPh sb="155" eb="156">
      <t>タイ</t>
    </rPh>
    <rPh sb="156" eb="158">
      <t>ジギョウ</t>
    </rPh>
    <rPh sb="158" eb="160">
      <t>キボ</t>
    </rPh>
    <rPh sb="160" eb="162">
      <t>ヒリツ</t>
    </rPh>
    <rPh sb="164" eb="166">
      <t>ホンチョウ</t>
    </rPh>
    <rPh sb="169" eb="172">
      <t>ゲスイドウ</t>
    </rPh>
    <rPh sb="173" eb="175">
      <t>ジギョウ</t>
    </rPh>
    <rPh sb="175" eb="177">
      <t>セイビ</t>
    </rPh>
    <rPh sb="178" eb="179">
      <t>オオム</t>
    </rPh>
    <rPh sb="180" eb="182">
      <t>カンリョウ</t>
    </rPh>
    <rPh sb="189" eb="190">
      <t>サイ</t>
    </rPh>
    <rPh sb="191" eb="193">
      <t>ザンダカ</t>
    </rPh>
    <rPh sb="196" eb="198">
      <t>ゲンショウ</t>
    </rPh>
    <rPh sb="205" eb="207">
      <t>ウチキ</t>
    </rPh>
    <rPh sb="207" eb="209">
      <t>ケッサン</t>
    </rPh>
    <rPh sb="210" eb="212">
      <t>エイキョウ</t>
    </rPh>
    <rPh sb="215" eb="218">
      <t>シヨウリョウ</t>
    </rPh>
    <rPh sb="218" eb="220">
      <t>シュウニュウ</t>
    </rPh>
    <rPh sb="221" eb="223">
      <t>ゲンショウ</t>
    </rPh>
    <rPh sb="228" eb="230">
      <t>ゼンネン</t>
    </rPh>
    <rPh sb="230" eb="231">
      <t>ド</t>
    </rPh>
    <rPh sb="233" eb="235">
      <t>ヒリツ</t>
    </rPh>
    <rPh sb="236" eb="238">
      <t>ゾウカ</t>
    </rPh>
    <rPh sb="244" eb="246">
      <t>ルイジ</t>
    </rPh>
    <rPh sb="246" eb="248">
      <t>ダンタイ</t>
    </rPh>
    <rPh sb="250" eb="252">
      <t>ヒカク</t>
    </rPh>
    <rPh sb="254" eb="255">
      <t>ヒク</t>
    </rPh>
    <rPh sb="256" eb="258">
      <t>ジョウタイ</t>
    </rPh>
    <rPh sb="267" eb="269">
      <t>ケイヒ</t>
    </rPh>
    <rPh sb="269" eb="271">
      <t>カイシュウ</t>
    </rPh>
    <rPh sb="271" eb="272">
      <t>リツ</t>
    </rPh>
    <rPh sb="274" eb="277">
      <t>シヨウリョウ</t>
    </rPh>
    <rPh sb="278" eb="280">
      <t>カイシュウ</t>
    </rPh>
    <rPh sb="283" eb="285">
      <t>ケイヒ</t>
    </rPh>
    <rPh sb="286" eb="287">
      <t>スベ</t>
    </rPh>
    <rPh sb="288" eb="291">
      <t>シヨウリョウ</t>
    </rPh>
    <rPh sb="292" eb="293">
      <t>マカナ</t>
    </rPh>
    <rPh sb="325" eb="327">
      <t>イジ</t>
    </rPh>
    <rPh sb="327" eb="330">
      <t>カンリヒ</t>
    </rPh>
    <rPh sb="341" eb="343">
      <t>オスイ</t>
    </rPh>
    <rPh sb="343" eb="345">
      <t>ショリ</t>
    </rPh>
    <rPh sb="345" eb="347">
      <t>ゲンカ</t>
    </rPh>
    <rPh sb="357" eb="359">
      <t>スウチ</t>
    </rPh>
    <rPh sb="367" eb="369">
      <t>ダンタイ</t>
    </rPh>
    <rPh sb="371" eb="373">
      <t>ヒカク</t>
    </rPh>
    <rPh sb="375" eb="376">
      <t>ヒク</t>
    </rPh>
    <rPh sb="377" eb="379">
      <t>ジョウタイ</t>
    </rPh>
    <rPh sb="387" eb="388">
      <t>リョウ</t>
    </rPh>
    <rPh sb="389" eb="391">
      <t>ゾウカ</t>
    </rPh>
    <rPh sb="393" eb="394">
      <t>ノゾ</t>
    </rPh>
    <rPh sb="412" eb="415">
      <t>ミセツゾク</t>
    </rPh>
    <rPh sb="415" eb="417">
      <t>セタイ</t>
    </rPh>
    <rPh sb="419" eb="420">
      <t>カク</t>
    </rPh>
    <rPh sb="420" eb="421">
      <t>コ</t>
    </rPh>
    <rPh sb="421" eb="423">
      <t>ホウモン</t>
    </rPh>
    <rPh sb="432" eb="433">
      <t>サ</t>
    </rPh>
    <rPh sb="443" eb="444">
      <t>ツト</t>
    </rPh>
    <rPh sb="451" eb="453">
      <t>コンゴ</t>
    </rPh>
    <rPh sb="454" eb="455">
      <t>ヒ</t>
    </rPh>
    <rPh sb="460" eb="461">
      <t>ム</t>
    </rPh>
    <rPh sb="463" eb="465">
      <t>セツゾク</t>
    </rPh>
    <rPh sb="465" eb="466">
      <t>リツ</t>
    </rPh>
    <rPh sb="467" eb="469">
      <t>コウジョウ</t>
    </rPh>
    <rPh sb="470" eb="471">
      <t>ハカ</t>
    </rPh>
    <phoneticPr fontId="4"/>
  </si>
  <si>
    <t>　本町は、令和２年度の公営企業会計適用により、保有資産や経営状況を把握し適切な事業運営に努めていきます。
　また、施設の老朽化等においても管渠の状況を把握し、計画的に整備を進め適切な管理を行っていきます。</t>
    <rPh sb="1" eb="3">
      <t>ホンチョウ</t>
    </rPh>
    <rPh sb="5" eb="6">
      <t>レイ</t>
    </rPh>
    <rPh sb="6" eb="7">
      <t>ワ</t>
    </rPh>
    <rPh sb="8" eb="10">
      <t>ネンド</t>
    </rPh>
    <rPh sb="36" eb="38">
      <t>テキセツ</t>
    </rPh>
    <rPh sb="39" eb="41">
      <t>ジギョウ</t>
    </rPh>
    <rPh sb="41" eb="43">
      <t>ウンエイ</t>
    </rPh>
    <rPh sb="57" eb="59">
      <t>シセツ</t>
    </rPh>
    <rPh sb="60" eb="63">
      <t>ロウキュウカ</t>
    </rPh>
    <rPh sb="63" eb="64">
      <t>トウ</t>
    </rPh>
    <rPh sb="69" eb="71">
      <t>カンキョ</t>
    </rPh>
    <rPh sb="72" eb="74">
      <t>ジョウキョウ</t>
    </rPh>
    <rPh sb="75" eb="77">
      <t>ハアク</t>
    </rPh>
    <rPh sb="79" eb="81">
      <t>ケイカク</t>
    </rPh>
    <rPh sb="81" eb="82">
      <t>テキ</t>
    </rPh>
    <rPh sb="83" eb="85">
      <t>セイビ</t>
    </rPh>
    <rPh sb="86" eb="87">
      <t>スス</t>
    </rPh>
    <rPh sb="88" eb="90">
      <t>テキセツ</t>
    </rPh>
    <rPh sb="91" eb="93">
      <t>カンリ</t>
    </rPh>
    <rPh sb="94" eb="9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</si>
</sst>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3D-47F3-9EFF-A1681BCF47B9}"/>
            </c:ext>
          </c:extLst>
        </c:ser>
        <c:dLbls>
          <c:showLegendKey val="0"/>
          <c:showVal val="0"/>
          <c:showCatName val="0"/>
          <c:showSerName val="0"/>
          <c:showPercent val="0"/>
          <c:showBubbleSize val="0"/>
        </c:dLbls>
        <c:gapWidth val="150"/>
        <c:axId val="405856416"/>
        <c:axId val="4058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0.19</c:v>
                </c:pt>
                <c:pt idx="2">
                  <c:v>0.23</c:v>
                </c:pt>
                <c:pt idx="3">
                  <c:v>0.21</c:v>
                </c:pt>
                <c:pt idx="4">
                  <c:v>0.17</c:v>
                </c:pt>
              </c:numCache>
            </c:numRef>
          </c:val>
          <c:smooth val="0"/>
          <c:extLst xmlns:c16r2="http://schemas.microsoft.com/office/drawing/2015/06/chart">
            <c:ext xmlns:c16="http://schemas.microsoft.com/office/drawing/2014/chart" uri="{C3380CC4-5D6E-409C-BE32-E72D297353CC}">
              <c16:uniqueId val="{00000001-703D-47F3-9EFF-A1681BCF47B9}"/>
            </c:ext>
          </c:extLst>
        </c:ser>
        <c:dLbls>
          <c:showLegendKey val="0"/>
          <c:showVal val="0"/>
          <c:showCatName val="0"/>
          <c:showSerName val="0"/>
          <c:showPercent val="0"/>
          <c:showBubbleSize val="0"/>
        </c:dLbls>
        <c:marker val="1"/>
        <c:smooth val="0"/>
        <c:axId val="405856416"/>
        <c:axId val="405853280"/>
      </c:lineChart>
      <c:dateAx>
        <c:axId val="405856416"/>
        <c:scaling>
          <c:orientation val="minMax"/>
        </c:scaling>
        <c:delete val="1"/>
        <c:axPos val="b"/>
        <c:numFmt formatCode="&quot;H&quot;yy" sourceLinked="1"/>
        <c:majorTickMark val="none"/>
        <c:minorTickMark val="none"/>
        <c:tickLblPos val="none"/>
        <c:crossAx val="405853280"/>
        <c:crosses val="autoZero"/>
        <c:auto val="1"/>
        <c:lblOffset val="100"/>
        <c:baseTimeUnit val="years"/>
      </c:dateAx>
      <c:valAx>
        <c:axId val="4058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46-4AEC-A0F2-633DFD4F0FBD}"/>
            </c:ext>
          </c:extLst>
        </c:ser>
        <c:dLbls>
          <c:showLegendKey val="0"/>
          <c:showVal val="0"/>
          <c:showCatName val="0"/>
          <c:showSerName val="0"/>
          <c:showPercent val="0"/>
          <c:showBubbleSize val="0"/>
        </c:dLbls>
        <c:gapWidth val="150"/>
        <c:axId val="483627376"/>
        <c:axId val="48362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59.35</c:v>
                </c:pt>
                <c:pt idx="2">
                  <c:v>58.4</c:v>
                </c:pt>
                <c:pt idx="3">
                  <c:v>58</c:v>
                </c:pt>
                <c:pt idx="4">
                  <c:v>57.42</c:v>
                </c:pt>
              </c:numCache>
            </c:numRef>
          </c:val>
          <c:smooth val="0"/>
          <c:extLst xmlns:c16r2="http://schemas.microsoft.com/office/drawing/2015/06/chart">
            <c:ext xmlns:c16="http://schemas.microsoft.com/office/drawing/2014/chart" uri="{C3380CC4-5D6E-409C-BE32-E72D297353CC}">
              <c16:uniqueId val="{00000001-1646-4AEC-A0F2-633DFD4F0FBD}"/>
            </c:ext>
          </c:extLst>
        </c:ser>
        <c:dLbls>
          <c:showLegendKey val="0"/>
          <c:showVal val="0"/>
          <c:showCatName val="0"/>
          <c:showSerName val="0"/>
          <c:showPercent val="0"/>
          <c:showBubbleSize val="0"/>
        </c:dLbls>
        <c:marker val="1"/>
        <c:smooth val="0"/>
        <c:axId val="483627376"/>
        <c:axId val="483624632"/>
      </c:lineChart>
      <c:dateAx>
        <c:axId val="483627376"/>
        <c:scaling>
          <c:orientation val="minMax"/>
        </c:scaling>
        <c:delete val="1"/>
        <c:axPos val="b"/>
        <c:numFmt formatCode="&quot;H&quot;yy" sourceLinked="1"/>
        <c:majorTickMark val="none"/>
        <c:minorTickMark val="none"/>
        <c:tickLblPos val="none"/>
        <c:crossAx val="483624632"/>
        <c:crosses val="autoZero"/>
        <c:auto val="1"/>
        <c:lblOffset val="100"/>
        <c:baseTimeUnit val="years"/>
      </c:dateAx>
      <c:valAx>
        <c:axId val="48362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62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95.9</c:v>
                </c:pt>
                <c:pt idx="1">
                  <c:v>95.57</c:v>
                </c:pt>
                <c:pt idx="2">
                  <c:v>95.58</c:v>
                </c:pt>
                <c:pt idx="3">
                  <c:v>95.86</c:v>
                </c:pt>
                <c:pt idx="4">
                  <c:v>95.99</c:v>
                </c:pt>
              </c:numCache>
            </c:numRef>
          </c:val>
          <c:extLst xmlns:c16r2="http://schemas.microsoft.com/office/drawing/2015/06/chart">
            <c:ext xmlns:c16="http://schemas.microsoft.com/office/drawing/2014/chart" uri="{C3380CC4-5D6E-409C-BE32-E72D297353CC}">
              <c16:uniqueId val="{00000000-A545-4276-A64A-D0FF4477FF5B}"/>
            </c:ext>
          </c:extLst>
        </c:ser>
        <c:dLbls>
          <c:showLegendKey val="0"/>
          <c:showVal val="0"/>
          <c:showCatName val="0"/>
          <c:showSerName val="0"/>
          <c:showPercent val="0"/>
          <c:showBubbleSize val="0"/>
        </c:dLbls>
        <c:gapWidth val="150"/>
        <c:axId val="483628160"/>
        <c:axId val="48363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89.88</c:v>
                </c:pt>
                <c:pt idx="2">
                  <c:v>89.68</c:v>
                </c:pt>
                <c:pt idx="3">
                  <c:v>89.79</c:v>
                </c:pt>
                <c:pt idx="4">
                  <c:v>90.42</c:v>
                </c:pt>
              </c:numCache>
            </c:numRef>
          </c:val>
          <c:smooth val="0"/>
          <c:extLst xmlns:c16r2="http://schemas.microsoft.com/office/drawing/2015/06/chart">
            <c:ext xmlns:c16="http://schemas.microsoft.com/office/drawing/2014/chart" uri="{C3380CC4-5D6E-409C-BE32-E72D297353CC}">
              <c16:uniqueId val="{00000001-A545-4276-A64A-D0FF4477FF5B}"/>
            </c:ext>
          </c:extLst>
        </c:ser>
        <c:dLbls>
          <c:showLegendKey val="0"/>
          <c:showVal val="0"/>
          <c:showCatName val="0"/>
          <c:showSerName val="0"/>
          <c:showPercent val="0"/>
          <c:showBubbleSize val="0"/>
        </c:dLbls>
        <c:marker val="1"/>
        <c:smooth val="0"/>
        <c:axId val="483628160"/>
        <c:axId val="483630120"/>
      </c:lineChart>
      <c:dateAx>
        <c:axId val="483628160"/>
        <c:scaling>
          <c:orientation val="minMax"/>
        </c:scaling>
        <c:delete val="1"/>
        <c:axPos val="b"/>
        <c:numFmt formatCode="&quot;H&quot;yy" sourceLinked="1"/>
        <c:majorTickMark val="none"/>
        <c:minorTickMark val="none"/>
        <c:tickLblPos val="none"/>
        <c:crossAx val="483630120"/>
        <c:crosses val="autoZero"/>
        <c:auto val="1"/>
        <c:lblOffset val="100"/>
        <c:baseTimeUnit val="years"/>
      </c:dateAx>
      <c:valAx>
        <c:axId val="48363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75.349999999999994</c:v>
                </c:pt>
                <c:pt idx="1">
                  <c:v>78.459999999999994</c:v>
                </c:pt>
                <c:pt idx="2">
                  <c:v>86.97</c:v>
                </c:pt>
                <c:pt idx="3">
                  <c:v>85.47</c:v>
                </c:pt>
                <c:pt idx="4">
                  <c:v>78.97</c:v>
                </c:pt>
              </c:numCache>
            </c:numRef>
          </c:val>
          <c:extLst xmlns:c16r2="http://schemas.microsoft.com/office/drawing/2015/06/chart">
            <c:ext xmlns:c16="http://schemas.microsoft.com/office/drawing/2014/chart" uri="{C3380CC4-5D6E-409C-BE32-E72D297353CC}">
              <c16:uniqueId val="{00000000-9A70-4BFC-A2E9-8C88906D8A0F}"/>
            </c:ext>
          </c:extLst>
        </c:ser>
        <c:dLbls>
          <c:showLegendKey val="0"/>
          <c:showVal val="0"/>
          <c:showCatName val="0"/>
          <c:showSerName val="0"/>
          <c:showPercent val="0"/>
          <c:showBubbleSize val="0"/>
        </c:dLbls>
        <c:gapWidth val="150"/>
        <c:axId val="405848968"/>
        <c:axId val="40585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70-4BFC-A2E9-8C88906D8A0F}"/>
            </c:ext>
          </c:extLst>
        </c:ser>
        <c:dLbls>
          <c:showLegendKey val="0"/>
          <c:showVal val="0"/>
          <c:showCatName val="0"/>
          <c:showSerName val="0"/>
          <c:showPercent val="0"/>
          <c:showBubbleSize val="0"/>
        </c:dLbls>
        <c:marker val="1"/>
        <c:smooth val="0"/>
        <c:axId val="405848968"/>
        <c:axId val="405854064"/>
      </c:lineChart>
      <c:dateAx>
        <c:axId val="405848968"/>
        <c:scaling>
          <c:orientation val="minMax"/>
        </c:scaling>
        <c:delete val="1"/>
        <c:axPos val="b"/>
        <c:numFmt formatCode="&quot;H&quot;yy" sourceLinked="1"/>
        <c:majorTickMark val="none"/>
        <c:minorTickMark val="none"/>
        <c:tickLblPos val="none"/>
        <c:crossAx val="405854064"/>
        <c:crosses val="autoZero"/>
        <c:auto val="1"/>
        <c:lblOffset val="100"/>
        <c:baseTimeUnit val="years"/>
      </c:dateAx>
      <c:valAx>
        <c:axId val="40585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4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94-4DF9-AAEF-9D7FD3FF085D}"/>
            </c:ext>
          </c:extLst>
        </c:ser>
        <c:dLbls>
          <c:showLegendKey val="0"/>
          <c:showVal val="0"/>
          <c:showCatName val="0"/>
          <c:showSerName val="0"/>
          <c:showPercent val="0"/>
          <c:showBubbleSize val="0"/>
        </c:dLbls>
        <c:gapWidth val="150"/>
        <c:axId val="405849360"/>
        <c:axId val="4058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94-4DF9-AAEF-9D7FD3FF085D}"/>
            </c:ext>
          </c:extLst>
        </c:ser>
        <c:dLbls>
          <c:showLegendKey val="0"/>
          <c:showVal val="0"/>
          <c:showCatName val="0"/>
          <c:showSerName val="0"/>
          <c:showPercent val="0"/>
          <c:showBubbleSize val="0"/>
        </c:dLbls>
        <c:marker val="1"/>
        <c:smooth val="0"/>
        <c:axId val="405849360"/>
        <c:axId val="405850144"/>
      </c:lineChart>
      <c:dateAx>
        <c:axId val="405849360"/>
        <c:scaling>
          <c:orientation val="minMax"/>
        </c:scaling>
        <c:delete val="1"/>
        <c:axPos val="b"/>
        <c:numFmt formatCode="&quot;H&quot;yy" sourceLinked="1"/>
        <c:majorTickMark val="none"/>
        <c:minorTickMark val="none"/>
        <c:tickLblPos val="none"/>
        <c:crossAx val="405850144"/>
        <c:crosses val="autoZero"/>
        <c:auto val="1"/>
        <c:lblOffset val="100"/>
        <c:baseTimeUnit val="years"/>
      </c:dateAx>
      <c:valAx>
        <c:axId val="4058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4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37-4802-A68E-1A2C4CF2DBBA}"/>
            </c:ext>
          </c:extLst>
        </c:ser>
        <c:dLbls>
          <c:showLegendKey val="0"/>
          <c:showVal val="0"/>
          <c:showCatName val="0"/>
          <c:showSerName val="0"/>
          <c:showPercent val="0"/>
          <c:showBubbleSize val="0"/>
        </c:dLbls>
        <c:gapWidth val="150"/>
        <c:axId val="405852104"/>
        <c:axId val="4082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37-4802-A68E-1A2C4CF2DBBA}"/>
            </c:ext>
          </c:extLst>
        </c:ser>
        <c:dLbls>
          <c:showLegendKey val="0"/>
          <c:showVal val="0"/>
          <c:showCatName val="0"/>
          <c:showSerName val="0"/>
          <c:showPercent val="0"/>
          <c:showBubbleSize val="0"/>
        </c:dLbls>
        <c:marker val="1"/>
        <c:smooth val="0"/>
        <c:axId val="405852104"/>
        <c:axId val="408209760"/>
      </c:lineChart>
      <c:dateAx>
        <c:axId val="405852104"/>
        <c:scaling>
          <c:orientation val="minMax"/>
        </c:scaling>
        <c:delete val="1"/>
        <c:axPos val="b"/>
        <c:numFmt formatCode="&quot;H&quot;yy" sourceLinked="1"/>
        <c:majorTickMark val="none"/>
        <c:minorTickMark val="none"/>
        <c:tickLblPos val="none"/>
        <c:crossAx val="408209760"/>
        <c:crosses val="autoZero"/>
        <c:auto val="1"/>
        <c:lblOffset val="100"/>
        <c:baseTimeUnit val="years"/>
      </c:dateAx>
      <c:valAx>
        <c:axId val="4082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85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8E-4365-9FA9-390EECB93725}"/>
            </c:ext>
          </c:extLst>
        </c:ser>
        <c:dLbls>
          <c:showLegendKey val="0"/>
          <c:showVal val="0"/>
          <c:showCatName val="0"/>
          <c:showSerName val="0"/>
          <c:showPercent val="0"/>
          <c:showBubbleSize val="0"/>
        </c:dLbls>
        <c:gapWidth val="150"/>
        <c:axId val="408208192"/>
        <c:axId val="40820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8E-4365-9FA9-390EECB93725}"/>
            </c:ext>
          </c:extLst>
        </c:ser>
        <c:dLbls>
          <c:showLegendKey val="0"/>
          <c:showVal val="0"/>
          <c:showCatName val="0"/>
          <c:showSerName val="0"/>
          <c:showPercent val="0"/>
          <c:showBubbleSize val="0"/>
        </c:dLbls>
        <c:marker val="1"/>
        <c:smooth val="0"/>
        <c:axId val="408208192"/>
        <c:axId val="408204664"/>
      </c:lineChart>
      <c:dateAx>
        <c:axId val="408208192"/>
        <c:scaling>
          <c:orientation val="minMax"/>
        </c:scaling>
        <c:delete val="1"/>
        <c:axPos val="b"/>
        <c:numFmt formatCode="&quot;H&quot;yy" sourceLinked="1"/>
        <c:majorTickMark val="none"/>
        <c:minorTickMark val="none"/>
        <c:tickLblPos val="none"/>
        <c:crossAx val="408204664"/>
        <c:crosses val="autoZero"/>
        <c:auto val="1"/>
        <c:lblOffset val="100"/>
        <c:baseTimeUnit val="years"/>
      </c:dateAx>
      <c:valAx>
        <c:axId val="40820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31-4D9E-838E-DB94C0C0EA50}"/>
            </c:ext>
          </c:extLst>
        </c:ser>
        <c:dLbls>
          <c:showLegendKey val="0"/>
          <c:showVal val="0"/>
          <c:showCatName val="0"/>
          <c:showSerName val="0"/>
          <c:showPercent val="0"/>
          <c:showBubbleSize val="0"/>
        </c:dLbls>
        <c:gapWidth val="150"/>
        <c:axId val="408210152"/>
        <c:axId val="40820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31-4D9E-838E-DB94C0C0EA50}"/>
            </c:ext>
          </c:extLst>
        </c:ser>
        <c:dLbls>
          <c:showLegendKey val="0"/>
          <c:showVal val="0"/>
          <c:showCatName val="0"/>
          <c:showSerName val="0"/>
          <c:showPercent val="0"/>
          <c:showBubbleSize val="0"/>
        </c:dLbls>
        <c:marker val="1"/>
        <c:smooth val="0"/>
        <c:axId val="408210152"/>
        <c:axId val="408207408"/>
      </c:lineChart>
      <c:dateAx>
        <c:axId val="408210152"/>
        <c:scaling>
          <c:orientation val="minMax"/>
        </c:scaling>
        <c:delete val="1"/>
        <c:axPos val="b"/>
        <c:numFmt formatCode="&quot;H&quot;yy" sourceLinked="1"/>
        <c:majorTickMark val="none"/>
        <c:minorTickMark val="none"/>
        <c:tickLblPos val="none"/>
        <c:crossAx val="408207408"/>
        <c:crosses val="autoZero"/>
        <c:auto val="1"/>
        <c:lblOffset val="100"/>
        <c:baseTimeUnit val="years"/>
      </c:dateAx>
      <c:valAx>
        <c:axId val="40820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1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567.87</c:v>
                </c:pt>
                <c:pt idx="1">
                  <c:v>488.38</c:v>
                </c:pt>
                <c:pt idx="2">
                  <c:v>338.39</c:v>
                </c:pt>
                <c:pt idx="3">
                  <c:v>364.88</c:v>
                </c:pt>
                <c:pt idx="4">
                  <c:v>419.65</c:v>
                </c:pt>
              </c:numCache>
            </c:numRef>
          </c:val>
          <c:extLst xmlns:c16r2="http://schemas.microsoft.com/office/drawing/2015/06/chart">
            <c:ext xmlns:c16="http://schemas.microsoft.com/office/drawing/2014/chart" uri="{C3380CC4-5D6E-409C-BE32-E72D297353CC}">
              <c16:uniqueId val="{00000000-AC33-46E5-88F0-3A6E4CD647F1}"/>
            </c:ext>
          </c:extLst>
        </c:ser>
        <c:dLbls>
          <c:showLegendKey val="0"/>
          <c:showVal val="0"/>
          <c:showCatName val="0"/>
          <c:showSerName val="0"/>
          <c:showPercent val="0"/>
          <c:showBubbleSize val="0"/>
        </c:dLbls>
        <c:gapWidth val="150"/>
        <c:axId val="408203488"/>
        <c:axId val="40820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716.96</c:v>
                </c:pt>
                <c:pt idx="2">
                  <c:v>799.11</c:v>
                </c:pt>
                <c:pt idx="3">
                  <c:v>768.62</c:v>
                </c:pt>
                <c:pt idx="4">
                  <c:v>789.44</c:v>
                </c:pt>
              </c:numCache>
            </c:numRef>
          </c:val>
          <c:smooth val="0"/>
          <c:extLst xmlns:c16r2="http://schemas.microsoft.com/office/drawing/2015/06/chart">
            <c:ext xmlns:c16="http://schemas.microsoft.com/office/drawing/2014/chart" uri="{C3380CC4-5D6E-409C-BE32-E72D297353CC}">
              <c16:uniqueId val="{00000001-AC33-46E5-88F0-3A6E4CD647F1}"/>
            </c:ext>
          </c:extLst>
        </c:ser>
        <c:dLbls>
          <c:showLegendKey val="0"/>
          <c:showVal val="0"/>
          <c:showCatName val="0"/>
          <c:showSerName val="0"/>
          <c:showPercent val="0"/>
          <c:showBubbleSize val="0"/>
        </c:dLbls>
        <c:marker val="1"/>
        <c:smooth val="0"/>
        <c:axId val="408203488"/>
        <c:axId val="408209368"/>
      </c:lineChart>
      <c:dateAx>
        <c:axId val="408203488"/>
        <c:scaling>
          <c:orientation val="minMax"/>
        </c:scaling>
        <c:delete val="1"/>
        <c:axPos val="b"/>
        <c:numFmt formatCode="&quot;H&quot;yy" sourceLinked="1"/>
        <c:majorTickMark val="none"/>
        <c:minorTickMark val="none"/>
        <c:tickLblPos val="none"/>
        <c:crossAx val="408209368"/>
        <c:crosses val="autoZero"/>
        <c:auto val="1"/>
        <c:lblOffset val="100"/>
        <c:baseTimeUnit val="years"/>
      </c:dateAx>
      <c:valAx>
        <c:axId val="40820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61.28</c:v>
                </c:pt>
                <c:pt idx="1">
                  <c:v>66.040000000000006</c:v>
                </c:pt>
                <c:pt idx="2">
                  <c:v>76.63</c:v>
                </c:pt>
                <c:pt idx="3">
                  <c:v>76.599999999999994</c:v>
                </c:pt>
                <c:pt idx="4">
                  <c:v>68.72</c:v>
                </c:pt>
              </c:numCache>
            </c:numRef>
          </c:val>
          <c:extLst xmlns:c16r2="http://schemas.microsoft.com/office/drawing/2015/06/chart">
            <c:ext xmlns:c16="http://schemas.microsoft.com/office/drawing/2014/chart" uri="{C3380CC4-5D6E-409C-BE32-E72D297353CC}">
              <c16:uniqueId val="{00000000-84DE-4EBC-A100-935E92416562}"/>
            </c:ext>
          </c:extLst>
        </c:ser>
        <c:dLbls>
          <c:showLegendKey val="0"/>
          <c:showVal val="0"/>
          <c:showCatName val="0"/>
          <c:showSerName val="0"/>
          <c:showPercent val="0"/>
          <c:showBubbleSize val="0"/>
        </c:dLbls>
        <c:gapWidth val="150"/>
        <c:axId val="408210936"/>
        <c:axId val="40820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88.09</c:v>
                </c:pt>
                <c:pt idx="2">
                  <c:v>87.69</c:v>
                </c:pt>
                <c:pt idx="3">
                  <c:v>88.06</c:v>
                </c:pt>
                <c:pt idx="4">
                  <c:v>87.29</c:v>
                </c:pt>
              </c:numCache>
            </c:numRef>
          </c:val>
          <c:smooth val="0"/>
          <c:extLst xmlns:c16r2="http://schemas.microsoft.com/office/drawing/2015/06/chart">
            <c:ext xmlns:c16="http://schemas.microsoft.com/office/drawing/2014/chart" uri="{C3380CC4-5D6E-409C-BE32-E72D297353CC}">
              <c16:uniqueId val="{00000001-84DE-4EBC-A100-935E92416562}"/>
            </c:ext>
          </c:extLst>
        </c:ser>
        <c:dLbls>
          <c:showLegendKey val="0"/>
          <c:showVal val="0"/>
          <c:showCatName val="0"/>
          <c:showSerName val="0"/>
          <c:showPercent val="0"/>
          <c:showBubbleSize val="0"/>
        </c:dLbls>
        <c:marker val="1"/>
        <c:smooth val="0"/>
        <c:axId val="408210936"/>
        <c:axId val="408204272"/>
      </c:lineChart>
      <c:dateAx>
        <c:axId val="408210936"/>
        <c:scaling>
          <c:orientation val="minMax"/>
        </c:scaling>
        <c:delete val="1"/>
        <c:axPos val="b"/>
        <c:numFmt formatCode="&quot;H&quot;yy" sourceLinked="1"/>
        <c:majorTickMark val="none"/>
        <c:minorTickMark val="none"/>
        <c:tickLblPos val="none"/>
        <c:crossAx val="408204272"/>
        <c:crosses val="autoZero"/>
        <c:auto val="1"/>
        <c:lblOffset val="100"/>
        <c:baseTimeUnit val="years"/>
      </c:dateAx>
      <c:valAx>
        <c:axId val="40820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1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187.44</c:v>
                </c:pt>
                <c:pt idx="1">
                  <c:v>174.15</c:v>
                </c:pt>
                <c:pt idx="2">
                  <c:v>150</c:v>
                </c:pt>
                <c:pt idx="3">
                  <c:v>150</c:v>
                </c:pt>
                <c:pt idx="4">
                  <c:v>150</c:v>
                </c:pt>
              </c:numCache>
            </c:numRef>
          </c:val>
          <c:extLst xmlns:c16r2="http://schemas.microsoft.com/office/drawing/2015/06/chart">
            <c:ext xmlns:c16="http://schemas.microsoft.com/office/drawing/2014/chart" uri="{C3380CC4-5D6E-409C-BE32-E72D297353CC}">
              <c16:uniqueId val="{00000000-3CB6-452A-946F-7C8018F2309F}"/>
            </c:ext>
          </c:extLst>
        </c:ser>
        <c:dLbls>
          <c:showLegendKey val="0"/>
          <c:showVal val="0"/>
          <c:showCatName val="0"/>
          <c:showSerName val="0"/>
          <c:showPercent val="0"/>
          <c:showBubbleSize val="0"/>
        </c:dLbls>
        <c:gapWidth val="150"/>
        <c:axId val="408206624"/>
        <c:axId val="48362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181.8</c:v>
                </c:pt>
                <c:pt idx="2">
                  <c:v>180.07</c:v>
                </c:pt>
                <c:pt idx="3">
                  <c:v>179.32</c:v>
                </c:pt>
                <c:pt idx="4">
                  <c:v>176.67</c:v>
                </c:pt>
              </c:numCache>
            </c:numRef>
          </c:val>
          <c:smooth val="0"/>
          <c:extLst xmlns:c16r2="http://schemas.microsoft.com/office/drawing/2015/06/chart">
            <c:ext xmlns:c16="http://schemas.microsoft.com/office/drawing/2014/chart" uri="{C3380CC4-5D6E-409C-BE32-E72D297353CC}">
              <c16:uniqueId val="{00000001-3CB6-452A-946F-7C8018F2309F}"/>
            </c:ext>
          </c:extLst>
        </c:ser>
        <c:dLbls>
          <c:showLegendKey val="0"/>
          <c:showVal val="0"/>
          <c:showCatName val="0"/>
          <c:showSerName val="0"/>
          <c:showPercent val="0"/>
          <c:showBubbleSize val="0"/>
        </c:dLbls>
        <c:marker val="1"/>
        <c:smooth val="0"/>
        <c:axId val="408206624"/>
        <c:axId val="483628552"/>
      </c:lineChart>
      <c:dateAx>
        <c:axId val="408206624"/>
        <c:scaling>
          <c:orientation val="minMax"/>
        </c:scaling>
        <c:delete val="1"/>
        <c:axPos val="b"/>
        <c:numFmt formatCode="&quot;H&quot;yy" sourceLinked="1"/>
        <c:majorTickMark val="none"/>
        <c:minorTickMark val="none"/>
        <c:tickLblPos val="none"/>
        <c:crossAx val="483628552"/>
        <c:crosses val="autoZero"/>
        <c:auto val="1"/>
        <c:lblOffset val="100"/>
        <c:baseTimeUnit val="years"/>
      </c:dateAx>
      <c:valAx>
        <c:axId val="48362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大井町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17326</v>
      </c>
      <c r="AM8" s="51"/>
      <c r="AN8" s="51"/>
      <c r="AO8" s="51"/>
      <c r="AP8" s="51"/>
      <c r="AQ8" s="51"/>
      <c r="AR8" s="51"/>
      <c r="AS8" s="51"/>
      <c r="AT8" s="46">
        <f>データ!T6</f>
        <v>14.38</v>
      </c>
      <c r="AU8" s="46"/>
      <c r="AV8" s="46"/>
      <c r="AW8" s="46"/>
      <c r="AX8" s="46"/>
      <c r="AY8" s="46"/>
      <c r="AZ8" s="46"/>
      <c r="BA8" s="46"/>
      <c r="BB8" s="46">
        <f>データ!U6</f>
        <v>1204.8699999999999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90.56</v>
      </c>
      <c r="Q10" s="46"/>
      <c r="R10" s="46"/>
      <c r="S10" s="46"/>
      <c r="T10" s="46"/>
      <c r="U10" s="46"/>
      <c r="V10" s="46"/>
      <c r="W10" s="46">
        <f>データ!Q6</f>
        <v>73.849999999999994</v>
      </c>
      <c r="X10" s="46"/>
      <c r="Y10" s="46"/>
      <c r="Z10" s="46"/>
      <c r="AA10" s="46"/>
      <c r="AB10" s="46"/>
      <c r="AC10" s="46"/>
      <c r="AD10" s="51">
        <f>データ!R6</f>
        <v>1792</v>
      </c>
      <c r="AE10" s="51"/>
      <c r="AF10" s="51"/>
      <c r="AG10" s="51"/>
      <c r="AH10" s="51"/>
      <c r="AI10" s="51"/>
      <c r="AJ10" s="51"/>
      <c r="AK10" s="2"/>
      <c r="AL10" s="51">
        <f>データ!V6</f>
        <v>15651</v>
      </c>
      <c r="AM10" s="51"/>
      <c r="AN10" s="51"/>
      <c r="AO10" s="51"/>
      <c r="AP10" s="51"/>
      <c r="AQ10" s="51"/>
      <c r="AR10" s="51"/>
      <c r="AS10" s="51"/>
      <c r="AT10" s="46">
        <f>データ!W6</f>
        <v>4.24</v>
      </c>
      <c r="AU10" s="46"/>
      <c r="AV10" s="46"/>
      <c r="AW10" s="46"/>
      <c r="AX10" s="46"/>
      <c r="AY10" s="46"/>
      <c r="AZ10" s="46"/>
      <c r="BA10" s="46"/>
      <c r="BB10" s="46">
        <f>データ!X6</f>
        <v>3691.27</v>
      </c>
      <c r="BC10" s="46"/>
      <c r="BD10" s="46"/>
      <c r="BE10" s="46"/>
      <c r="BF10" s="46"/>
      <c r="BG10" s="46"/>
      <c r="BH10" s="46"/>
      <c r="BI10" s="46"/>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8" t="s">
        <v>26</v>
      </c>
      <c r="BM14" s="59"/>
      <c r="BN14" s="59"/>
      <c r="BO14" s="59"/>
      <c r="BP14" s="59"/>
      <c r="BQ14" s="59"/>
      <c r="BR14" s="59"/>
      <c r="BS14" s="59"/>
      <c r="BT14" s="59"/>
      <c r="BU14" s="59"/>
      <c r="BV14" s="59"/>
      <c r="BW14" s="59"/>
      <c r="BX14" s="59"/>
      <c r="BY14" s="59"/>
      <c r="BZ14" s="60"/>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1"/>
      <c r="BM15" s="62"/>
      <c r="BN15" s="62"/>
      <c r="BO15" s="62"/>
      <c r="BP15" s="62"/>
      <c r="BQ15" s="62"/>
      <c r="BR15" s="62"/>
      <c r="BS15" s="62"/>
      <c r="BT15" s="62"/>
      <c r="BU15" s="62"/>
      <c r="BV15" s="62"/>
      <c r="BW15" s="62"/>
      <c r="BX15" s="62"/>
      <c r="BY15" s="62"/>
      <c r="BZ15" s="63"/>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79"/>
      <c r="BN59" s="79"/>
      <c r="BO59" s="79"/>
      <c r="BP59" s="79"/>
      <c r="BQ59" s="79"/>
      <c r="BR59" s="79"/>
      <c r="BS59" s="79"/>
      <c r="BT59" s="79"/>
      <c r="BU59" s="79"/>
      <c r="BV59" s="79"/>
      <c r="BW59" s="79"/>
      <c r="BX59" s="79"/>
      <c r="BY59" s="79"/>
      <c r="BZ59" s="80"/>
    </row>
    <row r="60" spans="1:78" ht="13.5" customHeight="1" x14ac:dyDescent="0.2">
      <c r="A60" s="2"/>
      <c r="B60" s="55" t="s">
        <v>28</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4"/>
      <c r="BM60" s="79"/>
      <c r="BN60" s="79"/>
      <c r="BO60" s="79"/>
      <c r="BP60" s="79"/>
      <c r="BQ60" s="79"/>
      <c r="BR60" s="79"/>
      <c r="BS60" s="79"/>
      <c r="BT60" s="79"/>
      <c r="BU60" s="79"/>
      <c r="BV60" s="79"/>
      <c r="BW60" s="79"/>
      <c r="BX60" s="79"/>
      <c r="BY60" s="79"/>
      <c r="BZ60" s="8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4"/>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WrFOfuTrhvCWA539QaOyIt5C+K0f0EHsrR/aqBhQO959P1u1BGjR5iRaH49FfL5EdHR5KYfyehKVyn2TbjU2cw==" saltValue="EXyyAWAkuYTqjF4vHLOq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28" t="s">
        <v>57</v>
      </c>
      <c r="B4" s="30"/>
      <c r="C4" s="30"/>
      <c r="D4" s="30"/>
      <c r="E4" s="30"/>
      <c r="F4" s="30"/>
      <c r="G4" s="30"/>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143626</v>
      </c>
      <c r="D6" s="33">
        <f t="shared" si="3"/>
        <v>47</v>
      </c>
      <c r="E6" s="33">
        <f t="shared" si="3"/>
        <v>17</v>
      </c>
      <c r="F6" s="33">
        <f t="shared" si="3"/>
        <v>1</v>
      </c>
      <c r="G6" s="33">
        <f t="shared" si="3"/>
        <v>0</v>
      </c>
      <c r="H6" s="33" t="str">
        <f t="shared" si="3"/>
        <v>神奈川県　大井町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90.56</v>
      </c>
      <c r="Q6" s="34">
        <f t="shared" si="3"/>
        <v>73.849999999999994</v>
      </c>
      <c r="R6" s="34">
        <f t="shared" si="3"/>
        <v>1792</v>
      </c>
      <c r="S6" s="34">
        <f t="shared" si="3"/>
        <v>17326</v>
      </c>
      <c r="T6" s="34">
        <f t="shared" si="3"/>
        <v>14.38</v>
      </c>
      <c r="U6" s="34">
        <f t="shared" si="3"/>
        <v>1204.8699999999999</v>
      </c>
      <c r="V6" s="34">
        <f t="shared" si="3"/>
        <v>15651</v>
      </c>
      <c r="W6" s="34">
        <f t="shared" si="3"/>
        <v>4.24</v>
      </c>
      <c r="X6" s="34">
        <f t="shared" si="3"/>
        <v>3691.27</v>
      </c>
      <c r="Y6" s="35">
        <f>IF(Y7="",NA(),Y7)</f>
        <v>75.349999999999994</v>
      </c>
      <c r="Z6" s="35">
        <f t="shared" ref="Z6:AH6" si="4">IF(Z7="",NA(),Z7)</f>
        <v>78.459999999999994</v>
      </c>
      <c r="AA6" s="35">
        <f t="shared" si="4"/>
        <v>86.97</v>
      </c>
      <c r="AB6" s="35">
        <f t="shared" si="4"/>
        <v>85.47</v>
      </c>
      <c r="AC6" s="35">
        <f t="shared" si="4"/>
        <v>78.97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567.87</v>
      </c>
      <c r="BG6" s="35">
        <f t="shared" ref="BG6:BO6" si="7">IF(BG7="",NA(),BG7)</f>
        <v>488.38</v>
      </c>
      <c r="BH6" s="35">
        <f t="shared" si="7"/>
        <v>338.39</v>
      </c>
      <c r="BI6" s="35">
        <f t="shared" si="7"/>
        <v>364.88</v>
      </c>
      <c r="BJ6" s="35">
        <f t="shared" si="7"/>
        <v>419.65</v>
      </c>
      <c r="BK6" s="35">
        <f t="shared" si="7"/>
        <v>1118.56</v>
      </c>
      <c r="BL6" s="35">
        <f t="shared" si="7"/>
        <v>716.96</v>
      </c>
      <c r="BM6" s="35">
        <f t="shared" si="7"/>
        <v>799.11</v>
      </c>
      <c r="BN6" s="35">
        <f t="shared" si="7"/>
        <v>768.62</v>
      </c>
      <c r="BO6" s="35">
        <f t="shared" si="7"/>
        <v>789.44</v>
      </c>
      <c r="BP6" s="34" t="str">
        <f>IF(BP7="","",IF(BP7="-","【-】","【"&amp;SUBSTITUTE(TEXT(BP7,"#,##0.00"),"-","△")&amp;"】"))</f>
        <v>【682.51】</v>
      </c>
      <c r="BQ6" s="35">
        <f>IF(BQ7="",NA(),BQ7)</f>
        <v>61.28</v>
      </c>
      <c r="BR6" s="35">
        <f t="shared" ref="BR6:BZ6" si="8">IF(BR7="",NA(),BR7)</f>
        <v>66.040000000000006</v>
      </c>
      <c r="BS6" s="35">
        <f t="shared" si="8"/>
        <v>76.63</v>
      </c>
      <c r="BT6" s="35">
        <f t="shared" si="8"/>
        <v>76.599999999999994</v>
      </c>
      <c r="BU6" s="35">
        <f t="shared" si="8"/>
        <v>68.72</v>
      </c>
      <c r="BV6" s="35">
        <f t="shared" si="8"/>
        <v>72.33</v>
      </c>
      <c r="BW6" s="35">
        <f t="shared" si="8"/>
        <v>88.09</v>
      </c>
      <c r="BX6" s="35">
        <f t="shared" si="8"/>
        <v>87.69</v>
      </c>
      <c r="BY6" s="35">
        <f t="shared" si="8"/>
        <v>88.06</v>
      </c>
      <c r="BZ6" s="35">
        <f t="shared" si="8"/>
        <v>87.29</v>
      </c>
      <c r="CA6" s="34" t="str">
        <f>IF(CA7="","",IF(CA7="-","【-】","【"&amp;SUBSTITUTE(TEXT(CA7,"#,##0.00"),"-","△")&amp;"】"))</f>
        <v>【100.34】</v>
      </c>
      <c r="CB6" s="35">
        <f>IF(CB7="",NA(),CB7)</f>
        <v>187.44</v>
      </c>
      <c r="CC6" s="35">
        <f t="shared" ref="CC6:CK6" si="9">IF(CC7="",NA(),CC7)</f>
        <v>174.15</v>
      </c>
      <c r="CD6" s="35">
        <f t="shared" si="9"/>
        <v>150</v>
      </c>
      <c r="CE6" s="35">
        <f t="shared" si="9"/>
        <v>150</v>
      </c>
      <c r="CF6" s="35">
        <f t="shared" si="9"/>
        <v>150</v>
      </c>
      <c r="CG6" s="35">
        <f t="shared" si="9"/>
        <v>215.28</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59.35</v>
      </c>
      <c r="CT6" s="35">
        <f t="shared" si="10"/>
        <v>58.4</v>
      </c>
      <c r="CU6" s="35">
        <f t="shared" si="10"/>
        <v>58</v>
      </c>
      <c r="CV6" s="35">
        <f t="shared" si="10"/>
        <v>57.42</v>
      </c>
      <c r="CW6" s="34" t="str">
        <f>IF(CW7="","",IF(CW7="-","【-】","【"&amp;SUBSTITUTE(TEXT(CW7,"#,##0.00"),"-","△")&amp;"】"))</f>
        <v>【59.64】</v>
      </c>
      <c r="CX6" s="35">
        <f>IF(CX7="",NA(),CX7)</f>
        <v>95.9</v>
      </c>
      <c r="CY6" s="35">
        <f t="shared" ref="CY6:DG6" si="11">IF(CY7="",NA(),CY7)</f>
        <v>95.57</v>
      </c>
      <c r="CZ6" s="35">
        <f t="shared" si="11"/>
        <v>95.58</v>
      </c>
      <c r="DA6" s="35">
        <f t="shared" si="11"/>
        <v>95.86</v>
      </c>
      <c r="DB6" s="35">
        <f t="shared" si="11"/>
        <v>95.99</v>
      </c>
      <c r="DC6" s="35">
        <f t="shared" si="11"/>
        <v>83.8</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0.19</v>
      </c>
      <c r="EL6" s="35">
        <f t="shared" si="14"/>
        <v>0.23</v>
      </c>
      <c r="EM6" s="35">
        <f t="shared" si="14"/>
        <v>0.21</v>
      </c>
      <c r="EN6" s="35">
        <f t="shared" si="14"/>
        <v>0.17</v>
      </c>
      <c r="EO6" s="34" t="str">
        <f>IF(EO7="","",IF(EO7="-","【-】","【"&amp;SUBSTITUTE(TEXT(EO7,"#,##0.00"),"-","△")&amp;"】"))</f>
        <v>【0.22】</v>
      </c>
    </row>
    <row r="7" spans="1:145" s="36" customFormat="1" x14ac:dyDescent="0.2">
      <c r="A7" s="28"/>
      <c r="B7" s="37">
        <v>2019</v>
      </c>
      <c r="C7" s="37">
        <v>143626</v>
      </c>
      <c r="D7" s="37">
        <v>47</v>
      </c>
      <c r="E7" s="37">
        <v>17</v>
      </c>
      <c r="F7" s="37">
        <v>1</v>
      </c>
      <c r="G7" s="37">
        <v>0</v>
      </c>
      <c r="H7" s="37" t="s">
        <v>98</v>
      </c>
      <c r="I7" s="37" t="s">
        <v>99</v>
      </c>
      <c r="J7" s="37" t="s">
        <v>100</v>
      </c>
      <c r="K7" s="37" t="s">
        <v>101</v>
      </c>
      <c r="L7" s="37" t="s">
        <v>102</v>
      </c>
      <c r="M7" s="37" t="s">
        <v>103</v>
      </c>
      <c r="N7" s="38" t="s">
        <v>104</v>
      </c>
      <c r="O7" s="38" t="s">
        <v>105</v>
      </c>
      <c r="P7" s="38">
        <v>90.56</v>
      </c>
      <c r="Q7" s="38">
        <v>73.849999999999994</v>
      </c>
      <c r="R7" s="38">
        <v>1792</v>
      </c>
      <c r="S7" s="38">
        <v>17326</v>
      </c>
      <c r="T7" s="38">
        <v>14.38</v>
      </c>
      <c r="U7" s="38">
        <v>1204.8699999999999</v>
      </c>
      <c r="V7" s="38">
        <v>15651</v>
      </c>
      <c r="W7" s="38">
        <v>4.24</v>
      </c>
      <c r="X7" s="38">
        <v>3691.27</v>
      </c>
      <c r="Y7" s="38">
        <v>75.349999999999994</v>
      </c>
      <c r="Z7" s="38">
        <v>78.459999999999994</v>
      </c>
      <c r="AA7" s="38">
        <v>86.97</v>
      </c>
      <c r="AB7" s="38">
        <v>85.47</v>
      </c>
      <c r="AC7" s="38">
        <v>78.97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567.87</v>
      </c>
      <c r="BG7" s="38">
        <v>488.38</v>
      </c>
      <c r="BH7" s="38">
        <v>338.39</v>
      </c>
      <c r="BI7" s="38">
        <v>364.88</v>
      </c>
      <c r="BJ7" s="38">
        <v>419.65</v>
      </c>
      <c r="BK7" s="38">
        <v>1118.56</v>
      </c>
      <c r="BL7" s="38">
        <v>716.96</v>
      </c>
      <c r="BM7" s="38">
        <v>799.11</v>
      </c>
      <c r="BN7" s="38">
        <v>768.62</v>
      </c>
      <c r="BO7" s="38">
        <v>789.44</v>
      </c>
      <c r="BP7" s="38">
        <v>682.51</v>
      </c>
      <c r="BQ7" s="38">
        <v>61.28</v>
      </c>
      <c r="BR7" s="38">
        <v>66.040000000000006</v>
      </c>
      <c r="BS7" s="38">
        <v>76.63</v>
      </c>
      <c r="BT7" s="38">
        <v>76.599999999999994</v>
      </c>
      <c r="BU7" s="38">
        <v>68.72</v>
      </c>
      <c r="BV7" s="38">
        <v>72.33</v>
      </c>
      <c r="BW7" s="38">
        <v>88.09</v>
      </c>
      <c r="BX7" s="38">
        <v>87.69</v>
      </c>
      <c r="BY7" s="38">
        <v>88.06</v>
      </c>
      <c r="BZ7" s="38">
        <v>87.29</v>
      </c>
      <c r="CA7" s="38">
        <v>100.34</v>
      </c>
      <c r="CB7" s="38">
        <v>187.44</v>
      </c>
      <c r="CC7" s="38">
        <v>174.15</v>
      </c>
      <c r="CD7" s="38">
        <v>150</v>
      </c>
      <c r="CE7" s="38">
        <v>150</v>
      </c>
      <c r="CF7" s="38">
        <v>150</v>
      </c>
      <c r="CG7" s="38">
        <v>215.28</v>
      </c>
      <c r="CH7" s="38">
        <v>181.8</v>
      </c>
      <c r="CI7" s="38">
        <v>180.07</v>
      </c>
      <c r="CJ7" s="38">
        <v>179.32</v>
      </c>
      <c r="CK7" s="38">
        <v>176.67</v>
      </c>
      <c r="CL7" s="38">
        <v>136.15</v>
      </c>
      <c r="CM7" s="38" t="s">
        <v>104</v>
      </c>
      <c r="CN7" s="38" t="s">
        <v>104</v>
      </c>
      <c r="CO7" s="38" t="s">
        <v>104</v>
      </c>
      <c r="CP7" s="38" t="s">
        <v>104</v>
      </c>
      <c r="CQ7" s="38" t="s">
        <v>104</v>
      </c>
      <c r="CR7" s="38">
        <v>54.67</v>
      </c>
      <c r="CS7" s="38">
        <v>59.35</v>
      </c>
      <c r="CT7" s="38">
        <v>58.4</v>
      </c>
      <c r="CU7" s="38">
        <v>58</v>
      </c>
      <c r="CV7" s="38">
        <v>57.42</v>
      </c>
      <c r="CW7" s="38">
        <v>59.64</v>
      </c>
      <c r="CX7" s="38">
        <v>95.9</v>
      </c>
      <c r="CY7" s="38">
        <v>95.57</v>
      </c>
      <c r="CZ7" s="38">
        <v>95.58</v>
      </c>
      <c r="DA7" s="38">
        <v>95.86</v>
      </c>
      <c r="DB7" s="38">
        <v>95.99</v>
      </c>
      <c r="DC7" s="38">
        <v>83.8</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0.19</v>
      </c>
      <c r="EL7" s="38">
        <v>0.23</v>
      </c>
      <c r="EM7" s="38">
        <v>0.21</v>
      </c>
      <c r="EN7" s="38">
        <v>0.17</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2021-02-24T07:20:41Z</cp:lastPrinted>
  <dcterms:created xsi:type="dcterms:W3CDTF">2020-12-04T02:45:40Z</dcterms:created>
  <dcterms:modified xsi:type="dcterms:W3CDTF">2021-02-24T07:20:44Z</dcterms:modified>
  <cp:category/>
</cp:coreProperties>
</file>