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6_松田町\"/>
    </mc:Choice>
  </mc:AlternateContent>
  <workbookProtection workbookAlgorithmName="SHA-512" workbookHashValue="D5THDvGI+H1Rh4pxWh7i8ioc1Ba+pyuVJcZe1hWBVpenraBmZN7n/pbDwMTJYQpDHdQVzwg0Mfv1jwZJh+LUJQ==" workbookSaltValue="d9yp3ozzTtEd1swSOMFeoA==" workbookSpinCount="100000" lockStructure="1"/>
  <bookViews>
    <workbookView xWindow="-120" yWindow="-120" windowWidth="20736" windowHeight="1116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W10" i="4" s="1"/>
  <c r="P6" i="5"/>
  <c r="P10" i="4" s="1"/>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BB8" i="4"/>
  <c r="AT8" i="4"/>
  <c r="W8" i="4"/>
  <c r="P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<sst xmlns="http://schemas.openxmlformats.org/spreadsheetml/2006/main" count="233" uniqueCount="116">
  <si>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</si>
  <si>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</si>
  <si>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</si>
  <si>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</si>
  <si>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</si>
  <si>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</si>
  <si>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</si>
  <si>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</si>
  <si>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</si>
  <si>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</si>
  <si>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</si>
  <si>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</si>
  <si>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</si>
  <si>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</si>
  <si>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</si>
  <si>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</si>
  <si>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</si>
  <si>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</si>
  <si>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</si>
  <si>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</si>
  <si>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</si>
  <si>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</si>
  <si>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</si>
  <si>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</si>
  <si>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</si>
  <si>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</si>
  <si>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</si>
  <si>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</si>
  <si>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</si>
  <si>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</si>
  <si>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</si>
  <si>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</si>
  <si>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</si>
  <si>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</si>
  <si>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</si>
  <si>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</si>
  <si>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</si>
  <si>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</si>
  <si>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</si>
  <si>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</si>
  <si>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</si>
  <si>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</si>
  <si>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</si>
  <si>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</si>
  <si>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</si>
  <si>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</si>
  <si>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</si>
  <si>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</si>
  <si>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</si>
  <si>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</si>
  <si>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</si>
  <si>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</si>
  <si>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</si>
  <si>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</si>
  <si>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</si>
  <si>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</si>
  <si>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</si>
  <si>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</si>
  <si>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</si>
  <si>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</si>
  <si>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</si>
  <si>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</si>
  <si>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</si>
  <si>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</si>
  <si>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</si>
  <si>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</si>
  <si>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</si>
  <si>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</si>
  <si>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</si>
  <si>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</si>
  <si>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</si>
  <si>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</si>
  <si>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</si>
  <si>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</si>
  <si>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</si>
  <si>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</si>
  <si>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</si>
  <si>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</si>
  <si>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</si>
  <si>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</si>
  <si>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</si>
  <si>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</si>
  <si>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</si>
  <si>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</si>
  <si>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</si>
  <si>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</si>
  <si>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</si>
  <si>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</si>
  <si>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</si>
  <si>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</si>
  <si>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</si>
  <si>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</si>
  <si>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</si>
  <si>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</si>
  <si>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</si>
  <si>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</si>
  <si>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</si>
  <si>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</si>
  <si>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</si>
  <si>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</si>
  <si>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</si>
  <si>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</si>
  <si>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</si>
  <si>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</si>
  <si>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</si>
  <si>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</si>
  <si>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</si>
  <si>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</si>
  <si>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</si>
  <si>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</si>
  <si>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</si>
  <si>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</si>
  <si>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</si>
  <si>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使用料収入の減少により、収益的収支比率も減少傾向にあり、今後もこのような傾向になることが予想されます。また、給水原価は、保有施設の老朽化による改築更新に係る資本費の増加に伴い、増加しています。なお、改築更新に係る費用は企業債により補填を行っており、今後、さらに給水原価が増加することが予想されます。</t>
    <rPh sb="1" eb="3">
      <t>スイドウ</t>
    </rPh>
    <rPh sb="3" eb="6">
      <t>シヨウリョウ</t>
    </rPh>
    <rPh sb="6" eb="8">
      <t>シュウニュウ</t>
    </rPh>
    <rPh sb="9" eb="11">
      <t>ゲンショウ</t>
    </rPh>
    <rPh sb="15" eb="18">
      <t>シュウエキテキ</t>
    </rPh>
    <rPh sb="18" eb="20">
      <t>シュウシ</t>
    </rPh>
    <rPh sb="20" eb="22">
      <t>ヒリツ</t>
    </rPh>
    <rPh sb="23" eb="25">
      <t>ゲンショウ</t>
    </rPh>
    <rPh sb="25" eb="27">
      <t>ケイコウ</t>
    </rPh>
    <rPh sb="31" eb="33">
      <t>コンゴ</t>
    </rPh>
    <rPh sb="39" eb="41">
      <t>ケイコウ</t>
    </rPh>
    <rPh sb="47" eb="49">
      <t>ヨソウ</t>
    </rPh>
    <rPh sb="57" eb="59">
      <t>キュウスイ</t>
    </rPh>
    <rPh sb="59" eb="61">
      <t>ゲンカ</t>
    </rPh>
    <rPh sb="63" eb="65">
      <t>ホユウ</t>
    </rPh>
    <rPh sb="65" eb="67">
      <t>シセツ</t>
    </rPh>
    <rPh sb="68" eb="71">
      <t>ロウキュウカ</t>
    </rPh>
    <rPh sb="74" eb="76">
      <t>カイチク</t>
    </rPh>
    <rPh sb="76" eb="78">
      <t>コウシン</t>
    </rPh>
    <rPh sb="79" eb="80">
      <t>カカ</t>
    </rPh>
    <rPh sb="81" eb="83">
      <t>シホン</t>
    </rPh>
    <rPh sb="83" eb="84">
      <t>ヒ</t>
    </rPh>
    <rPh sb="85" eb="87">
      <t>ゾウカ</t>
    </rPh>
    <rPh sb="88" eb="89">
      <t>トモナ</t>
    </rPh>
    <rPh sb="91" eb="93">
      <t>ゾウカ</t>
    </rPh>
    <rPh sb="102" eb="104">
      <t>カイチク</t>
    </rPh>
    <rPh sb="104" eb="106">
      <t>コウシン</t>
    </rPh>
    <rPh sb="107" eb="108">
      <t>カカ</t>
    </rPh>
    <rPh sb="109" eb="111">
      <t>ヒヨウ</t>
    </rPh>
    <rPh sb="112" eb="114">
      <t>キギョウ</t>
    </rPh>
    <rPh sb="114" eb="115">
      <t>サイ</t>
    </rPh>
    <rPh sb="118" eb="120">
      <t>ホテン</t>
    </rPh>
    <rPh sb="121" eb="122">
      <t>オコナ</t>
    </rPh>
    <rPh sb="127" eb="129">
      <t>コンゴ</t>
    </rPh>
    <rPh sb="133" eb="135">
      <t>キュウスイ</t>
    </rPh>
    <rPh sb="135" eb="137">
      <t>ゲンカ</t>
    </rPh>
    <rPh sb="138" eb="140">
      <t>ゾウカ</t>
    </rPh>
    <rPh sb="145" eb="147">
      <t>ヨソウ</t>
    </rPh>
    <phoneticPr fontId="4"/>
  </si>
  <si>
    <t>　当該水道はもともと組合水道であった経緯があり、それぞれの自治会が所持していた水道施設を継続して利用している側面があります。そのため、現況施設の老朽化は進み、さらには施設数も多く存在するため改築更新の優先度を鑑みて改築更新する必要があります。使用水量の減少やそれに伴う給水収益の減少から、給水人口に見合った施設の整備などのダウンサイジングなども検討していくべきであると考えています。現状施設ごとの給水エリアは分けられているもののそれらのエリア間での連通や相互補助施設などは存在するため、バックアップ体制についてはこれからも検討を行っていきます。</t>
    <rPh sb="1" eb="3">
      <t>トウガイ</t>
    </rPh>
    <rPh sb="3" eb="5">
      <t>スイドウ</t>
    </rPh>
    <rPh sb="10" eb="12">
      <t>クミアイ</t>
    </rPh>
    <rPh sb="12" eb="14">
      <t>スイドウ</t>
    </rPh>
    <rPh sb="18" eb="20">
      <t>ケイイ</t>
    </rPh>
    <rPh sb="29" eb="32">
      <t>ジチカイ</t>
    </rPh>
    <rPh sb="33" eb="35">
      <t>ショジ</t>
    </rPh>
    <rPh sb="39" eb="41">
      <t>スイドウ</t>
    </rPh>
    <rPh sb="41" eb="43">
      <t>シセツ</t>
    </rPh>
    <rPh sb="44" eb="46">
      <t>ケイゾク</t>
    </rPh>
    <rPh sb="48" eb="50">
      <t>リヨウ</t>
    </rPh>
    <rPh sb="54" eb="56">
      <t>ソクメン</t>
    </rPh>
    <rPh sb="67" eb="69">
      <t>ゲンキョウ</t>
    </rPh>
    <rPh sb="69" eb="71">
      <t>シセツ</t>
    </rPh>
    <rPh sb="72" eb="75">
      <t>ロウキュウカ</t>
    </rPh>
    <rPh sb="76" eb="77">
      <t>スス</t>
    </rPh>
    <rPh sb="83" eb="85">
      <t>シセツ</t>
    </rPh>
    <rPh sb="85" eb="86">
      <t>スウ</t>
    </rPh>
    <rPh sb="87" eb="88">
      <t>オオ</t>
    </rPh>
    <rPh sb="89" eb="91">
      <t>ソンザイ</t>
    </rPh>
    <rPh sb="95" eb="97">
      <t>カイチク</t>
    </rPh>
    <rPh sb="97" eb="99">
      <t>コウシン</t>
    </rPh>
    <rPh sb="100" eb="103">
      <t>ユウセンド</t>
    </rPh>
    <rPh sb="104" eb="105">
      <t>カンガ</t>
    </rPh>
    <rPh sb="107" eb="109">
      <t>カイチク</t>
    </rPh>
    <rPh sb="109" eb="111">
      <t>コウシン</t>
    </rPh>
    <rPh sb="113" eb="115">
      <t>ヒツヨウ</t>
    </rPh>
    <rPh sb="121" eb="123">
      <t>シヨウ</t>
    </rPh>
    <rPh sb="123" eb="125">
      <t>スイリョウ</t>
    </rPh>
    <rPh sb="126" eb="128">
      <t>ゲンショウ</t>
    </rPh>
    <rPh sb="132" eb="133">
      <t>トモナ</t>
    </rPh>
    <rPh sb="134" eb="136">
      <t>キュウスイ</t>
    </rPh>
    <rPh sb="136" eb="138">
      <t>シュウエキ</t>
    </rPh>
    <rPh sb="139" eb="141">
      <t>ゲンショウ</t>
    </rPh>
    <rPh sb="144" eb="146">
      <t>キュウスイ</t>
    </rPh>
    <rPh sb="146" eb="148">
      <t>ジンコウ</t>
    </rPh>
    <rPh sb="149" eb="151">
      <t>ミア</t>
    </rPh>
    <rPh sb="153" eb="155">
      <t>シセツ</t>
    </rPh>
    <rPh sb="156" eb="158">
      <t>セイビ</t>
    </rPh>
    <rPh sb="172" eb="174">
      <t>ケントウ</t>
    </rPh>
    <rPh sb="184" eb="185">
      <t>カンガ</t>
    </rPh>
    <rPh sb="191" eb="193">
      <t>ゲンジョウ</t>
    </rPh>
    <rPh sb="193" eb="195">
      <t>シセツ</t>
    </rPh>
    <rPh sb="198" eb="200">
      <t>キュウスイ</t>
    </rPh>
    <rPh sb="204" eb="205">
      <t>ワ</t>
    </rPh>
    <rPh sb="221" eb="222">
      <t>カン</t>
    </rPh>
    <rPh sb="224" eb="226">
      <t>レンツウ</t>
    </rPh>
    <rPh sb="227" eb="229">
      <t>ソウゴ</t>
    </rPh>
    <rPh sb="229" eb="231">
      <t>ホジョ</t>
    </rPh>
    <rPh sb="231" eb="233">
      <t>シセツ</t>
    </rPh>
    <rPh sb="236" eb="238">
      <t>ソンザイ</t>
    </rPh>
    <rPh sb="249" eb="251">
      <t>タイセイ</t>
    </rPh>
    <rPh sb="261" eb="263">
      <t>ケントウ</t>
    </rPh>
    <rPh sb="264" eb="265">
      <t>オコナ</t>
    </rPh>
    <phoneticPr fontId="4"/>
  </si>
  <si>
    <t>　経常収支の減少や人口の減少に対してどのように対応していくべきか検討する必要があります。現状の有収率は平均に比べて高く、料金回収率も減少傾向であるものの平均値より高い傾向にあります。従って、計画的な改築更新を実現するために水道料金の見直しを行い、経常的な収益をもって事業を運営していく必要があります。</t>
    <rPh sb="1" eb="3">
      <t>ケイジョウ</t>
    </rPh>
    <rPh sb="3" eb="5">
      <t>シュウシ</t>
    </rPh>
    <rPh sb="6" eb="8">
      <t>ゲンショウ</t>
    </rPh>
    <rPh sb="9" eb="11">
      <t>ジンコウ</t>
    </rPh>
    <rPh sb="12" eb="14">
      <t>ゲンショウ</t>
    </rPh>
    <rPh sb="15" eb="16">
      <t>タイ</t>
    </rPh>
    <rPh sb="23" eb="25">
      <t>タイオウ</t>
    </rPh>
    <rPh sb="32" eb="34">
      <t>ケントウ</t>
    </rPh>
    <rPh sb="36" eb="38">
      <t>ヒツヨウ</t>
    </rPh>
    <rPh sb="44" eb="46">
      <t>ゲンジョウ</t>
    </rPh>
    <rPh sb="47" eb="50">
      <t>ユウシュウリツ</t>
    </rPh>
    <rPh sb="51" eb="53">
      <t>ヘイキン</t>
    </rPh>
    <rPh sb="54" eb="55">
      <t>クラ</t>
    </rPh>
    <rPh sb="57" eb="58">
      <t>タカ</t>
    </rPh>
    <rPh sb="60" eb="62">
      <t>リョウキン</t>
    </rPh>
    <rPh sb="62" eb="64">
      <t>カイシュウ</t>
    </rPh>
    <rPh sb="64" eb="65">
      <t>リツ</t>
    </rPh>
    <rPh sb="66" eb="68">
      <t>ゲンショウ</t>
    </rPh>
    <rPh sb="68" eb="70">
      <t>ケイコウ</t>
    </rPh>
    <rPh sb="76" eb="79">
      <t>ヘイキンチ</t>
    </rPh>
    <rPh sb="81" eb="82">
      <t>タカ</t>
    </rPh>
    <rPh sb="83" eb="85">
      <t>ケイコウ</t>
    </rPh>
    <rPh sb="91" eb="92">
      <t>シタガ</t>
    </rPh>
    <rPh sb="95" eb="98">
      <t>ケイカクテキ</t>
    </rPh>
    <rPh sb="99" eb="101">
      <t>カイチク</t>
    </rPh>
    <rPh sb="101" eb="103">
      <t>コウシン</t>
    </rPh>
    <rPh sb="104" eb="106">
      <t>ジツゲン</t>
    </rPh>
    <rPh sb="111" eb="113">
      <t>スイドウ</t>
    </rPh>
    <rPh sb="113" eb="115">
      <t>リョウキン</t>
    </rPh>
    <rPh sb="116" eb="118">
      <t>ミナオ</t>
    </rPh>
    <rPh sb="120" eb="121">
      <t>オコナ</t>
    </rPh>
    <rPh sb="123" eb="126">
      <t>ケイジョウテキ</t>
    </rPh>
    <rPh sb="127" eb="129">
      <t>シュウエキ</t>
    </rPh>
    <rPh sb="133" eb="135">
      <t>ジギョウ</t>
    </rPh>
    <rPh sb="136" eb="138">
      <t>ウンエイ</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</si>
</sst>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0.16</c:v>
                </c:pt>
                <c:pt idx="1">
                  <c:v>0.08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AE1-42E9-BBF7-C8CECF16ECA8}"/>
            </c:ext>
          </c:extLst>
        </c:ser>
        <c:dLbls>
          <c:showLegendKey val="0"/>
          <c:showVal val="0"/>
          <c:showCatName val="0"/>
          <c:showSerName val="0"/>
          <c:showPercent val="0"/>
          <c:showBubbleSize val="0"/>
        </c:dLbls>
        <c:gapWidth val="150"/>
        <c:axId val="227564936"/>
        <c:axId val="22756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0AE1-42E9-BBF7-C8CECF16ECA8}"/>
            </c:ext>
          </c:extLst>
        </c:ser>
        <c:dLbls>
          <c:showLegendKey val="0"/>
          <c:showVal val="0"/>
          <c:showCatName val="0"/>
          <c:showSerName val="0"/>
          <c:showPercent val="0"/>
          <c:showBubbleSize val="0"/>
        </c:dLbls>
        <c:marker val="1"/>
        <c:smooth val="0"/>
        <c:axId val="227564936"/>
        <c:axId val="227565752"/>
      </c:lineChart>
      <c:dateAx>
        <c:axId val="227564936"/>
        <c:scaling>
          <c:orientation val="minMax"/>
        </c:scaling>
        <c:delete val="1"/>
        <c:axPos val="b"/>
        <c:numFmt formatCode="&quot;H&quot;yy" sourceLinked="1"/>
        <c:majorTickMark val="none"/>
        <c:minorTickMark val="none"/>
        <c:tickLblPos val="none"/>
        <c:crossAx val="227565752"/>
        <c:crosses val="autoZero"/>
        <c:auto val="1"/>
        <c:lblOffset val="100"/>
        <c:baseTimeUnit val="years"/>
      </c:dateAx>
      <c:valAx>
        <c:axId val="22756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6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59.72</c:v>
                </c:pt>
                <c:pt idx="1">
                  <c:v>57.77</c:v>
                </c:pt>
                <c:pt idx="2">
                  <c:v>56.48</c:v>
                </c:pt>
                <c:pt idx="3">
                  <c:v>56.84</c:v>
                </c:pt>
                <c:pt idx="4">
                  <c:v>53.76</c:v>
                </c:pt>
              </c:numCache>
            </c:numRef>
          </c:val>
          <c:extLst xmlns:c16r2="http://schemas.microsoft.com/office/drawing/2015/06/chart">
            <c:ext xmlns:c16="http://schemas.microsoft.com/office/drawing/2014/chart" uri="{C3380CC4-5D6E-409C-BE32-E72D297353CC}">
              <c16:uniqueId val="{00000000-6495-4D1D-8AB3-4D111B419243}"/>
            </c:ext>
          </c:extLst>
        </c:ser>
        <c:dLbls>
          <c:showLegendKey val="0"/>
          <c:showVal val="0"/>
          <c:showCatName val="0"/>
          <c:showSerName val="0"/>
          <c:showPercent val="0"/>
          <c:showBubbleSize val="0"/>
        </c:dLbls>
        <c:gapWidth val="150"/>
        <c:axId val="228053232"/>
        <c:axId val="22805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6495-4D1D-8AB3-4D111B419243}"/>
            </c:ext>
          </c:extLst>
        </c:ser>
        <c:dLbls>
          <c:showLegendKey val="0"/>
          <c:showVal val="0"/>
          <c:showCatName val="0"/>
          <c:showSerName val="0"/>
          <c:showPercent val="0"/>
          <c:showBubbleSize val="0"/>
        </c:dLbls>
        <c:marker val="1"/>
        <c:smooth val="0"/>
        <c:axId val="228053232"/>
        <c:axId val="228055976"/>
      </c:lineChart>
      <c:dateAx>
        <c:axId val="228053232"/>
        <c:scaling>
          <c:orientation val="minMax"/>
        </c:scaling>
        <c:delete val="1"/>
        <c:axPos val="b"/>
        <c:numFmt formatCode="&quot;H&quot;yy" sourceLinked="1"/>
        <c:majorTickMark val="none"/>
        <c:minorTickMark val="none"/>
        <c:tickLblPos val="none"/>
        <c:crossAx val="228055976"/>
        <c:crosses val="autoZero"/>
        <c:auto val="1"/>
        <c:lblOffset val="100"/>
        <c:baseTimeUnit val="years"/>
      </c:dateAx>
      <c:valAx>
        <c:axId val="22805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5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c:v>
                </c:pt>
                <c:pt idx="1">
                  <c:v>90.9</c:v>
                </c:pt>
                <c:pt idx="2">
                  <c:v>90.91</c:v>
                </c:pt>
                <c:pt idx="3">
                  <c:v>90.91</c:v>
                </c:pt>
                <c:pt idx="4">
                  <c:v>90.91</c:v>
                </c:pt>
              </c:numCache>
            </c:numRef>
          </c:val>
          <c:extLst xmlns:c16r2="http://schemas.microsoft.com/office/drawing/2015/06/chart">
            <c:ext xmlns:c16="http://schemas.microsoft.com/office/drawing/2014/chart" uri="{C3380CC4-5D6E-409C-BE32-E72D297353CC}">
              <c16:uniqueId val="{00000000-ACF7-4C9D-97E3-A1AD557C3AF0}"/>
            </c:ext>
          </c:extLst>
        </c:ser>
        <c:dLbls>
          <c:showLegendKey val="0"/>
          <c:showVal val="0"/>
          <c:showCatName val="0"/>
          <c:showSerName val="0"/>
          <c:showPercent val="0"/>
          <c:showBubbleSize val="0"/>
        </c:dLbls>
        <c:gapWidth val="150"/>
        <c:axId val="228054408"/>
        <c:axId val="2280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ACF7-4C9D-97E3-A1AD557C3AF0}"/>
            </c:ext>
          </c:extLst>
        </c:ser>
        <c:dLbls>
          <c:showLegendKey val="0"/>
          <c:showVal val="0"/>
          <c:showCatName val="0"/>
          <c:showSerName val="0"/>
          <c:showPercent val="0"/>
          <c:showBubbleSize val="0"/>
        </c:dLbls>
        <c:marker val="1"/>
        <c:smooth val="0"/>
        <c:axId val="228054408"/>
        <c:axId val="228052448"/>
      </c:lineChart>
      <c:dateAx>
        <c:axId val="228054408"/>
        <c:scaling>
          <c:orientation val="minMax"/>
        </c:scaling>
        <c:delete val="1"/>
        <c:axPos val="b"/>
        <c:numFmt formatCode="&quot;H&quot;yy" sourceLinked="1"/>
        <c:majorTickMark val="none"/>
        <c:minorTickMark val="none"/>
        <c:tickLblPos val="none"/>
        <c:crossAx val="228052448"/>
        <c:crosses val="autoZero"/>
        <c:auto val="1"/>
        <c:lblOffset val="100"/>
        <c:baseTimeUnit val="years"/>
      </c:dateAx>
      <c:valAx>
        <c:axId val="2280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5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74.73</c:v>
                </c:pt>
                <c:pt idx="1">
                  <c:v>72.75</c:v>
                </c:pt>
                <c:pt idx="2">
                  <c:v>74.92</c:v>
                </c:pt>
                <c:pt idx="3">
                  <c:v>61.15</c:v>
                </c:pt>
                <c:pt idx="4">
                  <c:v>60.81</c:v>
                </c:pt>
              </c:numCache>
            </c:numRef>
          </c:val>
          <c:extLst xmlns:c16r2="http://schemas.microsoft.com/office/drawing/2015/06/chart">
            <c:ext xmlns:c16="http://schemas.microsoft.com/office/drawing/2014/chart" uri="{C3380CC4-5D6E-409C-BE32-E72D297353CC}">
              <c16:uniqueId val="{00000000-E150-4F1C-9C90-B2C48CF7987B}"/>
            </c:ext>
          </c:extLst>
        </c:ser>
        <c:dLbls>
          <c:showLegendKey val="0"/>
          <c:showVal val="0"/>
          <c:showCatName val="0"/>
          <c:showSerName val="0"/>
          <c:showPercent val="0"/>
          <c:showBubbleSize val="0"/>
        </c:dLbls>
        <c:gapWidth val="150"/>
        <c:axId val="227568888"/>
        <c:axId val="22756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E150-4F1C-9C90-B2C48CF7987B}"/>
            </c:ext>
          </c:extLst>
        </c:ser>
        <c:dLbls>
          <c:showLegendKey val="0"/>
          <c:showVal val="0"/>
          <c:showCatName val="0"/>
          <c:showSerName val="0"/>
          <c:showPercent val="0"/>
          <c:showBubbleSize val="0"/>
        </c:dLbls>
        <c:marker val="1"/>
        <c:smooth val="0"/>
        <c:axId val="227568888"/>
        <c:axId val="227567320"/>
      </c:lineChart>
      <c:dateAx>
        <c:axId val="227568888"/>
        <c:scaling>
          <c:orientation val="minMax"/>
        </c:scaling>
        <c:delete val="1"/>
        <c:axPos val="b"/>
        <c:numFmt formatCode="&quot;H&quot;yy" sourceLinked="1"/>
        <c:majorTickMark val="none"/>
        <c:minorTickMark val="none"/>
        <c:tickLblPos val="none"/>
        <c:crossAx val="227567320"/>
        <c:crosses val="autoZero"/>
        <c:auto val="1"/>
        <c:lblOffset val="100"/>
        <c:baseTimeUnit val="years"/>
      </c:dateAx>
      <c:valAx>
        <c:axId val="22756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6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67-4DFD-AC9C-141D2D30C303}"/>
            </c:ext>
          </c:extLst>
        </c:ser>
        <c:dLbls>
          <c:showLegendKey val="0"/>
          <c:showVal val="0"/>
          <c:showCatName val="0"/>
          <c:showSerName val="0"/>
          <c:showPercent val="0"/>
          <c:showBubbleSize val="0"/>
        </c:dLbls>
        <c:gapWidth val="150"/>
        <c:axId val="227568104"/>
        <c:axId val="22756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67-4DFD-AC9C-141D2D30C303}"/>
            </c:ext>
          </c:extLst>
        </c:ser>
        <c:dLbls>
          <c:showLegendKey val="0"/>
          <c:showVal val="0"/>
          <c:showCatName val="0"/>
          <c:showSerName val="0"/>
          <c:showPercent val="0"/>
          <c:showBubbleSize val="0"/>
        </c:dLbls>
        <c:marker val="1"/>
        <c:smooth val="0"/>
        <c:axId val="227568104"/>
        <c:axId val="227568496"/>
      </c:lineChart>
      <c:dateAx>
        <c:axId val="227568104"/>
        <c:scaling>
          <c:orientation val="minMax"/>
        </c:scaling>
        <c:delete val="1"/>
        <c:axPos val="b"/>
        <c:numFmt formatCode="&quot;H&quot;yy" sourceLinked="1"/>
        <c:majorTickMark val="none"/>
        <c:minorTickMark val="none"/>
        <c:tickLblPos val="none"/>
        <c:crossAx val="227568496"/>
        <c:crosses val="autoZero"/>
        <c:auto val="1"/>
        <c:lblOffset val="100"/>
        <c:baseTimeUnit val="years"/>
      </c:dateAx>
      <c:valAx>
        <c:axId val="22756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6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0E-496A-8FFE-5E9D1858735A}"/>
            </c:ext>
          </c:extLst>
        </c:ser>
        <c:dLbls>
          <c:showLegendKey val="0"/>
          <c:showVal val="0"/>
          <c:showCatName val="0"/>
          <c:showSerName val="0"/>
          <c:showPercent val="0"/>
          <c:showBubbleSize val="0"/>
        </c:dLbls>
        <c:gapWidth val="150"/>
        <c:axId val="227617800"/>
        <c:axId val="2276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0E-496A-8FFE-5E9D1858735A}"/>
            </c:ext>
          </c:extLst>
        </c:ser>
        <c:dLbls>
          <c:showLegendKey val="0"/>
          <c:showVal val="0"/>
          <c:showCatName val="0"/>
          <c:showSerName val="0"/>
          <c:showPercent val="0"/>
          <c:showBubbleSize val="0"/>
        </c:dLbls>
        <c:marker val="1"/>
        <c:smooth val="0"/>
        <c:axId val="227617800"/>
        <c:axId val="227618976"/>
      </c:lineChart>
      <c:dateAx>
        <c:axId val="227617800"/>
        <c:scaling>
          <c:orientation val="minMax"/>
        </c:scaling>
        <c:delete val="1"/>
        <c:axPos val="b"/>
        <c:numFmt formatCode="&quot;H&quot;yy" sourceLinked="1"/>
        <c:majorTickMark val="none"/>
        <c:minorTickMark val="none"/>
        <c:tickLblPos val="none"/>
        <c:crossAx val="227618976"/>
        <c:crosses val="autoZero"/>
        <c:auto val="1"/>
        <c:lblOffset val="100"/>
        <c:baseTimeUnit val="years"/>
      </c:dateAx>
      <c:valAx>
        <c:axId val="2276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1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C6-4249-BB97-6C7BE3A30F54}"/>
            </c:ext>
          </c:extLst>
        </c:ser>
        <c:dLbls>
          <c:showLegendKey val="0"/>
          <c:showVal val="0"/>
          <c:showCatName val="0"/>
          <c:showSerName val="0"/>
          <c:showPercent val="0"/>
          <c:showBubbleSize val="0"/>
        </c:dLbls>
        <c:gapWidth val="150"/>
        <c:axId val="227620936"/>
        <c:axId val="2276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C6-4249-BB97-6C7BE3A30F54}"/>
            </c:ext>
          </c:extLst>
        </c:ser>
        <c:dLbls>
          <c:showLegendKey val="0"/>
          <c:showVal val="0"/>
          <c:showCatName val="0"/>
          <c:showSerName val="0"/>
          <c:showPercent val="0"/>
          <c:showBubbleSize val="0"/>
        </c:dLbls>
        <c:marker val="1"/>
        <c:smooth val="0"/>
        <c:axId val="227620936"/>
        <c:axId val="227622112"/>
      </c:lineChart>
      <c:dateAx>
        <c:axId val="227620936"/>
        <c:scaling>
          <c:orientation val="minMax"/>
        </c:scaling>
        <c:delete val="1"/>
        <c:axPos val="b"/>
        <c:numFmt formatCode="&quot;H&quot;yy" sourceLinked="1"/>
        <c:majorTickMark val="none"/>
        <c:minorTickMark val="none"/>
        <c:tickLblPos val="none"/>
        <c:crossAx val="227622112"/>
        <c:crosses val="autoZero"/>
        <c:auto val="1"/>
        <c:lblOffset val="100"/>
        <c:baseTimeUnit val="years"/>
      </c:dateAx>
      <c:valAx>
        <c:axId val="2276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2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14-4843-A589-44F4C1C81350}"/>
            </c:ext>
          </c:extLst>
        </c:ser>
        <c:dLbls>
          <c:showLegendKey val="0"/>
          <c:showVal val="0"/>
          <c:showCatName val="0"/>
          <c:showSerName val="0"/>
          <c:showPercent val="0"/>
          <c:showBubbleSize val="0"/>
        </c:dLbls>
        <c:gapWidth val="150"/>
        <c:axId val="227622504"/>
        <c:axId val="22762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14-4843-A589-44F4C1C81350}"/>
            </c:ext>
          </c:extLst>
        </c:ser>
        <c:dLbls>
          <c:showLegendKey val="0"/>
          <c:showVal val="0"/>
          <c:showCatName val="0"/>
          <c:showSerName val="0"/>
          <c:showPercent val="0"/>
          <c:showBubbleSize val="0"/>
        </c:dLbls>
        <c:marker val="1"/>
        <c:smooth val="0"/>
        <c:axId val="227622504"/>
        <c:axId val="227622896"/>
      </c:lineChart>
      <c:dateAx>
        <c:axId val="227622504"/>
        <c:scaling>
          <c:orientation val="minMax"/>
        </c:scaling>
        <c:delete val="1"/>
        <c:axPos val="b"/>
        <c:numFmt formatCode="&quot;H&quot;yy" sourceLinked="1"/>
        <c:majorTickMark val="none"/>
        <c:minorTickMark val="none"/>
        <c:tickLblPos val="none"/>
        <c:crossAx val="227622896"/>
        <c:crosses val="autoZero"/>
        <c:auto val="1"/>
        <c:lblOffset val="100"/>
        <c:baseTimeUnit val="years"/>
      </c:dateAx>
      <c:valAx>
        <c:axId val="22762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2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1235.47</c:v>
                </c:pt>
                <c:pt idx="1">
                  <c:v>1289.8399999999999</c:v>
                </c:pt>
                <c:pt idx="2">
                  <c:v>1272.9000000000001</c:v>
                </c:pt>
                <c:pt idx="3">
                  <c:v>1248.48</c:v>
                </c:pt>
                <c:pt idx="4">
                  <c:v>1211.3399999999999</c:v>
                </c:pt>
              </c:numCache>
            </c:numRef>
          </c:val>
          <c:extLst xmlns:c16r2="http://schemas.microsoft.com/office/drawing/2015/06/chart">
            <c:ext xmlns:c16="http://schemas.microsoft.com/office/drawing/2014/chart" uri="{C3380CC4-5D6E-409C-BE32-E72D297353CC}">
              <c16:uniqueId val="{00000000-D361-4C1B-921B-E68C4A8738C1}"/>
            </c:ext>
          </c:extLst>
        </c:ser>
        <c:dLbls>
          <c:showLegendKey val="0"/>
          <c:showVal val="0"/>
          <c:showCatName val="0"/>
          <c:showSerName val="0"/>
          <c:showPercent val="0"/>
          <c:showBubbleSize val="0"/>
        </c:dLbls>
        <c:gapWidth val="150"/>
        <c:axId val="227616624"/>
        <c:axId val="22761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D361-4C1B-921B-E68C4A8738C1}"/>
            </c:ext>
          </c:extLst>
        </c:ser>
        <c:dLbls>
          <c:showLegendKey val="0"/>
          <c:showVal val="0"/>
          <c:showCatName val="0"/>
          <c:showSerName val="0"/>
          <c:showPercent val="0"/>
          <c:showBubbleSize val="0"/>
        </c:dLbls>
        <c:marker val="1"/>
        <c:smooth val="0"/>
        <c:axId val="227616624"/>
        <c:axId val="227617016"/>
      </c:lineChart>
      <c:dateAx>
        <c:axId val="227616624"/>
        <c:scaling>
          <c:orientation val="minMax"/>
        </c:scaling>
        <c:delete val="1"/>
        <c:axPos val="b"/>
        <c:numFmt formatCode="&quot;H&quot;yy" sourceLinked="1"/>
        <c:majorTickMark val="none"/>
        <c:minorTickMark val="none"/>
        <c:tickLblPos val="none"/>
        <c:crossAx val="227617016"/>
        <c:crosses val="autoZero"/>
        <c:auto val="1"/>
        <c:lblOffset val="100"/>
        <c:baseTimeUnit val="years"/>
      </c:dateAx>
      <c:valAx>
        <c:axId val="22761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1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61.43</c:v>
                </c:pt>
                <c:pt idx="1">
                  <c:v>59.62</c:v>
                </c:pt>
                <c:pt idx="2">
                  <c:v>58.56</c:v>
                </c:pt>
                <c:pt idx="3">
                  <c:v>46.83</c:v>
                </c:pt>
                <c:pt idx="4">
                  <c:v>49.44</c:v>
                </c:pt>
              </c:numCache>
            </c:numRef>
          </c:val>
          <c:extLst xmlns:c16r2="http://schemas.microsoft.com/office/drawing/2015/06/chart">
            <c:ext xmlns:c16="http://schemas.microsoft.com/office/drawing/2014/chart" uri="{C3380CC4-5D6E-409C-BE32-E72D297353CC}">
              <c16:uniqueId val="{00000000-6025-4C7D-A6CE-79404FB75FCB}"/>
            </c:ext>
          </c:extLst>
        </c:ser>
        <c:dLbls>
          <c:showLegendKey val="0"/>
          <c:showVal val="0"/>
          <c:showCatName val="0"/>
          <c:showSerName val="0"/>
          <c:showPercent val="0"/>
          <c:showBubbleSize val="0"/>
        </c:dLbls>
        <c:gapWidth val="150"/>
        <c:axId val="227618584"/>
        <c:axId val="22761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6025-4C7D-A6CE-79404FB75FCB}"/>
            </c:ext>
          </c:extLst>
        </c:ser>
        <c:dLbls>
          <c:showLegendKey val="0"/>
          <c:showVal val="0"/>
          <c:showCatName val="0"/>
          <c:showSerName val="0"/>
          <c:showPercent val="0"/>
          <c:showBubbleSize val="0"/>
        </c:dLbls>
        <c:marker val="1"/>
        <c:smooth val="0"/>
        <c:axId val="227618584"/>
        <c:axId val="227619368"/>
      </c:lineChart>
      <c:dateAx>
        <c:axId val="227618584"/>
        <c:scaling>
          <c:orientation val="minMax"/>
        </c:scaling>
        <c:delete val="1"/>
        <c:axPos val="b"/>
        <c:numFmt formatCode="&quot;H&quot;yy" sourceLinked="1"/>
        <c:majorTickMark val="none"/>
        <c:minorTickMark val="none"/>
        <c:tickLblPos val="none"/>
        <c:crossAx val="227619368"/>
        <c:crosses val="autoZero"/>
        <c:auto val="1"/>
        <c:lblOffset val="100"/>
        <c:baseTimeUnit val="years"/>
      </c:dateAx>
      <c:valAx>
        <c:axId val="22761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1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140.07</c:v>
                </c:pt>
                <c:pt idx="1">
                  <c:v>143.31</c:v>
                </c:pt>
                <c:pt idx="2">
                  <c:v>145.85</c:v>
                </c:pt>
                <c:pt idx="3">
                  <c:v>182.09</c:v>
                </c:pt>
                <c:pt idx="4">
                  <c:v>175.72</c:v>
                </c:pt>
              </c:numCache>
            </c:numRef>
          </c:val>
          <c:extLst xmlns:c16r2="http://schemas.microsoft.com/office/drawing/2015/06/chart">
            <c:ext xmlns:c16="http://schemas.microsoft.com/office/drawing/2014/chart" uri="{C3380CC4-5D6E-409C-BE32-E72D297353CC}">
              <c16:uniqueId val="{00000000-E94C-4D8F-87F4-5C81874854AC}"/>
            </c:ext>
          </c:extLst>
        </c:ser>
        <c:dLbls>
          <c:showLegendKey val="0"/>
          <c:showVal val="0"/>
          <c:showCatName val="0"/>
          <c:showSerName val="0"/>
          <c:showPercent val="0"/>
          <c:showBubbleSize val="0"/>
        </c:dLbls>
        <c:gapWidth val="150"/>
        <c:axId val="228050880"/>
        <c:axId val="22805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E94C-4D8F-87F4-5C81874854AC}"/>
            </c:ext>
          </c:extLst>
        </c:ser>
        <c:dLbls>
          <c:showLegendKey val="0"/>
          <c:showVal val="0"/>
          <c:showCatName val="0"/>
          <c:showSerName val="0"/>
          <c:showPercent val="0"/>
          <c:showBubbleSize val="0"/>
        </c:dLbls>
        <c:marker val="1"/>
        <c:smooth val="0"/>
        <c:axId val="228050880"/>
        <c:axId val="228052840"/>
      </c:lineChart>
      <c:dateAx>
        <c:axId val="228050880"/>
        <c:scaling>
          <c:orientation val="minMax"/>
        </c:scaling>
        <c:delete val="1"/>
        <c:axPos val="b"/>
        <c:numFmt formatCode="&quot;H&quot;yy" sourceLinked="1"/>
        <c:majorTickMark val="none"/>
        <c:minorTickMark val="none"/>
        <c:tickLblPos val="none"/>
        <c:crossAx val="228052840"/>
        <c:crosses val="autoZero"/>
        <c:auto val="1"/>
        <c:lblOffset val="100"/>
        <c:baseTimeUnit val="years"/>
      </c:dateAx>
      <c:valAx>
        <c:axId val="22805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神奈川県　松田町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11116</v>
      </c>
      <c r="AM8" s="73"/>
      <c r="AN8" s="73"/>
      <c r="AO8" s="73"/>
      <c r="AP8" s="73"/>
      <c r="AQ8" s="73"/>
      <c r="AR8" s="73"/>
      <c r="AS8" s="73"/>
      <c r="AT8" s="72">
        <f>データ!$S$6</f>
        <v>37.75</v>
      </c>
      <c r="AU8" s="72"/>
      <c r="AV8" s="72"/>
      <c r="AW8" s="72"/>
      <c r="AX8" s="72"/>
      <c r="AY8" s="72"/>
      <c r="AZ8" s="72"/>
      <c r="BA8" s="72"/>
      <c r="BB8" s="72">
        <f>データ!$T$6</f>
        <v>294.45999999999998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13.84</v>
      </c>
      <c r="Q10" s="72"/>
      <c r="R10" s="72"/>
      <c r="S10" s="72"/>
      <c r="T10" s="72"/>
      <c r="U10" s="72"/>
      <c r="V10" s="72"/>
      <c r="W10" s="73">
        <f>データ!$Q$6</f>
        <v>1485</v>
      </c>
      <c r="X10" s="73"/>
      <c r="Y10" s="73"/>
      <c r="Z10" s="73"/>
      <c r="AA10" s="73"/>
      <c r="AB10" s="73"/>
      <c r="AC10" s="73"/>
      <c r="AD10" s="2"/>
      <c r="AE10" s="2"/>
      <c r="AF10" s="2"/>
      <c r="AG10" s="2"/>
      <c r="AH10" s="2"/>
      <c r="AI10" s="2"/>
      <c r="AJ10" s="2"/>
      <c r="AK10" s="2"/>
      <c r="AL10" s="73">
        <f>データ!$U$6</f>
        <v>1525</v>
      </c>
      <c r="AM10" s="73"/>
      <c r="AN10" s="73"/>
      <c r="AO10" s="73"/>
      <c r="AP10" s="73"/>
      <c r="AQ10" s="73"/>
      <c r="AR10" s="73"/>
      <c r="AS10" s="73"/>
      <c r="AT10" s="72">
        <f>データ!$V$6</f>
        <v>23.31</v>
      </c>
      <c r="AU10" s="72"/>
      <c r="AV10" s="72"/>
      <c r="AW10" s="72"/>
      <c r="AX10" s="72"/>
      <c r="AY10" s="72"/>
      <c r="AZ10" s="72"/>
      <c r="BA10" s="72"/>
      <c r="BB10" s="72">
        <f>データ!$W$6</f>
        <v>65.42</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113</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aRENGi7/ijRVN1TkG9FtsvxEosISEa0dsyOHNj5K005eC8qsCU5tIKAqQYPN/k7lD3Eryv9NJtTmBARl+8SvYw==" saltValue="bNzuGHG0q8y9134tdhkU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143634</v>
      </c>
      <c r="D6" s="34">
        <f t="shared" si="3"/>
        <v>47</v>
      </c>
      <c r="E6" s="34">
        <f t="shared" si="3"/>
        <v>1</v>
      </c>
      <c r="F6" s="34">
        <f t="shared" si="3"/>
        <v>0</v>
      </c>
      <c r="G6" s="34">
        <f t="shared" si="3"/>
        <v>0</v>
      </c>
      <c r="H6" s="34" t="str">
        <f t="shared" si="3"/>
        <v>神奈川県　松田町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13.84</v>
      </c>
      <c r="Q6" s="35">
        <f t="shared" si="3"/>
        <v>1485</v>
      </c>
      <c r="R6" s="35">
        <f t="shared" si="3"/>
        <v>11116</v>
      </c>
      <c r="S6" s="35">
        <f t="shared" si="3"/>
        <v>37.75</v>
      </c>
      <c r="T6" s="35">
        <f t="shared" si="3"/>
        <v>294.45999999999998</v>
      </c>
      <c r="U6" s="35">
        <f t="shared" si="3"/>
        <v>1525</v>
      </c>
      <c r="V6" s="35">
        <f t="shared" si="3"/>
        <v>23.31</v>
      </c>
      <c r="W6" s="35">
        <f t="shared" si="3"/>
        <v>65.42</v>
      </c>
      <c r="X6" s="36">
        <f>IF(X7="",NA(),X7)</f>
        <v>74.73</v>
      </c>
      <c r="Y6" s="36">
        <f t="shared" ref="Y6:AG6" si="4">IF(Y7="",NA(),Y7)</f>
        <v>72.75</v>
      </c>
      <c r="Z6" s="36">
        <f t="shared" si="4"/>
        <v>74.92</v>
      </c>
      <c r="AA6" s="36">
        <f t="shared" si="4"/>
        <v>61.15</v>
      </c>
      <c r="AB6" s="36">
        <f t="shared" si="4"/>
        <v>60.81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1235.47</v>
      </c>
      <c r="BF6" s="36">
        <f t="shared" ref="BF6:BN6" si="7">IF(BF7="",NA(),BF7)</f>
        <v>1289.8399999999999</v>
      </c>
      <c r="BG6" s="36">
        <f t="shared" si="7"/>
        <v>1272.9000000000001</v>
      </c>
      <c r="BH6" s="36">
        <f t="shared" si="7"/>
        <v>1248.48</v>
      </c>
      <c r="BI6" s="36">
        <f t="shared" si="7"/>
        <v>1211.3399999999999</v>
      </c>
      <c r="BJ6" s="36">
        <f t="shared" si="7"/>
        <v>1510.14</v>
      </c>
      <c r="BK6" s="36">
        <f t="shared" si="7"/>
        <v>1595.62</v>
      </c>
      <c r="BL6" s="36">
        <f t="shared" si="7"/>
        <v>1302.33</v>
      </c>
      <c r="BM6" s="36">
        <f t="shared" si="7"/>
        <v>1274.21</v>
      </c>
      <c r="BN6" s="36">
        <f t="shared" si="7"/>
        <v>1183.92</v>
      </c>
      <c r="BO6" s="35" t="str">
        <f>IF(BO7="","",IF(BO7="-","【-】","【"&amp;SUBSTITUTE(TEXT(BO7,"#,##0.00"),"-","△")&amp;"】"))</f>
        <v>【1,084.05】</v>
      </c>
      <c r="BP6" s="36">
        <f>IF(BP7="",NA(),BP7)</f>
        <v>61.43</v>
      </c>
      <c r="BQ6" s="36">
        <f t="shared" ref="BQ6:BY6" si="8">IF(BQ7="",NA(),BQ7)</f>
        <v>59.62</v>
      </c>
      <c r="BR6" s="36">
        <f t="shared" si="8"/>
        <v>58.56</v>
      </c>
      <c r="BS6" s="36">
        <f t="shared" si="8"/>
        <v>46.83</v>
      </c>
      <c r="BT6" s="36">
        <f t="shared" si="8"/>
        <v>49.44</v>
      </c>
      <c r="BU6" s="36">
        <f t="shared" si="8"/>
        <v>22.67</v>
      </c>
      <c r="BV6" s="36">
        <f t="shared" si="8"/>
        <v>37.92</v>
      </c>
      <c r="BW6" s="36">
        <f t="shared" si="8"/>
        <v>40.89</v>
      </c>
      <c r="BX6" s="36">
        <f t="shared" si="8"/>
        <v>41.25</v>
      </c>
      <c r="BY6" s="36">
        <f t="shared" si="8"/>
        <v>42.5</v>
      </c>
      <c r="BZ6" s="35" t="str">
        <f>IF(BZ7="","",IF(BZ7="-","【-】","【"&amp;SUBSTITUTE(TEXT(BZ7,"#,##0.00"),"-","△")&amp;"】"))</f>
        <v>【53.46】</v>
      </c>
      <c r="CA6" s="36">
        <f>IF(CA7="",NA(),CA7)</f>
        <v>140.07</v>
      </c>
      <c r="CB6" s="36">
        <f t="shared" ref="CB6:CJ6" si="9">IF(CB7="",NA(),CB7)</f>
        <v>143.31</v>
      </c>
      <c r="CC6" s="36">
        <f t="shared" si="9"/>
        <v>145.85</v>
      </c>
      <c r="CD6" s="36">
        <f t="shared" si="9"/>
        <v>182.09</v>
      </c>
      <c r="CE6" s="36">
        <f t="shared" si="9"/>
        <v>175.72</v>
      </c>
      <c r="CF6" s="36">
        <f t="shared" si="9"/>
        <v>789.62</v>
      </c>
      <c r="CG6" s="36">
        <f t="shared" si="9"/>
        <v>423.18</v>
      </c>
      <c r="CH6" s="36">
        <f t="shared" si="9"/>
        <v>383.2</v>
      </c>
      <c r="CI6" s="36">
        <f t="shared" si="9"/>
        <v>383.25</v>
      </c>
      <c r="CJ6" s="36">
        <f t="shared" si="9"/>
        <v>377.72</v>
      </c>
      <c r="CK6" s="35" t="str">
        <f>IF(CK7="","",IF(CK7="-","【-】","【"&amp;SUBSTITUTE(TEXT(CK7,"#,##0.00"),"-","△")&amp;"】"))</f>
        <v>【300.47】</v>
      </c>
      <c r="CL6" s="36">
        <f>IF(CL7="",NA(),CL7)</f>
        <v>59.72</v>
      </c>
      <c r="CM6" s="36">
        <f t="shared" ref="CM6:CU6" si="10">IF(CM7="",NA(),CM7)</f>
        <v>57.77</v>
      </c>
      <c r="CN6" s="36">
        <f t="shared" si="10"/>
        <v>56.48</v>
      </c>
      <c r="CO6" s="36">
        <f t="shared" si="10"/>
        <v>56.84</v>
      </c>
      <c r="CP6" s="36">
        <f t="shared" si="10"/>
        <v>53.76</v>
      </c>
      <c r="CQ6" s="36">
        <f t="shared" si="10"/>
        <v>48.7</v>
      </c>
      <c r="CR6" s="36">
        <f t="shared" si="10"/>
        <v>46.9</v>
      </c>
      <c r="CS6" s="36">
        <f t="shared" si="10"/>
        <v>47.95</v>
      </c>
      <c r="CT6" s="36">
        <f t="shared" si="10"/>
        <v>48.26</v>
      </c>
      <c r="CU6" s="36">
        <f t="shared" si="10"/>
        <v>48.01</v>
      </c>
      <c r="CV6" s="35" t="str">
        <f>IF(CV7="","",IF(CV7="-","【-】","【"&amp;SUBSTITUTE(TEXT(CV7,"#,##0.00"),"-","△")&amp;"】"))</f>
        <v>【54.90】</v>
      </c>
      <c r="CW6" s="36">
        <f>IF(CW7="",NA(),CW7)</f>
        <v>90.9</v>
      </c>
      <c r="CX6" s="36">
        <f t="shared" ref="CX6:DF6" si="11">IF(CX7="",NA(),CX7)</f>
        <v>90.9</v>
      </c>
      <c r="CY6" s="36">
        <f t="shared" si="11"/>
        <v>90.91</v>
      </c>
      <c r="CZ6" s="36">
        <f t="shared" si="11"/>
        <v>90.91</v>
      </c>
      <c r="DA6" s="36">
        <f t="shared" si="11"/>
        <v>90.91</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6">
        <f t="shared" ref="EE6:EM6" si="14">IF(EE7="",NA(),EE7)</f>
        <v>0.08</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143634</v>
      </c>
      <c r="D7" s="38">
        <v>47</v>
      </c>
      <c r="E7" s="38">
        <v>1</v>
      </c>
      <c r="F7" s="38">
        <v>0</v>
      </c>
      <c r="G7" s="38">
        <v>0</v>
      </c>
      <c r="H7" s="38" t="s">
        <v>95</v>
      </c>
      <c r="I7" s="38" t="s">
        <v>96</v>
      </c>
      <c r="J7" s="38" t="s">
        <v>97</v>
      </c>
      <c r="K7" s="38" t="s">
        <v>98</v>
      </c>
      <c r="L7" s="38" t="s">
        <v>99</v>
      </c>
      <c r="M7" s="38" t="s">
        <v>100</v>
      </c>
      <c r="N7" s="39" t="s">
        <v>101</v>
      </c>
      <c r="O7" s="39" t="s">
        <v>102</v>
      </c>
      <c r="P7" s="39">
        <v>13.84</v>
      </c>
      <c r="Q7" s="39">
        <v>1485</v>
      </c>
      <c r="R7" s="39">
        <v>11116</v>
      </c>
      <c r="S7" s="39">
        <v>37.75</v>
      </c>
      <c r="T7" s="39">
        <v>294.45999999999998</v>
      </c>
      <c r="U7" s="39">
        <v>1525</v>
      </c>
      <c r="V7" s="39">
        <v>23.31</v>
      </c>
      <c r="W7" s="39">
        <v>65.42</v>
      </c>
      <c r="X7" s="39">
        <v>74.73</v>
      </c>
      <c r="Y7" s="39">
        <v>72.75</v>
      </c>
      <c r="Z7" s="39">
        <v>74.92</v>
      </c>
      <c r="AA7" s="39">
        <v>61.15</v>
      </c>
      <c r="AB7" s="39">
        <v>60.81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1235.47</v>
      </c>
      <c r="BF7" s="39">
        <v>1289.8399999999999</v>
      </c>
      <c r="BG7" s="39">
        <v>1272.9000000000001</v>
      </c>
      <c r="BH7" s="39">
        <v>1248.48</v>
      </c>
      <c r="BI7" s="39">
        <v>1211.3399999999999</v>
      </c>
      <c r="BJ7" s="39">
        <v>1510.14</v>
      </c>
      <c r="BK7" s="39">
        <v>1595.62</v>
      </c>
      <c r="BL7" s="39">
        <v>1302.33</v>
      </c>
      <c r="BM7" s="39">
        <v>1274.21</v>
      </c>
      <c r="BN7" s="39">
        <v>1183.92</v>
      </c>
      <c r="BO7" s="39">
        <v>1084.05</v>
      </c>
      <c r="BP7" s="39">
        <v>61.43</v>
      </c>
      <c r="BQ7" s="39">
        <v>59.62</v>
      </c>
      <c r="BR7" s="39">
        <v>58.56</v>
      </c>
      <c r="BS7" s="39">
        <v>46.83</v>
      </c>
      <c r="BT7" s="39">
        <v>49.44</v>
      </c>
      <c r="BU7" s="39">
        <v>22.67</v>
      </c>
      <c r="BV7" s="39">
        <v>37.92</v>
      </c>
      <c r="BW7" s="39">
        <v>40.89</v>
      </c>
      <c r="BX7" s="39">
        <v>41.25</v>
      </c>
      <c r="BY7" s="39">
        <v>42.5</v>
      </c>
      <c r="BZ7" s="39">
        <v>53.46</v>
      </c>
      <c r="CA7" s="39">
        <v>140.07</v>
      </c>
      <c r="CB7" s="39">
        <v>143.31</v>
      </c>
      <c r="CC7" s="39">
        <v>145.85</v>
      </c>
      <c r="CD7" s="39">
        <v>182.09</v>
      </c>
      <c r="CE7" s="39">
        <v>175.72</v>
      </c>
      <c r="CF7" s="39">
        <v>789.62</v>
      </c>
      <c r="CG7" s="39">
        <v>423.18</v>
      </c>
      <c r="CH7" s="39">
        <v>383.2</v>
      </c>
      <c r="CI7" s="39">
        <v>383.25</v>
      </c>
      <c r="CJ7" s="39">
        <v>377.72</v>
      </c>
      <c r="CK7" s="39">
        <v>300.47000000000003</v>
      </c>
      <c r="CL7" s="39">
        <v>59.72</v>
      </c>
      <c r="CM7" s="39">
        <v>57.77</v>
      </c>
      <c r="CN7" s="39">
        <v>56.48</v>
      </c>
      <c r="CO7" s="39">
        <v>56.84</v>
      </c>
      <c r="CP7" s="39">
        <v>53.76</v>
      </c>
      <c r="CQ7" s="39">
        <v>48.7</v>
      </c>
      <c r="CR7" s="39">
        <v>46.9</v>
      </c>
      <c r="CS7" s="39">
        <v>47.95</v>
      </c>
      <c r="CT7" s="39">
        <v>48.26</v>
      </c>
      <c r="CU7" s="39">
        <v>48.01</v>
      </c>
      <c r="CV7" s="39">
        <v>54.9</v>
      </c>
      <c r="CW7" s="39">
        <v>90.9</v>
      </c>
      <c r="CX7" s="39">
        <v>90.9</v>
      </c>
      <c r="CY7" s="39">
        <v>90.91</v>
      </c>
      <c r="CZ7" s="39">
        <v>90.91</v>
      </c>
      <c r="DA7" s="39">
        <v>90.91</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0.16</v>
      </c>
      <c r="EE7" s="39">
        <v>0.08</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2021-02-26T00:40:24Z</cp:lastPrinted>
  <dcterms:created xsi:type="dcterms:W3CDTF">2020-12-04T02:19:47Z</dcterms:created>
  <dcterms:modified xsi:type="dcterms:W3CDTF">2021-02-26T00:40:29Z</dcterms:modified>
  <cp:category/>
</cp:coreProperties>
</file>