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29_箱根町\"/>
    </mc:Choice>
  </mc:AlternateContent>
  <workbookProtection workbookAlgorithmName="SHA-512" workbookHashValue="+5iodIkTKzHIooQQ17iYMcLDxdVjgt6Tf6DFxPForYieUcrCKNzdYTlqqa00LomJvyEn0tK0np9xfCEquTrYhw==" workbookSaltValue="gAISsf6HEsjiZmWXaDVQCw==" workbookSpinCount="100000" lockStructure="1"/>
  <bookViews>
    <workbookView xWindow="-120" yWindow="-120" windowWidth="21840" windowHeight="1314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F85" i="4"/>
  <c r="BB10" i="4"/>
  <c r="AT10" i="4"/>
  <c r="AL10" i="4"/>
  <c r="I10" i="4"/>
  <c r="B10" i="4"/>
  <c r="BB8" i="4"/>
  <c r="AT8" i="4"/>
  <c r="W8" i="4"/>
  <c r="P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<sst xmlns="http://schemas.openxmlformats.org/spreadsheetml/2006/main" count="228" uniqueCount="113">
  <si>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</si>
  <si>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</si>
  <si>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</si>
  <si>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</si>
  <si>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</si>
  <si>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</si>
  <si>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</si>
  <si>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</si>
  <si>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</si>
  <si>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</si>
  <si>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</si>
  <si>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</si>
  <si>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</si>
  <si>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</si>
  <si>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</si>
  <si>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</si>
  <si>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</si>
  <si>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</si>
  <si>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</si>
  <si>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</si>
  <si>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</si>
  <si>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</si>
  <si>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</si>
  <si>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</si>
  <si>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</si>
  <si>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</si>
  <si>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</si>
  <si>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</si>
  <si>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</si>
  <si>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</si>
  <si>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</si>
  <si>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</si>
  <si>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</si>
  <si>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</si>
  <si>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</si>
  <si>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</si>
  <si>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</si>
  <si>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</si>
  <si>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</si>
  <si>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</si>
  <si>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</si>
  <si>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</si>
  <si>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</si>
  <si>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</si>
  <si>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</si>
  <si>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</si>
  <si>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</si>
  <si>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</si>
  <si>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</si>
  <si>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</si>
  <si>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</si>
  <si>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</si>
  <si>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</si>
  <si>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</si>
  <si>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</si>
  <si>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</si>
  <si>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</si>
  <si>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</si>
  <si>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</si>
  <si>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</si>
  <si>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</si>
  <si>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</si>
  <si>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</si>
  <si>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</si>
  <si>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</si>
  <si>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</si>
  <si>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</si>
  <si>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</si>
  <si>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</si>
  <si>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</si>
  <si>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</si>
  <si>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</si>
  <si>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</si>
  <si>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</si>
  <si>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</si>
  <si>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</si>
  <si>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</si>
  <si>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</si>
  <si>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</si>
  <si>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</si>
  <si>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</si>
  <si>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</si>
  <si>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</si>
  <si>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</si>
  <si>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</si>
  <si>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</si>
  <si>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</si>
  <si>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</si>
  <si>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</si>
  <si>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</si>
  <si>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</si>
  <si>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</si>
  <si>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</si>
  <si>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箱根町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</si>
  <si>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</si>
  <si>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</si>
  <si>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</si>
  <si>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</si>
  <si>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</si>
  <si>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</si>
  <si>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</si>
  <si>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</si>
  <si>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</si>
  <si>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</si>
  <si>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</si>
  <si>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</si>
  <si>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</si>
  <si>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</si>
  <si>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</si>
  <si>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</si>
  <si>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更新率が平均より低く、近年の管路更新が十分進んでいない状況となっています。系統ごとに配水量を監視し、特異な傾向がみられる地区では漏水調査を行い、優先的に修理を行っていますが、技術職員の数も限られており、施設の老朽化に対して必要な更新が進んでいません。平成29年度に策定した「箱根町新水道ビジョン」に基づいて、施設の計画的な更新や長寿命化を推進しています。</t>
    <rPh sb="1" eb="6">
      <t>カンロコウシンリツ</t>
    </rPh>
    <rPh sb="7" eb="9">
      <t>ヘイキン</t>
    </rPh>
    <rPh sb="11" eb="12">
      <t>ヒク</t>
    </rPh>
    <rPh sb="14" eb="16">
      <t>キンネン</t>
    </rPh>
    <rPh sb="17" eb="21">
      <t>カンロコウシン</t>
    </rPh>
    <rPh sb="22" eb="24">
      <t>ジュウブン</t>
    </rPh>
    <rPh sb="24" eb="25">
      <t>スス</t>
    </rPh>
    <rPh sb="30" eb="32">
      <t>ジョウキョウ</t>
    </rPh>
    <rPh sb="40" eb="42">
      <t>ケイトウ</t>
    </rPh>
    <rPh sb="45" eb="48">
      <t>ハイスイリョウ</t>
    </rPh>
    <rPh sb="49" eb="51">
      <t>カンシ</t>
    </rPh>
    <rPh sb="53" eb="55">
      <t>トクイ</t>
    </rPh>
    <rPh sb="56" eb="58">
      <t>ケイコウ</t>
    </rPh>
    <rPh sb="63" eb="65">
      <t>チク</t>
    </rPh>
    <rPh sb="67" eb="71">
      <t>ロウスイチョウサ</t>
    </rPh>
    <rPh sb="72" eb="73">
      <t>オコナ</t>
    </rPh>
    <rPh sb="75" eb="78">
      <t>ユウセンテキ</t>
    </rPh>
    <rPh sb="79" eb="81">
      <t>シュウリ</t>
    </rPh>
    <rPh sb="82" eb="83">
      <t>オコナ</t>
    </rPh>
    <rPh sb="90" eb="94">
      <t>ギジュツショクイン</t>
    </rPh>
    <rPh sb="95" eb="96">
      <t>カズ</t>
    </rPh>
    <rPh sb="97" eb="98">
      <t>カギ</t>
    </rPh>
    <rPh sb="104" eb="106">
      <t>シセツ</t>
    </rPh>
    <phoneticPr fontId="4"/>
  </si>
  <si>
    <t>　料金回収率は100％を超えているものの、管路の経年劣化が進んでいるため、現状を踏まえ、更新計画の精査、漏水対策等による維持管理費削減を進めます。近年の管路更新が十分に進んでいない状況となっていますので、技術職員の確保など、中長期にわたる更新に必要な計画を進めていく必要があります。
　また、消費税の転嫁を除いては平成13年度以降料金改定を行っていませんが、水道料金見直しの必要性については、今後の需要予測とともに設備の更新計画とあわせて慎重に検討していきます。</t>
    <rPh sb="1" eb="6">
      <t>リョウキンカイシュウリツ</t>
    </rPh>
    <rPh sb="12" eb="13">
      <t>コ</t>
    </rPh>
    <rPh sb="21" eb="23">
      <t>カンロ</t>
    </rPh>
    <rPh sb="24" eb="28">
      <t>ケイネンレッカ</t>
    </rPh>
    <rPh sb="29" eb="30">
      <t>スス</t>
    </rPh>
    <rPh sb="37" eb="39">
      <t>ゲンジョウ</t>
    </rPh>
    <rPh sb="40" eb="41">
      <t>フ</t>
    </rPh>
    <rPh sb="44" eb="48">
      <t>コウシンケイカク</t>
    </rPh>
    <rPh sb="49" eb="51">
      <t>セイサ</t>
    </rPh>
    <rPh sb="52" eb="57">
      <t>ロウスイタイサクトウ</t>
    </rPh>
    <rPh sb="60" eb="65">
      <t>イジカンリヒ</t>
    </rPh>
    <rPh sb="65" eb="67">
      <t>サクゲン</t>
    </rPh>
    <rPh sb="68" eb="69">
      <t>スス</t>
    </rPh>
    <rPh sb="73" eb="75">
      <t>キンネン</t>
    </rPh>
    <rPh sb="76" eb="80">
      <t>カンロコウシン</t>
    </rPh>
    <rPh sb="81" eb="83">
      <t>ジュウブン</t>
    </rPh>
    <rPh sb="84" eb="85">
      <t>スス</t>
    </rPh>
    <rPh sb="90" eb="92">
      <t>ジョウキョウ</t>
    </rPh>
    <rPh sb="107" eb="109">
      <t>カクホ</t>
    </rPh>
    <rPh sb="112" eb="115">
      <t>チュウチョウキ</t>
    </rPh>
    <rPh sb="119" eb="121">
      <t>コウシン</t>
    </rPh>
    <rPh sb="122" eb="124">
      <t>ヒツヨウ</t>
    </rPh>
    <rPh sb="125" eb="127">
      <t>ケイカク</t>
    </rPh>
    <rPh sb="128" eb="129">
      <t>スス</t>
    </rPh>
    <rPh sb="133" eb="135">
      <t>ヒツヨウ</t>
    </rPh>
    <rPh sb="146" eb="149">
      <t>ショウヒゼイ</t>
    </rPh>
    <rPh sb="150" eb="152">
      <t>テンカ</t>
    </rPh>
    <rPh sb="153" eb="154">
      <t>ノゾ</t>
    </rPh>
    <rPh sb="157" eb="159">
      <t>ヘイセイ</t>
    </rPh>
    <rPh sb="161" eb="165">
      <t>ネンドイコウ</t>
    </rPh>
    <rPh sb="165" eb="167">
      <t>リョウキン</t>
    </rPh>
    <rPh sb="167" eb="169">
      <t>カイテイ</t>
    </rPh>
    <rPh sb="170" eb="171">
      <t>オコナ</t>
    </rPh>
    <rPh sb="179" eb="183">
      <t>スイドウリョウキン</t>
    </rPh>
    <phoneticPr fontId="4"/>
  </si>
  <si>
    <t>　経常収支比率100％以上、累積欠損金比率０％、流動比率100％以上であり、企業債残高対給水収益比率も類似団体内で平均的な水準、料金回収率は100％を超える水準となっています。現時点の指標からは比較的健全な経営と言えます。
　平成30年度の有収水量は例年並みでしたが、令和元年度は、大涌谷の噴火警戒レベルの引き上げや、台風19号の罹災による影響を受けたため、給水収益、有収水量ともに減となりました。また、漏水調査によって判明した配水管の漏水修繕を行うことで有収率の改善に努めました。
　なお、平成29年度決算から給水人口が5,000人を下回ったため、類似団体区分がA８からA９に変更となりました。
　決算状況を経年比較すると、流動比率の減少が見られ、施設利用率が低いことから、給水量に対して維持管理費の負担が類似団体より多く、今後も長期間にわたって健全な経営を維持していくことは難しいと予想されます。
　本町は温泉観光地であり、住民のほかに季節変動の大きな観光施設の最大需要に対応する必要があるため、通年での施設利用率は低くなっています。また、景気の低迷期に寮・保養所等の宿泊施設数が減少していること、施設の設備更新に伴う節水化が進んでいることなどから、有収水量は10年前と比較して10％以上減少しています。</t>
    <rPh sb="11" eb="13">
      <t>イジョウ</t>
    </rPh>
    <rPh sb="14" eb="16">
      <t>ルイセキ</t>
    </rPh>
    <rPh sb="16" eb="21">
      <t>ケッソンキンヒリツ</t>
    </rPh>
    <rPh sb="24" eb="28">
      <t>リュウドウヒリツ</t>
    </rPh>
    <rPh sb="32" eb="34">
      <t>イジョウ</t>
    </rPh>
    <rPh sb="38" eb="41">
      <t>キギョウサイ</t>
    </rPh>
    <rPh sb="41" eb="43">
      <t>ザンダカ</t>
    </rPh>
    <rPh sb="43" eb="44">
      <t>タイ</t>
    </rPh>
    <rPh sb="44" eb="50">
      <t>キュウスイシュウエキヒリツ</t>
    </rPh>
    <rPh sb="51" eb="55">
      <t>ルイジダンタイ</t>
    </rPh>
    <rPh sb="55" eb="56">
      <t>ナイ</t>
    </rPh>
    <rPh sb="57" eb="60">
      <t>ヘイキンテキ</t>
    </rPh>
    <rPh sb="61" eb="63">
      <t>スイジュン</t>
    </rPh>
    <rPh sb="64" eb="69">
      <t>リョウキンカイシュウリツ</t>
    </rPh>
    <rPh sb="75" eb="76">
      <t>コ</t>
    </rPh>
    <rPh sb="78" eb="80">
      <t>スイジュン</t>
    </rPh>
    <rPh sb="88" eb="91">
      <t>ゲンジテン</t>
    </rPh>
    <rPh sb="92" eb="94">
      <t>シヒョウ</t>
    </rPh>
    <rPh sb="97" eb="100">
      <t>ヒカクテキ</t>
    </rPh>
    <rPh sb="100" eb="102">
      <t>ケンゼン</t>
    </rPh>
    <rPh sb="103" eb="105">
      <t>ケイエイ</t>
    </rPh>
    <rPh sb="106" eb="107">
      <t>イ</t>
    </rPh>
    <rPh sb="113" eb="115">
      <t>ヘイセイ</t>
    </rPh>
    <rPh sb="117" eb="119">
      <t>ネンド</t>
    </rPh>
    <rPh sb="120" eb="124">
      <t>ユウシュウスイリョウ</t>
    </rPh>
    <rPh sb="125" eb="128">
      <t>レイネンナ</t>
    </rPh>
    <rPh sb="134" eb="139">
      <t>レイワガンネンド</t>
    </rPh>
    <rPh sb="141" eb="144">
      <t>オオワクダニ</t>
    </rPh>
    <rPh sb="145" eb="149">
      <t>フンカケイカイ</t>
    </rPh>
    <rPh sb="153" eb="154">
      <t>ヒ</t>
    </rPh>
    <rPh sb="155" eb="156">
      <t>ア</t>
    </rPh>
    <rPh sb="159" eb="161">
      <t>タイフウ</t>
    </rPh>
    <rPh sb="163" eb="164">
      <t>ゴウ</t>
    </rPh>
    <rPh sb="165" eb="167">
      <t>リサイ</t>
    </rPh>
    <rPh sb="170" eb="172">
      <t>エイキョウ</t>
    </rPh>
    <rPh sb="173" eb="174">
      <t>ウ</t>
    </rPh>
    <rPh sb="179" eb="183">
      <t>キュウスイシュウエキ</t>
    </rPh>
    <rPh sb="184" eb="188">
      <t>ユウシュウスイリョウ</t>
    </rPh>
    <rPh sb="191" eb="192">
      <t>ゲン</t>
    </rPh>
    <rPh sb="202" eb="206">
      <t>ロウスイチョウサ</t>
    </rPh>
    <rPh sb="210" eb="212">
      <t>ハンメイ</t>
    </rPh>
    <rPh sb="214" eb="217">
      <t>ハイスイカン</t>
    </rPh>
    <rPh sb="218" eb="222">
      <t>ロウスイシュウゼン</t>
    </rPh>
    <rPh sb="223" eb="224">
      <t>オコナ</t>
    </rPh>
    <rPh sb="228" eb="231">
      <t>ユウシュウリツ</t>
    </rPh>
    <rPh sb="232" eb="234">
      <t>カイゼン</t>
    </rPh>
    <rPh sb="235" eb="236">
      <t>ツト</t>
    </rPh>
    <rPh sb="246" eb="248">
      <t>ヘイセイ</t>
    </rPh>
    <rPh sb="250" eb="252">
      <t>ネンド</t>
    </rPh>
    <rPh sb="252" eb="254">
      <t>ケッサン</t>
    </rPh>
    <rPh sb="256" eb="260">
      <t>キュウスイジンコウ</t>
    </rPh>
    <rPh sb="266" eb="267">
      <t>ニン</t>
    </rPh>
    <rPh sb="268" eb="270">
      <t>シタマワ</t>
    </rPh>
    <rPh sb="275" eb="279">
      <t>ルイジダンタイ</t>
    </rPh>
    <rPh sb="279" eb="281">
      <t>クブン</t>
    </rPh>
    <rPh sb="289" eb="291">
      <t>ヘンコウ</t>
    </rPh>
    <rPh sb="300" eb="302">
      <t>ケッサン</t>
    </rPh>
    <rPh sb="302" eb="304">
      <t>ジョウキョウ</t>
    </rPh>
    <rPh sb="305" eb="309">
      <t>ケイネンヒカク</t>
    </rPh>
    <rPh sb="313" eb="317">
      <t>リュウドウヒリツ</t>
    </rPh>
    <rPh sb="318" eb="320">
      <t>ゲンショウ</t>
    </rPh>
    <rPh sb="321" eb="322">
      <t>ミ</t>
    </rPh>
    <rPh sb="325" eb="330">
      <t>シセツリヨウリツ</t>
    </rPh>
    <rPh sb="331" eb="332">
      <t>ヒク</t>
    </rPh>
    <rPh sb="338" eb="341">
      <t>キュウスイリョウ</t>
    </rPh>
    <rPh sb="342" eb="343">
      <t>タイ</t>
    </rPh>
    <rPh sb="345" eb="349">
      <t>イジカンリ</t>
    </rPh>
    <rPh sb="349" eb="350">
      <t>ヒ</t>
    </rPh>
    <rPh sb="351" eb="353">
      <t>フタン</t>
    </rPh>
    <rPh sb="354" eb="358">
      <t>ルイジダンタイ</t>
    </rPh>
    <rPh sb="360" eb="361">
      <t>オオ</t>
    </rPh>
    <rPh sb="363" eb="365">
      <t>コンゴ</t>
    </rPh>
    <rPh sb="366" eb="369">
      <t>チョウキカン</t>
    </rPh>
    <rPh sb="374" eb="376">
      <t>ケンゼン</t>
    </rPh>
    <rPh sb="377" eb="379">
      <t>ケイエイ</t>
    </rPh>
    <rPh sb="380" eb="382">
      <t>イジ</t>
    </rPh>
    <rPh sb="389" eb="390">
      <t>ムズカ</t>
    </rPh>
    <rPh sb="393" eb="395">
      <t>ヨソウ</t>
    </rPh>
    <rPh sb="402" eb="404">
      <t>ホンチョウ</t>
    </rPh>
    <rPh sb="405" eb="410">
      <t>オンセンカンコウチ</t>
    </rPh>
    <rPh sb="414" eb="416">
      <t>ジュウミン</t>
    </rPh>
    <rPh sb="420" eb="424">
      <t>キセツヘンドウ</t>
    </rPh>
    <rPh sb="425" eb="426">
      <t>オオ</t>
    </rPh>
    <rPh sb="529" eb="531">
      <t>スイリョウ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</si>
</sst>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0.32</c:v>
                </c:pt>
                <c:pt idx="1">
                  <c:v>0.3</c:v>
                </c:pt>
                <c:pt idx="2">
                  <c:v>0.66</c:v>
                </c:pt>
                <c:pt idx="3">
                  <c:v>0.75</c:v>
                </c:pt>
                <c:pt idx="4">
                  <c:v>0.47</c:v>
                </c:pt>
              </c:numCache>
            </c:numRef>
          </c:val>
          <c:extLst xmlns:c16r2="http://schemas.microsoft.com/office/drawing/2015/06/chart">
            <c:ext xmlns:c16="http://schemas.microsoft.com/office/drawing/2014/chart" uri="{C3380CC4-5D6E-409C-BE32-E72D297353CC}">
              <c16:uniqueId val="{00000000-EBFB-4B06-A232-5DFC8CF897D7}"/>
            </c:ext>
          </c:extLst>
        </c:ser>
        <c:dLbls>
          <c:showLegendKey val="0"/>
          <c:showVal val="0"/>
          <c:showCatName val="0"/>
          <c:showSerName val="0"/>
          <c:showPercent val="0"/>
          <c:showBubbleSize val="0"/>
        </c:dLbls>
        <c:gapWidth val="150"/>
        <c:axId val="244540472"/>
        <c:axId val="24423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c:v>
                </c:pt>
                <c:pt idx="3">
                  <c:v>0.32</c:v>
                </c:pt>
                <c:pt idx="4">
                  <c:v>0.81</c:v>
                </c:pt>
              </c:numCache>
            </c:numRef>
          </c:val>
          <c:smooth val="0"/>
          <c:extLst xmlns:c16r2="http://schemas.microsoft.com/office/drawing/2015/06/chart">
            <c:ext xmlns:c16="http://schemas.microsoft.com/office/drawing/2014/chart" uri="{C3380CC4-5D6E-409C-BE32-E72D297353CC}">
              <c16:uniqueId val="{00000001-EBFB-4B06-A232-5DFC8CF897D7}"/>
            </c:ext>
          </c:extLst>
        </c:ser>
        <c:dLbls>
          <c:showLegendKey val="0"/>
          <c:showVal val="0"/>
          <c:showCatName val="0"/>
          <c:showSerName val="0"/>
          <c:showPercent val="0"/>
          <c:showBubbleSize val="0"/>
        </c:dLbls>
        <c:marker val="1"/>
        <c:smooth val="0"/>
        <c:axId val="244540472"/>
        <c:axId val="244234096"/>
      </c:lineChart>
      <c:dateAx>
        <c:axId val="244540472"/>
        <c:scaling>
          <c:orientation val="minMax"/>
        </c:scaling>
        <c:delete val="1"/>
        <c:axPos val="b"/>
        <c:numFmt formatCode="&quot;H&quot;yy" sourceLinked="1"/>
        <c:majorTickMark val="none"/>
        <c:minorTickMark val="none"/>
        <c:tickLblPos val="none"/>
        <c:crossAx val="244234096"/>
        <c:crosses val="autoZero"/>
        <c:auto val="1"/>
        <c:lblOffset val="100"/>
        <c:baseTimeUnit val="years"/>
      </c:dateAx>
      <c:valAx>
        <c:axId val="24423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54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24.83</c:v>
                </c:pt>
                <c:pt idx="1">
                  <c:v>25.92</c:v>
                </c:pt>
                <c:pt idx="2">
                  <c:v>26.94</c:v>
                </c:pt>
                <c:pt idx="3">
                  <c:v>25.33</c:v>
                </c:pt>
                <c:pt idx="4">
                  <c:v>24.21</c:v>
                </c:pt>
              </c:numCache>
            </c:numRef>
          </c:val>
          <c:extLst xmlns:c16r2="http://schemas.microsoft.com/office/drawing/2015/06/chart">
            <c:ext xmlns:c16="http://schemas.microsoft.com/office/drawing/2014/chart" uri="{C3380CC4-5D6E-409C-BE32-E72D297353CC}">
              <c16:uniqueId val="{00000000-CEB7-442B-A928-1F371A0A806D}"/>
            </c:ext>
          </c:extLst>
        </c:ser>
        <c:dLbls>
          <c:showLegendKey val="0"/>
          <c:showVal val="0"/>
          <c:showCatName val="0"/>
          <c:showSerName val="0"/>
          <c:showPercent val="0"/>
          <c:showBubbleSize val="0"/>
        </c:dLbls>
        <c:gapWidth val="150"/>
        <c:axId val="244744008"/>
        <c:axId val="24474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38.979999999999997</c:v>
                </c:pt>
                <c:pt idx="3">
                  <c:v>39.61</c:v>
                </c:pt>
                <c:pt idx="4">
                  <c:v>41.06</c:v>
                </c:pt>
              </c:numCache>
            </c:numRef>
          </c:val>
          <c:smooth val="0"/>
          <c:extLst xmlns:c16r2="http://schemas.microsoft.com/office/drawing/2015/06/chart">
            <c:ext xmlns:c16="http://schemas.microsoft.com/office/drawing/2014/chart" uri="{C3380CC4-5D6E-409C-BE32-E72D297353CC}">
              <c16:uniqueId val="{00000001-CEB7-442B-A928-1F371A0A806D}"/>
            </c:ext>
          </c:extLst>
        </c:ser>
        <c:dLbls>
          <c:showLegendKey val="0"/>
          <c:showVal val="0"/>
          <c:showCatName val="0"/>
          <c:showSerName val="0"/>
          <c:showPercent val="0"/>
          <c:showBubbleSize val="0"/>
        </c:dLbls>
        <c:marker val="1"/>
        <c:smooth val="0"/>
        <c:axId val="244744008"/>
        <c:axId val="244747928"/>
      </c:lineChart>
      <c:dateAx>
        <c:axId val="244744008"/>
        <c:scaling>
          <c:orientation val="minMax"/>
        </c:scaling>
        <c:delete val="1"/>
        <c:axPos val="b"/>
        <c:numFmt formatCode="&quot;H&quot;yy" sourceLinked="1"/>
        <c:majorTickMark val="none"/>
        <c:minorTickMark val="none"/>
        <c:tickLblPos val="none"/>
        <c:crossAx val="244747928"/>
        <c:crosses val="autoZero"/>
        <c:auto val="1"/>
        <c:lblOffset val="100"/>
        <c:baseTimeUnit val="years"/>
      </c:dateAx>
      <c:valAx>
        <c:axId val="24474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4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80.8</c:v>
                </c:pt>
                <c:pt idx="1">
                  <c:v>80.8</c:v>
                </c:pt>
                <c:pt idx="2">
                  <c:v>83.95</c:v>
                </c:pt>
                <c:pt idx="3">
                  <c:v>85.5</c:v>
                </c:pt>
                <c:pt idx="4">
                  <c:v>84.74</c:v>
                </c:pt>
              </c:numCache>
            </c:numRef>
          </c:val>
          <c:extLst xmlns:c16r2="http://schemas.microsoft.com/office/drawing/2015/06/chart">
            <c:ext xmlns:c16="http://schemas.microsoft.com/office/drawing/2014/chart" uri="{C3380CC4-5D6E-409C-BE32-E72D297353CC}">
              <c16:uniqueId val="{00000000-3CEC-4272-B7B1-6F10D266C143}"/>
            </c:ext>
          </c:extLst>
        </c:ser>
        <c:dLbls>
          <c:showLegendKey val="0"/>
          <c:showVal val="0"/>
          <c:showCatName val="0"/>
          <c:showSerName val="0"/>
          <c:showPercent val="0"/>
          <c:showBubbleSize val="0"/>
        </c:dLbls>
        <c:gapWidth val="150"/>
        <c:axId val="244745184"/>
        <c:axId val="24474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75.010000000000005</c:v>
                </c:pt>
                <c:pt idx="3">
                  <c:v>72.959999999999994</c:v>
                </c:pt>
                <c:pt idx="4">
                  <c:v>72.42</c:v>
                </c:pt>
              </c:numCache>
            </c:numRef>
          </c:val>
          <c:smooth val="0"/>
          <c:extLst xmlns:c16r2="http://schemas.microsoft.com/office/drawing/2015/06/chart">
            <c:ext xmlns:c16="http://schemas.microsoft.com/office/drawing/2014/chart" uri="{C3380CC4-5D6E-409C-BE32-E72D297353CC}">
              <c16:uniqueId val="{00000001-3CEC-4272-B7B1-6F10D266C143}"/>
            </c:ext>
          </c:extLst>
        </c:ser>
        <c:dLbls>
          <c:showLegendKey val="0"/>
          <c:showVal val="0"/>
          <c:showCatName val="0"/>
          <c:showSerName val="0"/>
          <c:showPercent val="0"/>
          <c:showBubbleSize val="0"/>
        </c:dLbls>
        <c:marker val="1"/>
        <c:smooth val="0"/>
        <c:axId val="244745184"/>
        <c:axId val="244748320"/>
      </c:lineChart>
      <c:dateAx>
        <c:axId val="244745184"/>
        <c:scaling>
          <c:orientation val="minMax"/>
        </c:scaling>
        <c:delete val="1"/>
        <c:axPos val="b"/>
        <c:numFmt formatCode="&quot;H&quot;yy" sourceLinked="1"/>
        <c:majorTickMark val="none"/>
        <c:minorTickMark val="none"/>
        <c:tickLblPos val="none"/>
        <c:crossAx val="244748320"/>
        <c:crosses val="autoZero"/>
        <c:auto val="1"/>
        <c:lblOffset val="100"/>
        <c:baseTimeUnit val="years"/>
      </c:dateAx>
      <c:valAx>
        <c:axId val="2447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105.34</c:v>
                </c:pt>
                <c:pt idx="1">
                  <c:v>109.38</c:v>
                </c:pt>
                <c:pt idx="2">
                  <c:v>122.44</c:v>
                </c:pt>
                <c:pt idx="3">
                  <c:v>111.09</c:v>
                </c:pt>
                <c:pt idx="4">
                  <c:v>104.33</c:v>
                </c:pt>
              </c:numCache>
            </c:numRef>
          </c:val>
          <c:extLst xmlns:c16r2="http://schemas.microsoft.com/office/drawing/2015/06/chart">
            <c:ext xmlns:c16="http://schemas.microsoft.com/office/drawing/2014/chart" uri="{C3380CC4-5D6E-409C-BE32-E72D297353CC}">
              <c16:uniqueId val="{00000000-4C4A-4647-955A-A0FD56939742}"/>
            </c:ext>
          </c:extLst>
        </c:ser>
        <c:dLbls>
          <c:showLegendKey val="0"/>
          <c:showVal val="0"/>
          <c:showCatName val="0"/>
          <c:showSerName val="0"/>
          <c:showPercent val="0"/>
          <c:showBubbleSize val="0"/>
        </c:dLbls>
        <c:gapWidth val="150"/>
        <c:axId val="244233704"/>
        <c:axId val="24423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104.85</c:v>
                </c:pt>
                <c:pt idx="3">
                  <c:v>107.64</c:v>
                </c:pt>
                <c:pt idx="4">
                  <c:v>108.22</c:v>
                </c:pt>
              </c:numCache>
            </c:numRef>
          </c:val>
          <c:smooth val="0"/>
          <c:extLst xmlns:c16r2="http://schemas.microsoft.com/office/drawing/2015/06/chart">
            <c:ext xmlns:c16="http://schemas.microsoft.com/office/drawing/2014/chart" uri="{C3380CC4-5D6E-409C-BE32-E72D297353CC}">
              <c16:uniqueId val="{00000001-4C4A-4647-955A-A0FD56939742}"/>
            </c:ext>
          </c:extLst>
        </c:ser>
        <c:dLbls>
          <c:showLegendKey val="0"/>
          <c:showVal val="0"/>
          <c:showCatName val="0"/>
          <c:showSerName val="0"/>
          <c:showPercent val="0"/>
          <c:showBubbleSize val="0"/>
        </c:dLbls>
        <c:marker val="1"/>
        <c:smooth val="0"/>
        <c:axId val="244233704"/>
        <c:axId val="244234488"/>
      </c:lineChart>
      <c:dateAx>
        <c:axId val="244233704"/>
        <c:scaling>
          <c:orientation val="minMax"/>
        </c:scaling>
        <c:delete val="1"/>
        <c:axPos val="b"/>
        <c:numFmt formatCode="&quot;H&quot;yy" sourceLinked="1"/>
        <c:majorTickMark val="none"/>
        <c:minorTickMark val="none"/>
        <c:tickLblPos val="none"/>
        <c:crossAx val="244234488"/>
        <c:crosses val="autoZero"/>
        <c:auto val="1"/>
        <c:lblOffset val="100"/>
        <c:baseTimeUnit val="years"/>
      </c:dateAx>
      <c:valAx>
        <c:axId val="244234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23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49.25</c:v>
                </c:pt>
                <c:pt idx="1">
                  <c:v>49.43</c:v>
                </c:pt>
                <c:pt idx="2">
                  <c:v>50.8</c:v>
                </c:pt>
                <c:pt idx="3">
                  <c:v>52.19</c:v>
                </c:pt>
                <c:pt idx="4">
                  <c:v>53.32</c:v>
                </c:pt>
              </c:numCache>
            </c:numRef>
          </c:val>
          <c:extLst xmlns:c16r2="http://schemas.microsoft.com/office/drawing/2015/06/chart">
            <c:ext xmlns:c16="http://schemas.microsoft.com/office/drawing/2014/chart" uri="{C3380CC4-5D6E-409C-BE32-E72D297353CC}">
              <c16:uniqueId val="{00000000-D710-499F-A987-5DE55A0F5F4E}"/>
            </c:ext>
          </c:extLst>
        </c:ser>
        <c:dLbls>
          <c:showLegendKey val="0"/>
          <c:showVal val="0"/>
          <c:showCatName val="0"/>
          <c:showSerName val="0"/>
          <c:showPercent val="0"/>
          <c:showBubbleSize val="0"/>
        </c:dLbls>
        <c:gapWidth val="150"/>
        <c:axId val="244235664"/>
        <c:axId val="24423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51.89</c:v>
                </c:pt>
                <c:pt idx="3">
                  <c:v>54.09</c:v>
                </c:pt>
                <c:pt idx="4">
                  <c:v>52.73</c:v>
                </c:pt>
              </c:numCache>
            </c:numRef>
          </c:val>
          <c:smooth val="0"/>
          <c:extLst xmlns:c16r2="http://schemas.microsoft.com/office/drawing/2015/06/chart">
            <c:ext xmlns:c16="http://schemas.microsoft.com/office/drawing/2014/chart" uri="{C3380CC4-5D6E-409C-BE32-E72D297353CC}">
              <c16:uniqueId val="{00000001-D710-499F-A987-5DE55A0F5F4E}"/>
            </c:ext>
          </c:extLst>
        </c:ser>
        <c:dLbls>
          <c:showLegendKey val="0"/>
          <c:showVal val="0"/>
          <c:showCatName val="0"/>
          <c:showSerName val="0"/>
          <c:showPercent val="0"/>
          <c:showBubbleSize val="0"/>
        </c:dLbls>
        <c:marker val="1"/>
        <c:smooth val="0"/>
        <c:axId val="244235664"/>
        <c:axId val="244232528"/>
      </c:lineChart>
      <c:dateAx>
        <c:axId val="244235664"/>
        <c:scaling>
          <c:orientation val="minMax"/>
        </c:scaling>
        <c:delete val="1"/>
        <c:axPos val="b"/>
        <c:numFmt formatCode="&quot;H&quot;yy" sourceLinked="1"/>
        <c:majorTickMark val="none"/>
        <c:minorTickMark val="none"/>
        <c:tickLblPos val="none"/>
        <c:crossAx val="244232528"/>
        <c:crosses val="autoZero"/>
        <c:auto val="1"/>
        <c:lblOffset val="100"/>
        <c:baseTimeUnit val="years"/>
      </c:dateAx>
      <c:valAx>
        <c:axId val="24423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3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12.53</c:v>
                </c:pt>
                <c:pt idx="1">
                  <c:v>16.18</c:v>
                </c:pt>
                <c:pt idx="2">
                  <c:v>16.059999999999999</c:v>
                </c:pt>
                <c:pt idx="3">
                  <c:v>15.63</c:v>
                </c:pt>
                <c:pt idx="4">
                  <c:v>15.37</c:v>
                </c:pt>
              </c:numCache>
            </c:numRef>
          </c:val>
          <c:extLst xmlns:c16r2="http://schemas.microsoft.com/office/drawing/2015/06/chart">
            <c:ext xmlns:c16="http://schemas.microsoft.com/office/drawing/2014/chart" uri="{C3380CC4-5D6E-409C-BE32-E72D297353CC}">
              <c16:uniqueId val="{00000000-5DDE-4E98-B06D-F94B4DC75D23}"/>
            </c:ext>
          </c:extLst>
        </c:ser>
        <c:dLbls>
          <c:showLegendKey val="0"/>
          <c:showVal val="0"/>
          <c:showCatName val="0"/>
          <c:showSerName val="0"/>
          <c:showPercent val="0"/>
          <c:showBubbleSize val="0"/>
        </c:dLbls>
        <c:gapWidth val="150"/>
        <c:axId val="244357112"/>
        <c:axId val="24435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14.74</c:v>
                </c:pt>
                <c:pt idx="3">
                  <c:v>18.68</c:v>
                </c:pt>
                <c:pt idx="4">
                  <c:v>19.91</c:v>
                </c:pt>
              </c:numCache>
            </c:numRef>
          </c:val>
          <c:smooth val="0"/>
          <c:extLst xmlns:c16r2="http://schemas.microsoft.com/office/drawing/2015/06/chart">
            <c:ext xmlns:c16="http://schemas.microsoft.com/office/drawing/2014/chart" uri="{C3380CC4-5D6E-409C-BE32-E72D297353CC}">
              <c16:uniqueId val="{00000001-5DDE-4E98-B06D-F94B4DC75D23}"/>
            </c:ext>
          </c:extLst>
        </c:ser>
        <c:dLbls>
          <c:showLegendKey val="0"/>
          <c:showVal val="0"/>
          <c:showCatName val="0"/>
          <c:showSerName val="0"/>
          <c:showPercent val="0"/>
          <c:showBubbleSize val="0"/>
        </c:dLbls>
        <c:marker val="1"/>
        <c:smooth val="0"/>
        <c:axId val="244357112"/>
        <c:axId val="244357504"/>
      </c:lineChart>
      <c:dateAx>
        <c:axId val="244357112"/>
        <c:scaling>
          <c:orientation val="minMax"/>
        </c:scaling>
        <c:delete val="1"/>
        <c:axPos val="b"/>
        <c:numFmt formatCode="&quot;H&quot;yy" sourceLinked="1"/>
        <c:majorTickMark val="none"/>
        <c:minorTickMark val="none"/>
        <c:tickLblPos val="none"/>
        <c:crossAx val="244357504"/>
        <c:crosses val="autoZero"/>
        <c:auto val="1"/>
        <c:lblOffset val="100"/>
        <c:baseTimeUnit val="years"/>
      </c:dateAx>
      <c:valAx>
        <c:axId val="2443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35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BB-4FD8-8011-2893BD98AE3C}"/>
            </c:ext>
          </c:extLst>
        </c:ser>
        <c:dLbls>
          <c:showLegendKey val="0"/>
          <c:showVal val="0"/>
          <c:showCatName val="0"/>
          <c:showSerName val="0"/>
          <c:showPercent val="0"/>
          <c:showBubbleSize val="0"/>
        </c:dLbls>
        <c:gapWidth val="150"/>
        <c:axId val="244361424"/>
        <c:axId val="24435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27.52</c:v>
                </c:pt>
                <c:pt idx="3">
                  <c:v>30.84</c:v>
                </c:pt>
                <c:pt idx="4">
                  <c:v>25.29</c:v>
                </c:pt>
              </c:numCache>
            </c:numRef>
          </c:val>
          <c:smooth val="0"/>
          <c:extLst xmlns:c16r2="http://schemas.microsoft.com/office/drawing/2015/06/chart">
            <c:ext xmlns:c16="http://schemas.microsoft.com/office/drawing/2014/chart" uri="{C3380CC4-5D6E-409C-BE32-E72D297353CC}">
              <c16:uniqueId val="{00000001-2CBB-4FD8-8011-2893BD98AE3C}"/>
            </c:ext>
          </c:extLst>
        </c:ser>
        <c:dLbls>
          <c:showLegendKey val="0"/>
          <c:showVal val="0"/>
          <c:showCatName val="0"/>
          <c:showSerName val="0"/>
          <c:showPercent val="0"/>
          <c:showBubbleSize val="0"/>
        </c:dLbls>
        <c:marker val="1"/>
        <c:smooth val="0"/>
        <c:axId val="244361424"/>
        <c:axId val="244358288"/>
      </c:lineChart>
      <c:dateAx>
        <c:axId val="244361424"/>
        <c:scaling>
          <c:orientation val="minMax"/>
        </c:scaling>
        <c:delete val="1"/>
        <c:axPos val="b"/>
        <c:numFmt formatCode="&quot;H&quot;yy" sourceLinked="1"/>
        <c:majorTickMark val="none"/>
        <c:minorTickMark val="none"/>
        <c:tickLblPos val="none"/>
        <c:crossAx val="244358288"/>
        <c:crosses val="autoZero"/>
        <c:auto val="1"/>
        <c:lblOffset val="100"/>
        <c:baseTimeUnit val="years"/>
      </c:dateAx>
      <c:valAx>
        <c:axId val="24435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36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122.22</c:v>
                </c:pt>
                <c:pt idx="1">
                  <c:v>109.85</c:v>
                </c:pt>
                <c:pt idx="2">
                  <c:v>127.77</c:v>
                </c:pt>
                <c:pt idx="3">
                  <c:v>132.97</c:v>
                </c:pt>
                <c:pt idx="4">
                  <c:v>124.71</c:v>
                </c:pt>
              </c:numCache>
            </c:numRef>
          </c:val>
          <c:extLst xmlns:c16r2="http://schemas.microsoft.com/office/drawing/2015/06/chart">
            <c:ext xmlns:c16="http://schemas.microsoft.com/office/drawing/2014/chart" uri="{C3380CC4-5D6E-409C-BE32-E72D297353CC}">
              <c16:uniqueId val="{00000000-B327-4E79-9466-A384F9B1F282}"/>
            </c:ext>
          </c:extLst>
        </c:ser>
        <c:dLbls>
          <c:showLegendKey val="0"/>
          <c:showVal val="0"/>
          <c:showCatName val="0"/>
          <c:showSerName val="0"/>
          <c:showPercent val="0"/>
          <c:showBubbleSize val="0"/>
        </c:dLbls>
        <c:gapWidth val="150"/>
        <c:axId val="244359464"/>
        <c:axId val="24435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445.85</c:v>
                </c:pt>
                <c:pt idx="3">
                  <c:v>450.54</c:v>
                </c:pt>
                <c:pt idx="4">
                  <c:v>348.88</c:v>
                </c:pt>
              </c:numCache>
            </c:numRef>
          </c:val>
          <c:smooth val="0"/>
          <c:extLst xmlns:c16r2="http://schemas.microsoft.com/office/drawing/2015/06/chart">
            <c:ext xmlns:c16="http://schemas.microsoft.com/office/drawing/2014/chart" uri="{C3380CC4-5D6E-409C-BE32-E72D297353CC}">
              <c16:uniqueId val="{00000001-B327-4E79-9466-A384F9B1F282}"/>
            </c:ext>
          </c:extLst>
        </c:ser>
        <c:dLbls>
          <c:showLegendKey val="0"/>
          <c:showVal val="0"/>
          <c:showCatName val="0"/>
          <c:showSerName val="0"/>
          <c:showPercent val="0"/>
          <c:showBubbleSize val="0"/>
        </c:dLbls>
        <c:marker val="1"/>
        <c:smooth val="0"/>
        <c:axId val="244359464"/>
        <c:axId val="244359072"/>
      </c:lineChart>
      <c:dateAx>
        <c:axId val="244359464"/>
        <c:scaling>
          <c:orientation val="minMax"/>
        </c:scaling>
        <c:delete val="1"/>
        <c:axPos val="b"/>
        <c:numFmt formatCode="&quot;H&quot;yy" sourceLinked="1"/>
        <c:majorTickMark val="none"/>
        <c:minorTickMark val="none"/>
        <c:tickLblPos val="none"/>
        <c:crossAx val="244359072"/>
        <c:crosses val="autoZero"/>
        <c:auto val="1"/>
        <c:lblOffset val="100"/>
        <c:baseTimeUnit val="years"/>
      </c:dateAx>
      <c:valAx>
        <c:axId val="24435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35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518.95000000000005</c:v>
                </c:pt>
                <c:pt idx="1">
                  <c:v>484.85</c:v>
                </c:pt>
                <c:pt idx="2">
                  <c:v>426.75</c:v>
                </c:pt>
                <c:pt idx="3">
                  <c:v>429.47</c:v>
                </c:pt>
                <c:pt idx="4">
                  <c:v>446.06</c:v>
                </c:pt>
              </c:numCache>
            </c:numRef>
          </c:val>
          <c:extLst xmlns:c16r2="http://schemas.microsoft.com/office/drawing/2015/06/chart">
            <c:ext xmlns:c16="http://schemas.microsoft.com/office/drawing/2014/chart" uri="{C3380CC4-5D6E-409C-BE32-E72D297353CC}">
              <c16:uniqueId val="{00000000-82A3-43F5-ADB6-EBE8F578A5D8}"/>
            </c:ext>
          </c:extLst>
        </c:ser>
        <c:dLbls>
          <c:showLegendKey val="0"/>
          <c:showVal val="0"/>
          <c:showCatName val="0"/>
          <c:showSerName val="0"/>
          <c:showPercent val="0"/>
          <c:showBubbleSize val="0"/>
        </c:dLbls>
        <c:gapWidth val="150"/>
        <c:axId val="244363384"/>
        <c:axId val="24436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516.34</c:v>
                </c:pt>
                <c:pt idx="3">
                  <c:v>496.56</c:v>
                </c:pt>
                <c:pt idx="4">
                  <c:v>540.38</c:v>
                </c:pt>
              </c:numCache>
            </c:numRef>
          </c:val>
          <c:smooth val="0"/>
          <c:extLst xmlns:c16r2="http://schemas.microsoft.com/office/drawing/2015/06/chart">
            <c:ext xmlns:c16="http://schemas.microsoft.com/office/drawing/2014/chart" uri="{C3380CC4-5D6E-409C-BE32-E72D297353CC}">
              <c16:uniqueId val="{00000001-82A3-43F5-ADB6-EBE8F578A5D8}"/>
            </c:ext>
          </c:extLst>
        </c:ser>
        <c:dLbls>
          <c:showLegendKey val="0"/>
          <c:showVal val="0"/>
          <c:showCatName val="0"/>
          <c:showSerName val="0"/>
          <c:showPercent val="0"/>
          <c:showBubbleSize val="0"/>
        </c:dLbls>
        <c:marker val="1"/>
        <c:smooth val="0"/>
        <c:axId val="244363384"/>
        <c:axId val="244363776"/>
      </c:lineChart>
      <c:dateAx>
        <c:axId val="244363384"/>
        <c:scaling>
          <c:orientation val="minMax"/>
        </c:scaling>
        <c:delete val="1"/>
        <c:axPos val="b"/>
        <c:numFmt formatCode="&quot;H&quot;yy" sourceLinked="1"/>
        <c:majorTickMark val="none"/>
        <c:minorTickMark val="none"/>
        <c:tickLblPos val="none"/>
        <c:crossAx val="244363776"/>
        <c:crosses val="autoZero"/>
        <c:auto val="1"/>
        <c:lblOffset val="100"/>
        <c:baseTimeUnit val="years"/>
      </c:dateAx>
      <c:valAx>
        <c:axId val="24436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36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102.31</c:v>
                </c:pt>
                <c:pt idx="1">
                  <c:v>108.85</c:v>
                </c:pt>
                <c:pt idx="2">
                  <c:v>122.48</c:v>
                </c:pt>
                <c:pt idx="3">
                  <c:v>109.41</c:v>
                </c:pt>
                <c:pt idx="4">
                  <c:v>101.18</c:v>
                </c:pt>
              </c:numCache>
            </c:numRef>
          </c:val>
          <c:extLst xmlns:c16r2="http://schemas.microsoft.com/office/drawing/2015/06/chart">
            <c:ext xmlns:c16="http://schemas.microsoft.com/office/drawing/2014/chart" uri="{C3380CC4-5D6E-409C-BE32-E72D297353CC}">
              <c16:uniqueId val="{00000000-675F-44F7-94FC-A4F25EAF5FAF}"/>
            </c:ext>
          </c:extLst>
        </c:ser>
        <c:dLbls>
          <c:showLegendKey val="0"/>
          <c:showVal val="0"/>
          <c:showCatName val="0"/>
          <c:showSerName val="0"/>
          <c:showPercent val="0"/>
          <c:showBubbleSize val="0"/>
        </c:dLbls>
        <c:gapWidth val="150"/>
        <c:axId val="244361816"/>
        <c:axId val="24436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83.27</c:v>
                </c:pt>
                <c:pt idx="3">
                  <c:v>84.9</c:v>
                </c:pt>
                <c:pt idx="4">
                  <c:v>83.22</c:v>
                </c:pt>
              </c:numCache>
            </c:numRef>
          </c:val>
          <c:smooth val="0"/>
          <c:extLst xmlns:c16r2="http://schemas.microsoft.com/office/drawing/2015/06/chart">
            <c:ext xmlns:c16="http://schemas.microsoft.com/office/drawing/2014/chart" uri="{C3380CC4-5D6E-409C-BE32-E72D297353CC}">
              <c16:uniqueId val="{00000001-675F-44F7-94FC-A4F25EAF5FAF}"/>
            </c:ext>
          </c:extLst>
        </c:ser>
        <c:dLbls>
          <c:showLegendKey val="0"/>
          <c:showVal val="0"/>
          <c:showCatName val="0"/>
          <c:showSerName val="0"/>
          <c:showPercent val="0"/>
          <c:showBubbleSize val="0"/>
        </c:dLbls>
        <c:marker val="1"/>
        <c:smooth val="0"/>
        <c:axId val="244361816"/>
        <c:axId val="244364168"/>
      </c:lineChart>
      <c:dateAx>
        <c:axId val="244361816"/>
        <c:scaling>
          <c:orientation val="minMax"/>
        </c:scaling>
        <c:delete val="1"/>
        <c:axPos val="b"/>
        <c:numFmt formatCode="&quot;H&quot;yy" sourceLinked="1"/>
        <c:majorTickMark val="none"/>
        <c:minorTickMark val="none"/>
        <c:tickLblPos val="none"/>
        <c:crossAx val="244364168"/>
        <c:crosses val="autoZero"/>
        <c:auto val="1"/>
        <c:lblOffset val="100"/>
        <c:baseTimeUnit val="years"/>
      </c:dateAx>
      <c:valAx>
        <c:axId val="24436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36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199.7</c:v>
                </c:pt>
                <c:pt idx="1">
                  <c:v>192.33</c:v>
                </c:pt>
                <c:pt idx="2">
                  <c:v>171.46</c:v>
                </c:pt>
                <c:pt idx="3">
                  <c:v>191.71</c:v>
                </c:pt>
                <c:pt idx="4">
                  <c:v>204.64</c:v>
                </c:pt>
              </c:numCache>
            </c:numRef>
          </c:val>
          <c:extLst xmlns:c16r2="http://schemas.microsoft.com/office/drawing/2015/06/chart">
            <c:ext xmlns:c16="http://schemas.microsoft.com/office/drawing/2014/chart" uri="{C3380CC4-5D6E-409C-BE32-E72D297353CC}">
              <c16:uniqueId val="{00000000-4F87-439C-B42D-EF010206E243}"/>
            </c:ext>
          </c:extLst>
        </c:ser>
        <c:dLbls>
          <c:showLegendKey val="0"/>
          <c:showVal val="0"/>
          <c:showCatName val="0"/>
          <c:showSerName val="0"/>
          <c:showPercent val="0"/>
          <c:showBubbleSize val="0"/>
        </c:dLbls>
        <c:gapWidth val="150"/>
        <c:axId val="244744792"/>
        <c:axId val="24475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228.81</c:v>
                </c:pt>
                <c:pt idx="3">
                  <c:v>231.9</c:v>
                </c:pt>
                <c:pt idx="4">
                  <c:v>234.17</c:v>
                </c:pt>
              </c:numCache>
            </c:numRef>
          </c:val>
          <c:smooth val="0"/>
          <c:extLst xmlns:c16r2="http://schemas.microsoft.com/office/drawing/2015/06/chart">
            <c:ext xmlns:c16="http://schemas.microsoft.com/office/drawing/2014/chart" uri="{C3380CC4-5D6E-409C-BE32-E72D297353CC}">
              <c16:uniqueId val="{00000001-4F87-439C-B42D-EF010206E243}"/>
            </c:ext>
          </c:extLst>
        </c:ser>
        <c:dLbls>
          <c:showLegendKey val="0"/>
          <c:showVal val="0"/>
          <c:showCatName val="0"/>
          <c:showSerName val="0"/>
          <c:showPercent val="0"/>
          <c:showBubbleSize val="0"/>
        </c:dLbls>
        <c:marker val="1"/>
        <c:smooth val="0"/>
        <c:axId val="244744792"/>
        <c:axId val="244751064"/>
      </c:lineChart>
      <c:dateAx>
        <c:axId val="244744792"/>
        <c:scaling>
          <c:orientation val="minMax"/>
        </c:scaling>
        <c:delete val="1"/>
        <c:axPos val="b"/>
        <c:numFmt formatCode="&quot;H&quot;yy" sourceLinked="1"/>
        <c:majorTickMark val="none"/>
        <c:minorTickMark val="none"/>
        <c:tickLblPos val="none"/>
        <c:crossAx val="244751064"/>
        <c:crosses val="autoZero"/>
        <c:auto val="1"/>
        <c:lblOffset val="100"/>
        <c:baseTimeUnit val="years"/>
      </c:dateAx>
      <c:valAx>
        <c:axId val="24475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4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神奈川県　箱根町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3" t="str">
        <f>データ!$M$6</f>
        <v>非設置</v>
      </c>
      <c r="AE8" s="83"/>
      <c r="AF8" s="83"/>
      <c r="AG8" s="83"/>
      <c r="AH8" s="83"/>
      <c r="AI8" s="83"/>
      <c r="AJ8" s="83"/>
      <c r="AK8" s="4"/>
      <c r="AL8" s="71">
        <f>データ!$R$6</f>
        <v>11468</v>
      </c>
      <c r="AM8" s="71"/>
      <c r="AN8" s="71"/>
      <c r="AO8" s="71"/>
      <c r="AP8" s="71"/>
      <c r="AQ8" s="71"/>
      <c r="AR8" s="71"/>
      <c r="AS8" s="71"/>
      <c r="AT8" s="67">
        <f>データ!$S$6</f>
        <v>92.86</v>
      </c>
      <c r="AU8" s="68"/>
      <c r="AV8" s="68"/>
      <c r="AW8" s="68"/>
      <c r="AX8" s="68"/>
      <c r="AY8" s="68"/>
      <c r="AZ8" s="68"/>
      <c r="BA8" s="68"/>
      <c r="BB8" s="70">
        <f>データ!$T$6</f>
        <v>123.5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63.23</v>
      </c>
      <c r="J10" s="68"/>
      <c r="K10" s="68"/>
      <c r="L10" s="68"/>
      <c r="M10" s="68"/>
      <c r="N10" s="68"/>
      <c r="O10" s="69"/>
      <c r="P10" s="70">
        <f>データ!$P$6</f>
        <v>41.96</v>
      </c>
      <c r="Q10" s="70"/>
      <c r="R10" s="70"/>
      <c r="S10" s="70"/>
      <c r="T10" s="70"/>
      <c r="U10" s="70"/>
      <c r="V10" s="70"/>
      <c r="W10" s="71">
        <f>データ!$Q$6</f>
        <v>1870</v>
      </c>
      <c r="X10" s="71"/>
      <c r="Y10" s="71"/>
      <c r="Z10" s="71"/>
      <c r="AA10" s="71"/>
      <c r="AB10" s="71"/>
      <c r="AC10" s="71"/>
      <c r="AD10" s="2"/>
      <c r="AE10" s="2"/>
      <c r="AF10" s="2"/>
      <c r="AG10" s="2"/>
      <c r="AH10" s="4"/>
      <c r="AI10" s="4"/>
      <c r="AJ10" s="4"/>
      <c r="AK10" s="4"/>
      <c r="AL10" s="71">
        <f>データ!$U$6</f>
        <v>4750</v>
      </c>
      <c r="AM10" s="71"/>
      <c r="AN10" s="71"/>
      <c r="AO10" s="71"/>
      <c r="AP10" s="71"/>
      <c r="AQ10" s="71"/>
      <c r="AR10" s="71"/>
      <c r="AS10" s="71"/>
      <c r="AT10" s="67">
        <f>データ!$V$6</f>
        <v>52.79</v>
      </c>
      <c r="AU10" s="68"/>
      <c r="AV10" s="68"/>
      <c r="AW10" s="68"/>
      <c r="AX10" s="68"/>
      <c r="AY10" s="68"/>
      <c r="AZ10" s="68"/>
      <c r="BA10" s="68"/>
      <c r="BB10" s="70">
        <f>データ!$W$6</f>
        <v>89.98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8x97wiCaClDxP5Xxnl62G7cNCzd3/qrDoLUor+lVtpHmhnQRxr1mOt0zjI8yIT4TP6YjSsxJsZ1sJ0DCVqjCpg==" saltValue="tsxMa2ran6Xy7jW23LlFd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143821</v>
      </c>
      <c r="D6" s="34">
        <f t="shared" si="3"/>
        <v>46</v>
      </c>
      <c r="E6" s="34">
        <f t="shared" si="3"/>
        <v>1</v>
      </c>
      <c r="F6" s="34">
        <f t="shared" si="3"/>
        <v>0</v>
      </c>
      <c r="G6" s="34">
        <f t="shared" si="3"/>
        <v>1</v>
      </c>
      <c r="H6" s="34" t="str">
        <f t="shared" si="3"/>
        <v>神奈川県　箱根町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63.23</v>
      </c>
      <c r="P6" s="35">
        <f t="shared" si="3"/>
        <v>41.96</v>
      </c>
      <c r="Q6" s="35">
        <f t="shared" si="3"/>
        <v>1870</v>
      </c>
      <c r="R6" s="35">
        <f t="shared" si="3"/>
        <v>11468</v>
      </c>
      <c r="S6" s="35">
        <f t="shared" si="3"/>
        <v>92.86</v>
      </c>
      <c r="T6" s="35">
        <f t="shared" si="3"/>
        <v>123.5</v>
      </c>
      <c r="U6" s="35">
        <f t="shared" si="3"/>
        <v>4750</v>
      </c>
      <c r="V6" s="35">
        <f t="shared" si="3"/>
        <v>52.79</v>
      </c>
      <c r="W6" s="35">
        <f t="shared" si="3"/>
        <v>89.98</v>
      </c>
      <c r="X6" s="36">
        <f>IF(X7="",NA(),X7)</f>
        <v>105.34</v>
      </c>
      <c r="Y6" s="36">
        <f t="shared" ref="Y6:AG6" si="4">IF(Y7="",NA(),Y7)</f>
        <v>109.38</v>
      </c>
      <c r="Z6" s="36">
        <f t="shared" si="4"/>
        <v>122.44</v>
      </c>
      <c r="AA6" s="36">
        <f t="shared" si="4"/>
        <v>111.09</v>
      </c>
      <c r="AB6" s="36">
        <f t="shared" si="4"/>
        <v>104.33</v>
      </c>
      <c r="AC6" s="36">
        <f t="shared" si="4"/>
        <v>106.62</v>
      </c>
      <c r="AD6" s="36">
        <f t="shared" si="4"/>
        <v>107.95</v>
      </c>
      <c r="AE6" s="36">
        <f t="shared" si="4"/>
        <v>104.85</v>
      </c>
      <c r="AF6" s="36">
        <f t="shared" si="4"/>
        <v>107.64</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27.52</v>
      </c>
      <c r="AQ6" s="36">
        <f t="shared" si="5"/>
        <v>30.84</v>
      </c>
      <c r="AR6" s="36">
        <f t="shared" si="5"/>
        <v>25.29</v>
      </c>
      <c r="AS6" s="35" t="str">
        <f>IF(AS7="","",IF(AS7="-","【-】","【"&amp;SUBSTITUTE(TEXT(AS7,"#,##0.00"),"-","△")&amp;"】"))</f>
        <v>【1.08】</v>
      </c>
      <c r="AT6" s="36">
        <f>IF(AT7="",NA(),AT7)</f>
        <v>122.22</v>
      </c>
      <c r="AU6" s="36">
        <f t="shared" ref="AU6:BC6" si="6">IF(AU7="",NA(),AU7)</f>
        <v>109.85</v>
      </c>
      <c r="AV6" s="36">
        <f t="shared" si="6"/>
        <v>127.77</v>
      </c>
      <c r="AW6" s="36">
        <f t="shared" si="6"/>
        <v>132.97</v>
      </c>
      <c r="AX6" s="36">
        <f t="shared" si="6"/>
        <v>124.71</v>
      </c>
      <c r="AY6" s="36">
        <f t="shared" si="6"/>
        <v>416.14</v>
      </c>
      <c r="AZ6" s="36">
        <f t="shared" si="6"/>
        <v>371.89</v>
      </c>
      <c r="BA6" s="36">
        <f t="shared" si="6"/>
        <v>445.85</v>
      </c>
      <c r="BB6" s="36">
        <f t="shared" si="6"/>
        <v>450.54</v>
      </c>
      <c r="BC6" s="36">
        <f t="shared" si="6"/>
        <v>348.88</v>
      </c>
      <c r="BD6" s="35" t="str">
        <f>IF(BD7="","",IF(BD7="-","【-】","【"&amp;SUBSTITUTE(TEXT(BD7,"#,##0.00"),"-","△")&amp;"】"))</f>
        <v>【264.97】</v>
      </c>
      <c r="BE6" s="36">
        <f>IF(BE7="",NA(),BE7)</f>
        <v>518.95000000000005</v>
      </c>
      <c r="BF6" s="36">
        <f t="shared" ref="BF6:BN6" si="7">IF(BF7="",NA(),BF7)</f>
        <v>484.85</v>
      </c>
      <c r="BG6" s="36">
        <f t="shared" si="7"/>
        <v>426.75</v>
      </c>
      <c r="BH6" s="36">
        <f t="shared" si="7"/>
        <v>429.47</v>
      </c>
      <c r="BI6" s="36">
        <f t="shared" si="7"/>
        <v>446.06</v>
      </c>
      <c r="BJ6" s="36">
        <f t="shared" si="7"/>
        <v>487.22</v>
      </c>
      <c r="BK6" s="36">
        <f t="shared" si="7"/>
        <v>483.11</v>
      </c>
      <c r="BL6" s="36">
        <f t="shared" si="7"/>
        <v>516.34</v>
      </c>
      <c r="BM6" s="36">
        <f t="shared" si="7"/>
        <v>496.56</v>
      </c>
      <c r="BN6" s="36">
        <f t="shared" si="7"/>
        <v>540.38</v>
      </c>
      <c r="BO6" s="35" t="str">
        <f>IF(BO7="","",IF(BO7="-","【-】","【"&amp;SUBSTITUTE(TEXT(BO7,"#,##0.00"),"-","△")&amp;"】"))</f>
        <v>【266.61】</v>
      </c>
      <c r="BP6" s="36">
        <f>IF(BP7="",NA(),BP7)</f>
        <v>102.31</v>
      </c>
      <c r="BQ6" s="36">
        <f t="shared" ref="BQ6:BY6" si="8">IF(BQ7="",NA(),BQ7)</f>
        <v>108.85</v>
      </c>
      <c r="BR6" s="36">
        <f t="shared" si="8"/>
        <v>122.48</v>
      </c>
      <c r="BS6" s="36">
        <f t="shared" si="8"/>
        <v>109.41</v>
      </c>
      <c r="BT6" s="36">
        <f t="shared" si="8"/>
        <v>101.18</v>
      </c>
      <c r="BU6" s="36">
        <f t="shared" si="8"/>
        <v>92.76</v>
      </c>
      <c r="BV6" s="36">
        <f t="shared" si="8"/>
        <v>93.28</v>
      </c>
      <c r="BW6" s="36">
        <f t="shared" si="8"/>
        <v>83.27</v>
      </c>
      <c r="BX6" s="36">
        <f t="shared" si="8"/>
        <v>84.9</v>
      </c>
      <c r="BY6" s="36">
        <f t="shared" si="8"/>
        <v>83.22</v>
      </c>
      <c r="BZ6" s="35" t="str">
        <f>IF(BZ7="","",IF(BZ7="-","【-】","【"&amp;SUBSTITUTE(TEXT(BZ7,"#,##0.00"),"-","△")&amp;"】"))</f>
        <v>【103.24】</v>
      </c>
      <c r="CA6" s="36">
        <f>IF(CA7="",NA(),CA7)</f>
        <v>199.7</v>
      </c>
      <c r="CB6" s="36">
        <f t="shared" ref="CB6:CJ6" si="9">IF(CB7="",NA(),CB7)</f>
        <v>192.33</v>
      </c>
      <c r="CC6" s="36">
        <f t="shared" si="9"/>
        <v>171.46</v>
      </c>
      <c r="CD6" s="36">
        <f t="shared" si="9"/>
        <v>191.71</v>
      </c>
      <c r="CE6" s="36">
        <f t="shared" si="9"/>
        <v>204.64</v>
      </c>
      <c r="CF6" s="36">
        <f t="shared" si="9"/>
        <v>208.67</v>
      </c>
      <c r="CG6" s="36">
        <f t="shared" si="9"/>
        <v>208.29</v>
      </c>
      <c r="CH6" s="36">
        <f t="shared" si="9"/>
        <v>228.81</v>
      </c>
      <c r="CI6" s="36">
        <f t="shared" si="9"/>
        <v>231.9</v>
      </c>
      <c r="CJ6" s="36">
        <f t="shared" si="9"/>
        <v>234.17</v>
      </c>
      <c r="CK6" s="35" t="str">
        <f>IF(CK7="","",IF(CK7="-","【-】","【"&amp;SUBSTITUTE(TEXT(CK7,"#,##0.00"),"-","△")&amp;"】"))</f>
        <v>【168.38】</v>
      </c>
      <c r="CL6" s="36">
        <f>IF(CL7="",NA(),CL7)</f>
        <v>24.83</v>
      </c>
      <c r="CM6" s="36">
        <f t="shared" ref="CM6:CU6" si="10">IF(CM7="",NA(),CM7)</f>
        <v>25.92</v>
      </c>
      <c r="CN6" s="36">
        <f t="shared" si="10"/>
        <v>26.94</v>
      </c>
      <c r="CO6" s="36">
        <f t="shared" si="10"/>
        <v>25.33</v>
      </c>
      <c r="CP6" s="36">
        <f t="shared" si="10"/>
        <v>24.21</v>
      </c>
      <c r="CQ6" s="36">
        <f t="shared" si="10"/>
        <v>49.08</v>
      </c>
      <c r="CR6" s="36">
        <f t="shared" si="10"/>
        <v>49.32</v>
      </c>
      <c r="CS6" s="36">
        <f t="shared" si="10"/>
        <v>38.979999999999997</v>
      </c>
      <c r="CT6" s="36">
        <f t="shared" si="10"/>
        <v>39.61</v>
      </c>
      <c r="CU6" s="36">
        <f t="shared" si="10"/>
        <v>41.06</v>
      </c>
      <c r="CV6" s="35" t="str">
        <f>IF(CV7="","",IF(CV7="-","【-】","【"&amp;SUBSTITUTE(TEXT(CV7,"#,##0.00"),"-","△")&amp;"】"))</f>
        <v>【60.00】</v>
      </c>
      <c r="CW6" s="36">
        <f>IF(CW7="",NA(),CW7)</f>
        <v>80.8</v>
      </c>
      <c r="CX6" s="36">
        <f t="shared" ref="CX6:DF6" si="11">IF(CX7="",NA(),CX7)</f>
        <v>80.8</v>
      </c>
      <c r="CY6" s="36">
        <f t="shared" si="11"/>
        <v>83.95</v>
      </c>
      <c r="CZ6" s="36">
        <f t="shared" si="11"/>
        <v>85.5</v>
      </c>
      <c r="DA6" s="36">
        <f t="shared" si="11"/>
        <v>84.74</v>
      </c>
      <c r="DB6" s="36">
        <f t="shared" si="11"/>
        <v>79.3</v>
      </c>
      <c r="DC6" s="36">
        <f t="shared" si="11"/>
        <v>79.34</v>
      </c>
      <c r="DD6" s="36">
        <f t="shared" si="11"/>
        <v>75.010000000000005</v>
      </c>
      <c r="DE6" s="36">
        <f t="shared" si="11"/>
        <v>72.959999999999994</v>
      </c>
      <c r="DF6" s="36">
        <f t="shared" si="11"/>
        <v>72.42</v>
      </c>
      <c r="DG6" s="35" t="str">
        <f>IF(DG7="","",IF(DG7="-","【-】","【"&amp;SUBSTITUTE(TEXT(DG7,"#,##0.00"),"-","△")&amp;"】"))</f>
        <v>【89.80】</v>
      </c>
      <c r="DH6" s="36">
        <f>IF(DH7="",NA(),DH7)</f>
        <v>49.25</v>
      </c>
      <c r="DI6" s="36">
        <f t="shared" ref="DI6:DQ6" si="12">IF(DI7="",NA(),DI7)</f>
        <v>49.43</v>
      </c>
      <c r="DJ6" s="36">
        <f t="shared" si="12"/>
        <v>50.8</v>
      </c>
      <c r="DK6" s="36">
        <f t="shared" si="12"/>
        <v>52.19</v>
      </c>
      <c r="DL6" s="36">
        <f t="shared" si="12"/>
        <v>53.32</v>
      </c>
      <c r="DM6" s="36">
        <f t="shared" si="12"/>
        <v>47.44</v>
      </c>
      <c r="DN6" s="36">
        <f t="shared" si="12"/>
        <v>48.3</v>
      </c>
      <c r="DO6" s="36">
        <f t="shared" si="12"/>
        <v>51.89</v>
      </c>
      <c r="DP6" s="36">
        <f t="shared" si="12"/>
        <v>54.09</v>
      </c>
      <c r="DQ6" s="36">
        <f t="shared" si="12"/>
        <v>52.73</v>
      </c>
      <c r="DR6" s="35" t="str">
        <f>IF(DR7="","",IF(DR7="-","【-】","【"&amp;SUBSTITUTE(TEXT(DR7,"#,##0.00"),"-","△")&amp;"】"))</f>
        <v>【49.59】</v>
      </c>
      <c r="DS6" s="36">
        <f>IF(DS7="",NA(),DS7)</f>
        <v>12.53</v>
      </c>
      <c r="DT6" s="36">
        <f t="shared" ref="DT6:EB6" si="13">IF(DT7="",NA(),DT7)</f>
        <v>16.18</v>
      </c>
      <c r="DU6" s="36">
        <f t="shared" si="13"/>
        <v>16.059999999999999</v>
      </c>
      <c r="DV6" s="36">
        <f t="shared" si="13"/>
        <v>15.63</v>
      </c>
      <c r="DW6" s="36">
        <f t="shared" si="13"/>
        <v>15.37</v>
      </c>
      <c r="DX6" s="36">
        <f t="shared" si="13"/>
        <v>11.16</v>
      </c>
      <c r="DY6" s="36">
        <f t="shared" si="13"/>
        <v>12.43</v>
      </c>
      <c r="DZ6" s="36">
        <f t="shared" si="13"/>
        <v>14.74</v>
      </c>
      <c r="EA6" s="36">
        <f t="shared" si="13"/>
        <v>18.68</v>
      </c>
      <c r="EB6" s="36">
        <f t="shared" si="13"/>
        <v>19.91</v>
      </c>
      <c r="EC6" s="35" t="str">
        <f>IF(EC7="","",IF(EC7="-","【-】","【"&amp;SUBSTITUTE(TEXT(EC7,"#,##0.00"),"-","△")&amp;"】"))</f>
        <v>【19.44】</v>
      </c>
      <c r="ED6" s="36">
        <f>IF(ED7="",NA(),ED7)</f>
        <v>0.32</v>
      </c>
      <c r="EE6" s="36">
        <f t="shared" ref="EE6:EM6" si="14">IF(EE7="",NA(),EE7)</f>
        <v>0.3</v>
      </c>
      <c r="EF6" s="36">
        <f t="shared" si="14"/>
        <v>0.66</v>
      </c>
      <c r="EG6" s="36">
        <f t="shared" si="14"/>
        <v>0.75</v>
      </c>
      <c r="EH6" s="36">
        <f t="shared" si="14"/>
        <v>0.47</v>
      </c>
      <c r="EI6" s="36">
        <f t="shared" si="14"/>
        <v>0.65</v>
      </c>
      <c r="EJ6" s="36">
        <f t="shared" si="14"/>
        <v>0.46</v>
      </c>
      <c r="EK6" s="36">
        <f t="shared" si="14"/>
        <v>0.4</v>
      </c>
      <c r="EL6" s="36">
        <f t="shared" si="14"/>
        <v>0.32</v>
      </c>
      <c r="EM6" s="36">
        <f t="shared" si="14"/>
        <v>0.81</v>
      </c>
      <c r="EN6" s="35" t="str">
        <f>IF(EN7="","",IF(EN7="-","【-】","【"&amp;SUBSTITUTE(TEXT(EN7,"#,##0.00"),"-","△")&amp;"】"))</f>
        <v>【0.68】</v>
      </c>
    </row>
    <row r="7" spans="1:144" s="37" customFormat="1" x14ac:dyDescent="0.2">
      <c r="A7" s="29"/>
      <c r="B7" s="38">
        <v>2019</v>
      </c>
      <c r="C7" s="38">
        <v>143821</v>
      </c>
      <c r="D7" s="38">
        <v>46</v>
      </c>
      <c r="E7" s="38">
        <v>1</v>
      </c>
      <c r="F7" s="38">
        <v>0</v>
      </c>
      <c r="G7" s="38">
        <v>1</v>
      </c>
      <c r="H7" s="38" t="s">
        <v>93</v>
      </c>
      <c r="I7" s="38" t="s">
        <v>94</v>
      </c>
      <c r="J7" s="38" t="s">
        <v>95</v>
      </c>
      <c r="K7" s="38" t="s">
        <v>96</v>
      </c>
      <c r="L7" s="38" t="s">
        <v>97</v>
      </c>
      <c r="M7" s="38" t="s">
        <v>98</v>
      </c>
      <c r="N7" s="39" t="s">
        <v>99</v>
      </c>
      <c r="O7" s="39">
        <v>63.23</v>
      </c>
      <c r="P7" s="39">
        <v>41.96</v>
      </c>
      <c r="Q7" s="39">
        <v>1870</v>
      </c>
      <c r="R7" s="39">
        <v>11468</v>
      </c>
      <c r="S7" s="39">
        <v>92.86</v>
      </c>
      <c r="T7" s="39">
        <v>123.5</v>
      </c>
      <c r="U7" s="39">
        <v>4750</v>
      </c>
      <c r="V7" s="39">
        <v>52.79</v>
      </c>
      <c r="W7" s="39">
        <v>89.98</v>
      </c>
      <c r="X7" s="39">
        <v>105.34</v>
      </c>
      <c r="Y7" s="39">
        <v>109.38</v>
      </c>
      <c r="Z7" s="39">
        <v>122.44</v>
      </c>
      <c r="AA7" s="39">
        <v>111.09</v>
      </c>
      <c r="AB7" s="39">
        <v>104.33</v>
      </c>
      <c r="AC7" s="39">
        <v>106.62</v>
      </c>
      <c r="AD7" s="39">
        <v>107.95</v>
      </c>
      <c r="AE7" s="39">
        <v>104.85</v>
      </c>
      <c r="AF7" s="39">
        <v>107.64</v>
      </c>
      <c r="AG7" s="39">
        <v>108.22</v>
      </c>
      <c r="AH7" s="39">
        <v>112.01</v>
      </c>
      <c r="AI7" s="39">
        <v>0</v>
      </c>
      <c r="AJ7" s="39">
        <v>0</v>
      </c>
      <c r="AK7" s="39">
        <v>0</v>
      </c>
      <c r="AL7" s="39">
        <v>0</v>
      </c>
      <c r="AM7" s="39">
        <v>0</v>
      </c>
      <c r="AN7" s="39">
        <v>12.59</v>
      </c>
      <c r="AO7" s="39">
        <v>12.44</v>
      </c>
      <c r="AP7" s="39">
        <v>27.52</v>
      </c>
      <c r="AQ7" s="39">
        <v>30.84</v>
      </c>
      <c r="AR7" s="39">
        <v>25.29</v>
      </c>
      <c r="AS7" s="39">
        <v>1.08</v>
      </c>
      <c r="AT7" s="39">
        <v>122.22</v>
      </c>
      <c r="AU7" s="39">
        <v>109.85</v>
      </c>
      <c r="AV7" s="39">
        <v>127.77</v>
      </c>
      <c r="AW7" s="39">
        <v>132.97</v>
      </c>
      <c r="AX7" s="39">
        <v>124.71</v>
      </c>
      <c r="AY7" s="39">
        <v>416.14</v>
      </c>
      <c r="AZ7" s="39">
        <v>371.89</v>
      </c>
      <c r="BA7" s="39">
        <v>445.85</v>
      </c>
      <c r="BB7" s="39">
        <v>450.54</v>
      </c>
      <c r="BC7" s="39">
        <v>348.88</v>
      </c>
      <c r="BD7" s="39">
        <v>264.97000000000003</v>
      </c>
      <c r="BE7" s="39">
        <v>518.95000000000005</v>
      </c>
      <c r="BF7" s="39">
        <v>484.85</v>
      </c>
      <c r="BG7" s="39">
        <v>426.75</v>
      </c>
      <c r="BH7" s="39">
        <v>429.47</v>
      </c>
      <c r="BI7" s="39">
        <v>446.06</v>
      </c>
      <c r="BJ7" s="39">
        <v>487.22</v>
      </c>
      <c r="BK7" s="39">
        <v>483.11</v>
      </c>
      <c r="BL7" s="39">
        <v>516.34</v>
      </c>
      <c r="BM7" s="39">
        <v>496.56</v>
      </c>
      <c r="BN7" s="39">
        <v>540.38</v>
      </c>
      <c r="BO7" s="39">
        <v>266.61</v>
      </c>
      <c r="BP7" s="39">
        <v>102.31</v>
      </c>
      <c r="BQ7" s="39">
        <v>108.85</v>
      </c>
      <c r="BR7" s="39">
        <v>122.48</v>
      </c>
      <c r="BS7" s="39">
        <v>109.41</v>
      </c>
      <c r="BT7" s="39">
        <v>101.18</v>
      </c>
      <c r="BU7" s="39">
        <v>92.76</v>
      </c>
      <c r="BV7" s="39">
        <v>93.28</v>
      </c>
      <c r="BW7" s="39">
        <v>83.27</v>
      </c>
      <c r="BX7" s="39">
        <v>84.9</v>
      </c>
      <c r="BY7" s="39">
        <v>83.22</v>
      </c>
      <c r="BZ7" s="39">
        <v>103.24</v>
      </c>
      <c r="CA7" s="39">
        <v>199.7</v>
      </c>
      <c r="CB7" s="39">
        <v>192.33</v>
      </c>
      <c r="CC7" s="39">
        <v>171.46</v>
      </c>
      <c r="CD7" s="39">
        <v>191.71</v>
      </c>
      <c r="CE7" s="39">
        <v>204.64</v>
      </c>
      <c r="CF7" s="39">
        <v>208.67</v>
      </c>
      <c r="CG7" s="39">
        <v>208.29</v>
      </c>
      <c r="CH7" s="39">
        <v>228.81</v>
      </c>
      <c r="CI7" s="39">
        <v>231.9</v>
      </c>
      <c r="CJ7" s="39">
        <v>234.17</v>
      </c>
      <c r="CK7" s="39">
        <v>168.38</v>
      </c>
      <c r="CL7" s="39">
        <v>24.83</v>
      </c>
      <c r="CM7" s="39">
        <v>25.92</v>
      </c>
      <c r="CN7" s="39">
        <v>26.94</v>
      </c>
      <c r="CO7" s="39">
        <v>25.33</v>
      </c>
      <c r="CP7" s="39">
        <v>24.21</v>
      </c>
      <c r="CQ7" s="39">
        <v>49.08</v>
      </c>
      <c r="CR7" s="39">
        <v>49.32</v>
      </c>
      <c r="CS7" s="39">
        <v>38.979999999999997</v>
      </c>
      <c r="CT7" s="39">
        <v>39.61</v>
      </c>
      <c r="CU7" s="39">
        <v>41.06</v>
      </c>
      <c r="CV7" s="39">
        <v>60</v>
      </c>
      <c r="CW7" s="39">
        <v>80.8</v>
      </c>
      <c r="CX7" s="39">
        <v>80.8</v>
      </c>
      <c r="CY7" s="39">
        <v>83.95</v>
      </c>
      <c r="CZ7" s="39">
        <v>85.5</v>
      </c>
      <c r="DA7" s="39">
        <v>84.74</v>
      </c>
      <c r="DB7" s="39">
        <v>79.3</v>
      </c>
      <c r="DC7" s="39">
        <v>79.34</v>
      </c>
      <c r="DD7" s="39">
        <v>75.010000000000005</v>
      </c>
      <c r="DE7" s="39">
        <v>72.959999999999994</v>
      </c>
      <c r="DF7" s="39">
        <v>72.42</v>
      </c>
      <c r="DG7" s="39">
        <v>89.8</v>
      </c>
      <c r="DH7" s="39">
        <v>49.25</v>
      </c>
      <c r="DI7" s="39">
        <v>49.43</v>
      </c>
      <c r="DJ7" s="39">
        <v>50.8</v>
      </c>
      <c r="DK7" s="39">
        <v>52.19</v>
      </c>
      <c r="DL7" s="39">
        <v>53.32</v>
      </c>
      <c r="DM7" s="39">
        <v>47.44</v>
      </c>
      <c r="DN7" s="39">
        <v>48.3</v>
      </c>
      <c r="DO7" s="39">
        <v>51.89</v>
      </c>
      <c r="DP7" s="39">
        <v>54.09</v>
      </c>
      <c r="DQ7" s="39">
        <v>52.73</v>
      </c>
      <c r="DR7" s="39">
        <v>49.59</v>
      </c>
      <c r="DS7" s="39">
        <v>12.53</v>
      </c>
      <c r="DT7" s="39">
        <v>16.18</v>
      </c>
      <c r="DU7" s="39">
        <v>16.059999999999999</v>
      </c>
      <c r="DV7" s="39">
        <v>15.63</v>
      </c>
      <c r="DW7" s="39">
        <v>15.37</v>
      </c>
      <c r="DX7" s="39">
        <v>11.16</v>
      </c>
      <c r="DY7" s="39">
        <v>12.43</v>
      </c>
      <c r="DZ7" s="39">
        <v>14.74</v>
      </c>
      <c r="EA7" s="39">
        <v>18.68</v>
      </c>
      <c r="EB7" s="39">
        <v>19.91</v>
      </c>
      <c r="EC7" s="39">
        <v>19.440000000000001</v>
      </c>
      <c r="ED7" s="39">
        <v>0.32</v>
      </c>
      <c r="EE7" s="39">
        <v>0.3</v>
      </c>
      <c r="EF7" s="39">
        <v>0.66</v>
      </c>
      <c r="EG7" s="39">
        <v>0.75</v>
      </c>
      <c r="EH7" s="39">
        <v>0.47</v>
      </c>
      <c r="EI7" s="39">
        <v>0.65</v>
      </c>
      <c r="EJ7" s="39">
        <v>0.46</v>
      </c>
      <c r="EK7" s="39">
        <v>0.4</v>
      </c>
      <c r="EL7" s="39">
        <v>0.32</v>
      </c>
      <c r="EM7" s="39">
        <v>0.81</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2021-02-25T07:10:52Z</cp:lastPrinted>
  <dcterms:created xsi:type="dcterms:W3CDTF">2020-12-04T02:07:03Z</dcterms:created>
  <dcterms:modified xsi:type="dcterms:W3CDTF">2021-02-25T07:10:57Z</dcterms:modified>
  <cp:category/>
</cp:coreProperties>
</file>