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1_湯河原町\"/>
    </mc:Choice>
  </mc:AlternateContent>
  <workbookProtection workbookAlgorithmName="SHA-512" workbookHashValue="Bc0E9gfwTan9ZZCkVaFj7v+94oUGu2sRdoasXIcCLNBTqxO8S616ooxpcUl/OC1ZpIjV6EFQ9fBjibY1U/jn3w==" workbookSaltValue="m6x3N8cq4M+M5PuIO2PvdQ==" workbookSpinCount="100000" lockStructure="1"/>
  <bookViews>
    <workbookView xWindow="0" yWindow="0" windowWidth="20496" windowHeight="8088"/>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<sst xmlns="http://schemas.openxmlformats.org/spreadsheetml/2006/main" count="275" uniqueCount="116">
  <si>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</si>
  <si>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</si>
  <si>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</si>
  <si>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</si>
  <si>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</si>
  <si>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</si>
  <si>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</si>
  <si>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</si>
  <si>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</si>
  <si>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</si>
  <si>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</si>
  <si>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</si>
  <si>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</si>
  <si>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</si>
  <si>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</si>
  <si>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</si>
  <si>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</si>
  <si>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</si>
  <si>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</si>
  <si>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</si>
  <si>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</si>
  <si>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</si>
  <si>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</si>
  <si>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</si>
  <si>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</si>
  <si>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</si>
  <si>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</si>
  <si>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</si>
  <si>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</si>
  <si>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</si>
  <si>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</si>
  <si>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</si>
  <si>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</si>
  <si>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</si>
  <si>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</si>
  <si>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</si>
  <si>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</si>
  <si>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</si>
  <si>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</si>
  <si>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</si>
  <si>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</si>
  <si>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</si>
  <si>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</si>
  <si>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</si>
  <si>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</si>
  <si>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</si>
  <si>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</si>
  <si>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</si>
  <si>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</si>
  <si>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</si>
  <si>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</si>
  <si>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</si>
  <si>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</si>
  <si>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</si>
  <si>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</si>
  <si>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</si>
  <si>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</si>
  <si>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</si>
  <si>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</si>
  <si>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</si>
  <si>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</si>
  <si>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</si>
  <si>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</si>
  <si>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</si>
  <si>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</si>
  <si>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</si>
  <si>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</si>
  <si>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</si>
  <si>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</si>
  <si>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</si>
  <si>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</si>
  <si>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</si>
  <si>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</si>
  <si>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</si>
  <si>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</si>
  <si>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</si>
  <si>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</si>
  <si>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</si>
  <si>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</si>
  <si>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</si>
  <si>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</si>
  <si>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</si>
  <si>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</si>
  <si>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</si>
  <si>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</si>
  <si>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</si>
  <si>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</si>
  <si>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</si>
  <si>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</si>
  <si>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</si>
  <si>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</si>
  <si>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</si>
  <si>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</si>
  <si>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</si>
  <si>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</si>
  <si>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</si>
  <si>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</si>
  <si>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</si>
  <si>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</si>
  <si>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公共下水道</t>
  </si>
  <si>
    <t>Cb1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</si>
  <si>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</si>
  <si>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</si>
  <si>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</si>
  <si>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</si>
  <si>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</si>
  <si>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</si>
  <si>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</si>
  <si>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</si>
  <si>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</si>
  <si>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</si>
  <si>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</si>
  <si>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</si>
  <si>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本町の下水道事業は、昭和60年に湯河原町浄水センターの供用を開始し、順次整備拡大を行ってきました。
　近年では、処理区域人口の減少や、節水機器の普及により、使用料収入は伸び悩んでいる傾向にあります。今後も計画的な改築更新を実施するとともに、適切な維持管理を行い、より一層の経営の健全化に努める必要があります。
　現在、令和３年度から10年間を計画期間とする経営戦略の策定作業を行っています。人口減少や更新需要の増大が懸念され、将来的に多くの課題を有しており、効率的かつ持続可能な経営を維持するための取組みについて検討を進めていきます。</t>
    <rPh sb="1" eb="3">
      <t>ホンチョウ</t>
    </rPh>
    <rPh sb="4" eb="7">
      <t>ゲ</t>
    </rPh>
    <rPh sb="7" eb="9">
      <t>ジギョウ</t>
    </rPh>
    <rPh sb="11" eb="13">
      <t>ショウワ</t>
    </rPh>
    <rPh sb="15" eb="16">
      <t>ネン</t>
    </rPh>
    <rPh sb="17" eb="21">
      <t>ユ</t>
    </rPh>
    <rPh sb="21" eb="27">
      <t>ジョ</t>
    </rPh>
    <rPh sb="28" eb="30">
      <t>キョウヨウ</t>
    </rPh>
    <rPh sb="31" eb="33">
      <t>カイシ</t>
    </rPh>
    <rPh sb="35" eb="37">
      <t>ジュンジ</t>
    </rPh>
    <rPh sb="37" eb="39">
      <t>セイビ</t>
    </rPh>
    <rPh sb="39" eb="41">
      <t>カクダイ</t>
    </rPh>
    <rPh sb="42" eb="43">
      <t>オコナ</t>
    </rPh>
    <rPh sb="52" eb="54">
      <t>キンネン</t>
    </rPh>
    <rPh sb="57" eb="59">
      <t>ショリ</t>
    </rPh>
    <rPh sb="59" eb="61">
      <t>クイキ</t>
    </rPh>
    <rPh sb="61" eb="63">
      <t>ジンコウ</t>
    </rPh>
    <rPh sb="64" eb="66">
      <t>ゲンショウ</t>
    </rPh>
    <rPh sb="68" eb="70">
      <t>セッスイ</t>
    </rPh>
    <rPh sb="70" eb="72">
      <t>キキ</t>
    </rPh>
    <rPh sb="73" eb="75">
      <t>フキュウ</t>
    </rPh>
    <rPh sb="79" eb="82">
      <t>シヨウリョウ</t>
    </rPh>
    <rPh sb="82" eb="84">
      <t>シュウニュウ</t>
    </rPh>
    <rPh sb="85" eb="86">
      <t>ノ</t>
    </rPh>
    <rPh sb="87" eb="88">
      <t>ナヤ</t>
    </rPh>
    <rPh sb="92" eb="94">
      <t>ケイコウ</t>
    </rPh>
    <rPh sb="100" eb="102">
      <t>コンゴ</t>
    </rPh>
    <rPh sb="103" eb="106">
      <t>ケイカクテキ</t>
    </rPh>
    <rPh sb="107" eb="109">
      <t>カイチク</t>
    </rPh>
    <rPh sb="109" eb="111">
      <t>コウシン</t>
    </rPh>
    <rPh sb="112" eb="114">
      <t>ジッシ</t>
    </rPh>
    <rPh sb="121" eb="123">
      <t>テキセツ</t>
    </rPh>
    <rPh sb="124" eb="126">
      <t>イジ</t>
    </rPh>
    <rPh sb="126" eb="128">
      <t>カンリ</t>
    </rPh>
    <rPh sb="129" eb="130">
      <t>オコナ</t>
    </rPh>
    <rPh sb="134" eb="136">
      <t>イッソウ</t>
    </rPh>
    <rPh sb="137" eb="139">
      <t>ケイエイ</t>
    </rPh>
    <rPh sb="140" eb="143">
      <t>ケンゼンカ</t>
    </rPh>
    <rPh sb="144" eb="145">
      <t>ツト</t>
    </rPh>
    <rPh sb="147" eb="149">
      <t>ヒツヨウ</t>
    </rPh>
    <rPh sb="157" eb="159">
      <t>ゲンザイ</t>
    </rPh>
    <rPh sb="160" eb="162">
      <t>レイワ</t>
    </rPh>
    <rPh sb="163" eb="164">
      <t>ネン</t>
    </rPh>
    <rPh sb="164" eb="165">
      <t>ド</t>
    </rPh>
    <rPh sb="169" eb="171">
      <t>ネンカン</t>
    </rPh>
    <rPh sb="172" eb="174">
      <t>ケイカク</t>
    </rPh>
    <rPh sb="174" eb="176">
      <t>キカン</t>
    </rPh>
    <rPh sb="179" eb="181">
      <t>ケイエイ</t>
    </rPh>
    <rPh sb="181" eb="183">
      <t>センリャク</t>
    </rPh>
    <rPh sb="184" eb="186">
      <t>サクテイ</t>
    </rPh>
    <rPh sb="186" eb="188">
      <t>サギョウ</t>
    </rPh>
    <rPh sb="189" eb="190">
      <t>オコナ</t>
    </rPh>
    <rPh sb="196" eb="198">
      <t>ジンコウ</t>
    </rPh>
    <rPh sb="198" eb="200">
      <t>ゲンショウ</t>
    </rPh>
    <rPh sb="201" eb="203">
      <t>コウシン</t>
    </rPh>
    <rPh sb="203" eb="205">
      <t>ジュヨウ</t>
    </rPh>
    <rPh sb="206" eb="208">
      <t>ゾウダイ</t>
    </rPh>
    <rPh sb="209" eb="211">
      <t>ケネン</t>
    </rPh>
    <rPh sb="214" eb="216">
      <t>ショウライ</t>
    </rPh>
    <rPh sb="216" eb="217">
      <t>テキ</t>
    </rPh>
    <rPh sb="218" eb="219">
      <t>オオ</t>
    </rPh>
    <rPh sb="221" eb="223">
      <t>カダイ</t>
    </rPh>
    <rPh sb="224" eb="225">
      <t>ユウ</t>
    </rPh>
    <rPh sb="230" eb="233">
      <t>コウリツテキ</t>
    </rPh>
    <rPh sb="235" eb="237">
      <t>ジゾク</t>
    </rPh>
    <rPh sb="237" eb="239">
      <t>カノウ</t>
    </rPh>
    <rPh sb="240" eb="242">
      <t>ケイエイ</t>
    </rPh>
    <rPh sb="243" eb="245">
      <t>イジ</t>
    </rPh>
    <rPh sb="250" eb="252">
      <t>トリク</t>
    </rPh>
    <rPh sb="257" eb="259">
      <t>ケントウ</t>
    </rPh>
    <rPh sb="260" eb="261">
      <t>スス</t>
    </rPh>
    <phoneticPr fontId="4"/>
  </si>
  <si>
    <t>　経常収支比率は、昨年度より上がっていまが、100％を下回り単年度収支は赤字となっています。これは主に経常費用が下がった結果によるものです。
　累積欠損金比率は、年々増えています。
　流動比率は、100％以下ですが昨年度よりも増えています。これは主に企業債償還金が下がった結果によるものです。
　企業債残高対事業規模比率は、類似団体平均値と比べると低い数値になっていて、昨年度よりも下がっています。これは、初期に比べ、新たな設備投資が少なくなっていることに起因すると考えられます。
　経費回収率は、類似団体平均値と比べると高くなっていますが、一般会計からの繰入金に依存しているところが大きく、適正な使用料収入の確保と汚水処理費の削減により今後も経営改善に努めるとともに、使用料の適正化に努める必要があります。
　施設利用率は、人口減少や節水意識の定着などによる水需要の減少に伴う汚水処理量の減少により減少傾向にあります。
　水洗化率についてはほぼ類似団体平均値ですが、今後も継続的に個別訪問や啓発活動等による水洗化率の更なる向上に努めていきます。</t>
    <rPh sb="1" eb="3">
      <t>ケイジョウ</t>
    </rPh>
    <rPh sb="3" eb="5">
      <t>シュウシ</t>
    </rPh>
    <rPh sb="5" eb="7">
      <t>ヒリツ</t>
    </rPh>
    <rPh sb="9" eb="12">
      <t>サクネンド</t>
    </rPh>
    <rPh sb="14" eb="15">
      <t>ア</t>
    </rPh>
    <rPh sb="27" eb="29">
      <t>シタマワ</t>
    </rPh>
    <rPh sb="30" eb="32">
      <t>タンネン</t>
    </rPh>
    <rPh sb="32" eb="33">
      <t>ド</t>
    </rPh>
    <rPh sb="33" eb="35">
      <t>シュウシ</t>
    </rPh>
    <rPh sb="36" eb="38">
      <t>アカジ</t>
    </rPh>
    <rPh sb="49" eb="50">
      <t>オモ</t>
    </rPh>
    <rPh sb="51" eb="53">
      <t>ケイジョウ</t>
    </rPh>
    <rPh sb="53" eb="55">
      <t>ヒヨウ</t>
    </rPh>
    <rPh sb="56" eb="57">
      <t>サ</t>
    </rPh>
    <rPh sb="60" eb="62">
      <t>ケッカ</t>
    </rPh>
    <rPh sb="72" eb="74">
      <t>ルイセキ</t>
    </rPh>
    <rPh sb="74" eb="77">
      <t>ケッソンキン</t>
    </rPh>
    <rPh sb="77" eb="79">
      <t>ヒリツ</t>
    </rPh>
    <rPh sb="81" eb="83">
      <t>ネンネン</t>
    </rPh>
    <rPh sb="83" eb="84">
      <t>フ</t>
    </rPh>
    <rPh sb="92" eb="94">
      <t>リュウドウ</t>
    </rPh>
    <rPh sb="94" eb="96">
      <t>ヒリツ</t>
    </rPh>
    <rPh sb="102" eb="104">
      <t>イカ</t>
    </rPh>
    <rPh sb="107" eb="110">
      <t>サクネンド</t>
    </rPh>
    <rPh sb="113" eb="114">
      <t>フ</t>
    </rPh>
    <rPh sb="123" eb="124">
      <t>オモ</t>
    </rPh>
    <rPh sb="125" eb="127">
      <t>キギョウ</t>
    </rPh>
    <rPh sb="127" eb="128">
      <t>サイ</t>
    </rPh>
    <rPh sb="128" eb="131">
      <t>ショウカンキン</t>
    </rPh>
    <rPh sb="132" eb="133">
      <t>サ</t>
    </rPh>
    <rPh sb="136" eb="138">
      <t>ケッカ</t>
    </rPh>
    <rPh sb="148" eb="150">
      <t>キギョウ</t>
    </rPh>
    <rPh sb="150" eb="151">
      <t>サイ</t>
    </rPh>
    <rPh sb="151" eb="153">
      <t>ザンダカ</t>
    </rPh>
    <rPh sb="153" eb="154">
      <t>タイ</t>
    </rPh>
    <rPh sb="154" eb="156">
      <t>ジギョウ</t>
    </rPh>
    <rPh sb="156" eb="158">
      <t>キボ</t>
    </rPh>
    <rPh sb="158" eb="160">
      <t>ヒリツ</t>
    </rPh>
    <rPh sb="162" eb="164">
      <t>ルイジ</t>
    </rPh>
    <rPh sb="164" eb="166">
      <t>ダンタイ</t>
    </rPh>
    <rPh sb="166" eb="169">
      <t>ヘイキンチ</t>
    </rPh>
    <rPh sb="170" eb="171">
      <t>クラ</t>
    </rPh>
    <rPh sb="174" eb="175">
      <t>ヒク</t>
    </rPh>
    <rPh sb="176" eb="178">
      <t>スウチ</t>
    </rPh>
    <rPh sb="185" eb="188">
      <t>サクネンド</t>
    </rPh>
    <rPh sb="191" eb="192">
      <t>サ</t>
    </rPh>
    <rPh sb="203" eb="205">
      <t>ショキ</t>
    </rPh>
    <rPh sb="206" eb="207">
      <t>クラ</t>
    </rPh>
    <rPh sb="209" eb="210">
      <t>アラ</t>
    </rPh>
    <rPh sb="212" eb="214">
      <t>セツビ</t>
    </rPh>
    <rPh sb="214" eb="216">
      <t>トウシ</t>
    </rPh>
    <rPh sb="217" eb="218">
      <t>スク</t>
    </rPh>
    <rPh sb="228" eb="230">
      <t>キイン</t>
    </rPh>
    <rPh sb="233" eb="234">
      <t>カンガ</t>
    </rPh>
    <rPh sb="242" eb="244">
      <t>ケイヒ</t>
    </rPh>
    <rPh sb="244" eb="246">
      <t>カイシュウ</t>
    </rPh>
    <rPh sb="246" eb="247">
      <t>リツ</t>
    </rPh>
    <rPh sb="249" eb="251">
      <t>ルイジ</t>
    </rPh>
    <rPh sb="251" eb="253">
      <t>ダンタイ</t>
    </rPh>
    <rPh sb="253" eb="256">
      <t>ヘイキンチ</t>
    </rPh>
    <rPh sb="257" eb="258">
      <t>クラ</t>
    </rPh>
    <rPh sb="261" eb="262">
      <t>タカ</t>
    </rPh>
    <rPh sb="271" eb="273">
      <t>イッパン</t>
    </rPh>
    <rPh sb="273" eb="275">
      <t>カイケイ</t>
    </rPh>
    <rPh sb="278" eb="280">
      <t>クリイレ</t>
    </rPh>
    <rPh sb="280" eb="281">
      <t>キン</t>
    </rPh>
    <rPh sb="282" eb="284">
      <t>イゾン</t>
    </rPh>
    <rPh sb="292" eb="293">
      <t>オオ</t>
    </rPh>
    <rPh sb="296" eb="298">
      <t>テキセイ</t>
    </rPh>
    <rPh sb="299" eb="302">
      <t>シヨウリョウ</t>
    </rPh>
    <rPh sb="302" eb="304">
      <t>シュウニュウ</t>
    </rPh>
    <rPh sb="305" eb="307">
      <t>カクホ</t>
    </rPh>
    <rPh sb="308" eb="310">
      <t>オスイ</t>
    </rPh>
    <rPh sb="310" eb="312">
      <t>ショリ</t>
    </rPh>
    <rPh sb="312" eb="313">
      <t>ヒ</t>
    </rPh>
    <rPh sb="314" eb="316">
      <t>サクゲン</t>
    </rPh>
    <rPh sb="319" eb="321">
      <t>コンゴ</t>
    </rPh>
    <rPh sb="322" eb="324">
      <t>ケイエイ</t>
    </rPh>
    <rPh sb="324" eb="326">
      <t>カイゼン</t>
    </rPh>
    <rPh sb="327" eb="328">
      <t>ツト</t>
    </rPh>
    <rPh sb="335" eb="338">
      <t>シヨウリョウ</t>
    </rPh>
    <rPh sb="339" eb="341">
      <t>テキセイ</t>
    </rPh>
    <rPh sb="341" eb="342">
      <t>カ</t>
    </rPh>
    <rPh sb="343" eb="344">
      <t>ツト</t>
    </rPh>
    <rPh sb="346" eb="348">
      <t>ヒツヨウ</t>
    </rPh>
    <rPh sb="356" eb="358">
      <t>シセツ</t>
    </rPh>
    <rPh sb="358" eb="361">
      <t>リヨウリツ</t>
    </rPh>
    <rPh sb="363" eb="365">
      <t>ジンコウ</t>
    </rPh>
    <rPh sb="365" eb="367">
      <t>ゲンショウ</t>
    </rPh>
    <rPh sb="368" eb="370">
      <t>セッスイ</t>
    </rPh>
    <rPh sb="370" eb="372">
      <t>イシキ</t>
    </rPh>
    <rPh sb="373" eb="375">
      <t>テイチャク</t>
    </rPh>
    <rPh sb="380" eb="381">
      <t>ミズ</t>
    </rPh>
    <rPh sb="381" eb="383">
      <t>ジュヨウ</t>
    </rPh>
    <rPh sb="384" eb="386">
      <t>ゲンショウ</t>
    </rPh>
    <rPh sb="387" eb="388">
      <t>トモナ</t>
    </rPh>
    <rPh sb="389" eb="391">
      <t>オスイ</t>
    </rPh>
    <rPh sb="391" eb="393">
      <t>ショリ</t>
    </rPh>
    <rPh sb="393" eb="394">
      <t>リョウ</t>
    </rPh>
    <rPh sb="395" eb="397">
      <t>ゲンショウ</t>
    </rPh>
    <rPh sb="400" eb="402">
      <t>ゲンショウ</t>
    </rPh>
    <rPh sb="402" eb="404">
      <t>ケイコウ</t>
    </rPh>
    <rPh sb="412" eb="415">
      <t>スイセンカ</t>
    </rPh>
    <rPh sb="415" eb="416">
      <t>リツ</t>
    </rPh>
    <rPh sb="423" eb="425">
      <t>ルイジ</t>
    </rPh>
    <rPh sb="425" eb="427">
      <t>ダンタイ</t>
    </rPh>
    <rPh sb="427" eb="430">
      <t>ヘイキンチ</t>
    </rPh>
    <rPh sb="434" eb="436">
      <t>コンゴ</t>
    </rPh>
    <rPh sb="437" eb="440">
      <t>ケイゾクテキ</t>
    </rPh>
    <rPh sb="441" eb="443">
      <t>コベツ</t>
    </rPh>
    <rPh sb="443" eb="445">
      <t>ホウモン</t>
    </rPh>
    <rPh sb="446" eb="448">
      <t>ケイハツ</t>
    </rPh>
    <rPh sb="448" eb="450">
      <t>カツドウ</t>
    </rPh>
    <rPh sb="450" eb="451">
      <t>トウ</t>
    </rPh>
    <rPh sb="454" eb="457">
      <t>スイセンカ</t>
    </rPh>
    <rPh sb="457" eb="458">
      <t>リツ</t>
    </rPh>
    <rPh sb="459" eb="460">
      <t>サラ</t>
    </rPh>
    <rPh sb="462" eb="464">
      <t>コウジョウ</t>
    </rPh>
    <rPh sb="465" eb="466">
      <t>ツト</t>
    </rPh>
    <phoneticPr fontId="4"/>
  </si>
  <si>
    <t>　令和元年度時点で法定耐用年数（50年）を超えた管渠はない状況にあることから、管渠についての更新投資・老朽化対策はまだ行っていません。そのため、管渠老朽化率及び管渠改善率は、０％となっています。
　処理場の改築更新事業については、ストックマネジメント計画に基づき、令和３年度から令和７年度までに、機械電気設備等の改築更新を実施する予定です。
　今後は、将来確実に迎える下水道施設の更新に備えて、計画的に施設の更新、耐震化を実施していく必要があります。</t>
    <rPh sb="1" eb="3">
      <t>レイワ</t>
    </rPh>
    <rPh sb="3" eb="4">
      <t>モト</t>
    </rPh>
    <rPh sb="4" eb="6">
      <t>ネンド</t>
    </rPh>
    <rPh sb="6" eb="8">
      <t>ジテン</t>
    </rPh>
    <rPh sb="9" eb="11">
      <t>ホウテイ</t>
    </rPh>
    <rPh sb="11" eb="13">
      <t>タイヨウ</t>
    </rPh>
    <rPh sb="13" eb="15">
      <t>ネンスウ</t>
    </rPh>
    <rPh sb="18" eb="19">
      <t>ネン</t>
    </rPh>
    <rPh sb="21" eb="22">
      <t>コ</t>
    </rPh>
    <rPh sb="24" eb="26">
      <t>カンキョ</t>
    </rPh>
    <rPh sb="29" eb="31">
      <t>ジョウキョウ</t>
    </rPh>
    <rPh sb="39" eb="41">
      <t>カンキョ</t>
    </rPh>
    <rPh sb="46" eb="48">
      <t>コウシン</t>
    </rPh>
    <rPh sb="48" eb="50">
      <t>トウシ</t>
    </rPh>
    <rPh sb="51" eb="54">
      <t>ロウキュウカ</t>
    </rPh>
    <rPh sb="54" eb="56">
      <t>タイサク</t>
    </rPh>
    <rPh sb="59" eb="60">
      <t>オコナ</t>
    </rPh>
    <rPh sb="72" eb="74">
      <t>カンキョ</t>
    </rPh>
    <rPh sb="74" eb="77">
      <t>ロウキュウカ</t>
    </rPh>
    <rPh sb="77" eb="78">
      <t>リツ</t>
    </rPh>
    <rPh sb="78" eb="79">
      <t>オヨ</t>
    </rPh>
    <rPh sb="80" eb="82">
      <t>カンキョ</t>
    </rPh>
    <rPh sb="82" eb="84">
      <t>カイゼン</t>
    </rPh>
    <rPh sb="84" eb="85">
      <t>リツ</t>
    </rPh>
    <rPh sb="99" eb="101">
      <t>ショリ</t>
    </rPh>
    <rPh sb="101" eb="102">
      <t>バ</t>
    </rPh>
    <rPh sb="103" eb="105">
      <t>カイチク</t>
    </rPh>
    <rPh sb="105" eb="107">
      <t>コウシン</t>
    </rPh>
    <rPh sb="107" eb="109">
      <t>ジギョウ</t>
    </rPh>
    <rPh sb="117" eb="127">
      <t>マネ</t>
    </rPh>
    <rPh sb="128" eb="129">
      <t>モト</t>
    </rPh>
    <rPh sb="132" eb="134">
      <t>レイワ</t>
    </rPh>
    <rPh sb="135" eb="137">
      <t>ネンド</t>
    </rPh>
    <rPh sb="139" eb="141">
      <t>レイワ</t>
    </rPh>
    <rPh sb="142" eb="144">
      <t>ネンド</t>
    </rPh>
    <rPh sb="148" eb="150">
      <t>キカイ</t>
    </rPh>
    <rPh sb="150" eb="152">
      <t>デンキ</t>
    </rPh>
    <rPh sb="152" eb="154">
      <t>セツビ</t>
    </rPh>
    <rPh sb="154" eb="155">
      <t>トウ</t>
    </rPh>
    <rPh sb="156" eb="158">
      <t>カイチク</t>
    </rPh>
    <rPh sb="158" eb="160">
      <t>コウシン</t>
    </rPh>
    <rPh sb="161" eb="163">
      <t>ジッシ</t>
    </rPh>
    <rPh sb="165" eb="167">
      <t>ヨテイ</t>
    </rPh>
    <rPh sb="172" eb="174">
      <t>コンゴ</t>
    </rPh>
    <rPh sb="176" eb="178">
      <t>ショウライ</t>
    </rPh>
    <rPh sb="178" eb="180">
      <t>カクジツ</t>
    </rPh>
    <rPh sb="181" eb="182">
      <t>ムカ</t>
    </rPh>
    <rPh sb="187" eb="189">
      <t>シセツ</t>
    </rPh>
    <rPh sb="190" eb="192">
      <t>コウシン</t>
    </rPh>
    <rPh sb="193" eb="194">
      <t>ソナ</t>
    </rPh>
    <rPh sb="197" eb="199">
      <t>ケイカク</t>
    </rPh>
    <rPh sb="199" eb="200">
      <t>テキ</t>
    </rPh>
    <rPh sb="201" eb="203">
      <t>シセツ</t>
    </rPh>
    <rPh sb="204" eb="206">
      <t>コウシン</t>
    </rPh>
    <rPh sb="207" eb="209">
      <t>タイシン</t>
    </rPh>
    <rPh sb="209" eb="210">
      <t>カ</t>
    </rPh>
    <rPh sb="211" eb="213">
      <t>ジッシ</t>
    </rPh>
    <rPh sb="217" eb="2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</si>
</sst>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CEF-4A83-BE1B-1F09527E63B7}"/>
            </c:ext>
          </c:extLst>
        </c:ser>
        <c:dLbls>
          <c:showLegendKey val="0"/>
          <c:showVal val="0"/>
          <c:showCatName val="0"/>
          <c:showSerName val="0"/>
          <c:showPercent val="0"/>
          <c:showBubbleSize val="0"/>
        </c:dLbls>
        <c:gapWidth val="150"/>
        <c:axId val="373489552"/>
        <c:axId val="3734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0.89</c:v>
                </c:pt>
                <c:pt idx="3">
                  <c:v>0.28999999999999998</c:v>
                </c:pt>
                <c:pt idx="4">
                  <c:v>0.13</c:v>
                </c:pt>
              </c:numCache>
            </c:numRef>
          </c:val>
          <c:smooth val="0"/>
          <c:extLst xmlns:c16r2="http://schemas.microsoft.com/office/drawing/2015/06/chart">
            <c:ext xmlns:c16="http://schemas.microsoft.com/office/drawing/2014/chart" uri="{C3380CC4-5D6E-409C-BE32-E72D297353CC}">
              <c16:uniqueId val="{00000001-CCEF-4A83-BE1B-1F09527E63B7}"/>
            </c:ext>
          </c:extLst>
        </c:ser>
        <c:dLbls>
          <c:showLegendKey val="0"/>
          <c:showVal val="0"/>
          <c:showCatName val="0"/>
          <c:showSerName val="0"/>
          <c:showPercent val="0"/>
          <c:showBubbleSize val="0"/>
        </c:dLbls>
        <c:marker val="1"/>
        <c:smooth val="0"/>
        <c:axId val="373489552"/>
        <c:axId val="373492720"/>
      </c:lineChart>
      <c:dateAx>
        <c:axId val="373489552"/>
        <c:scaling>
          <c:orientation val="minMax"/>
        </c:scaling>
        <c:delete val="1"/>
        <c:axPos val="b"/>
        <c:numFmt formatCode="&quot;H&quot;yy" sourceLinked="1"/>
        <c:majorTickMark val="none"/>
        <c:minorTickMark val="none"/>
        <c:tickLblPos val="none"/>
        <c:crossAx val="373492720"/>
        <c:crosses val="autoZero"/>
        <c:auto val="1"/>
        <c:lblOffset val="100"/>
        <c:baseTimeUnit val="years"/>
      </c:dateAx>
      <c:valAx>
        <c:axId val="3734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8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61.64</c:v>
                </c:pt>
                <c:pt idx="3">
                  <c:v>55.15</c:v>
                </c:pt>
                <c:pt idx="4">
                  <c:v>54.79</c:v>
                </c:pt>
              </c:numCache>
            </c:numRef>
          </c:val>
          <c:extLst xmlns:c16r2="http://schemas.microsoft.com/office/drawing/2015/06/chart">
            <c:ext xmlns:c16="http://schemas.microsoft.com/office/drawing/2014/chart" uri="{C3380CC4-5D6E-409C-BE32-E72D297353CC}">
              <c16:uniqueId val="{00000000-7B5A-4BF2-8052-38437A4B6759}"/>
            </c:ext>
          </c:extLst>
        </c:ser>
        <c:dLbls>
          <c:showLegendKey val="0"/>
          <c:showVal val="0"/>
          <c:showCatName val="0"/>
          <c:showSerName val="0"/>
          <c:showPercent val="0"/>
          <c:showBubbleSize val="0"/>
        </c:dLbls>
        <c:gapWidth val="150"/>
        <c:axId val="374011376"/>
        <c:axId val="37401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58.13</c:v>
                </c:pt>
                <c:pt idx="3">
                  <c:v>55.46</c:v>
                </c:pt>
                <c:pt idx="4">
                  <c:v>55.73</c:v>
                </c:pt>
              </c:numCache>
            </c:numRef>
          </c:val>
          <c:smooth val="0"/>
          <c:extLst xmlns:c16r2="http://schemas.microsoft.com/office/drawing/2015/06/chart">
            <c:ext xmlns:c16="http://schemas.microsoft.com/office/drawing/2014/chart" uri="{C3380CC4-5D6E-409C-BE32-E72D297353CC}">
              <c16:uniqueId val="{00000001-7B5A-4BF2-8052-38437A4B6759}"/>
            </c:ext>
          </c:extLst>
        </c:ser>
        <c:dLbls>
          <c:showLegendKey val="0"/>
          <c:showVal val="0"/>
          <c:showCatName val="0"/>
          <c:showSerName val="0"/>
          <c:showPercent val="0"/>
          <c:showBubbleSize val="0"/>
        </c:dLbls>
        <c:marker val="1"/>
        <c:smooth val="0"/>
        <c:axId val="374011376"/>
        <c:axId val="374010200"/>
      </c:lineChart>
      <c:dateAx>
        <c:axId val="374011376"/>
        <c:scaling>
          <c:orientation val="minMax"/>
        </c:scaling>
        <c:delete val="1"/>
        <c:axPos val="b"/>
        <c:numFmt formatCode="&quot;H&quot;yy" sourceLinked="1"/>
        <c:majorTickMark val="none"/>
        <c:minorTickMark val="none"/>
        <c:tickLblPos val="none"/>
        <c:crossAx val="374010200"/>
        <c:crosses val="autoZero"/>
        <c:auto val="1"/>
        <c:lblOffset val="100"/>
        <c:baseTimeUnit val="years"/>
      </c:dateAx>
      <c:valAx>
        <c:axId val="37401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1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89.13</c:v>
                </c:pt>
                <c:pt idx="3">
                  <c:v>93.88</c:v>
                </c:pt>
                <c:pt idx="4">
                  <c:v>92.29</c:v>
                </c:pt>
              </c:numCache>
            </c:numRef>
          </c:val>
          <c:extLst xmlns:c16r2="http://schemas.microsoft.com/office/drawing/2015/06/chart">
            <c:ext xmlns:c16="http://schemas.microsoft.com/office/drawing/2014/chart" uri="{C3380CC4-5D6E-409C-BE32-E72D297353CC}">
              <c16:uniqueId val="{00000000-0BDE-4B56-9817-BFCA69E92E21}"/>
            </c:ext>
          </c:extLst>
        </c:ser>
        <c:dLbls>
          <c:showLegendKey val="0"/>
          <c:showVal val="0"/>
          <c:showCatName val="0"/>
          <c:showSerName val="0"/>
          <c:showPercent val="0"/>
          <c:showBubbleSize val="0"/>
        </c:dLbls>
        <c:gapWidth val="150"/>
        <c:axId val="374013728"/>
        <c:axId val="37401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91.75</c:v>
                </c:pt>
                <c:pt idx="3">
                  <c:v>92.45</c:v>
                </c:pt>
                <c:pt idx="4">
                  <c:v>92.45</c:v>
                </c:pt>
              </c:numCache>
            </c:numRef>
          </c:val>
          <c:smooth val="0"/>
          <c:extLst xmlns:c16r2="http://schemas.microsoft.com/office/drawing/2015/06/chart">
            <c:ext xmlns:c16="http://schemas.microsoft.com/office/drawing/2014/chart" uri="{C3380CC4-5D6E-409C-BE32-E72D297353CC}">
              <c16:uniqueId val="{00000001-0BDE-4B56-9817-BFCA69E92E21}"/>
            </c:ext>
          </c:extLst>
        </c:ser>
        <c:dLbls>
          <c:showLegendKey val="0"/>
          <c:showVal val="0"/>
          <c:showCatName val="0"/>
          <c:showSerName val="0"/>
          <c:showPercent val="0"/>
          <c:showBubbleSize val="0"/>
        </c:dLbls>
        <c:marker val="1"/>
        <c:smooth val="0"/>
        <c:axId val="374013728"/>
        <c:axId val="374014512"/>
      </c:lineChart>
      <c:dateAx>
        <c:axId val="374013728"/>
        <c:scaling>
          <c:orientation val="minMax"/>
        </c:scaling>
        <c:delete val="1"/>
        <c:axPos val="b"/>
        <c:numFmt formatCode="&quot;H&quot;yy" sourceLinked="1"/>
        <c:majorTickMark val="none"/>
        <c:minorTickMark val="none"/>
        <c:tickLblPos val="none"/>
        <c:crossAx val="374014512"/>
        <c:crosses val="autoZero"/>
        <c:auto val="1"/>
        <c:lblOffset val="100"/>
        <c:baseTimeUnit val="years"/>
      </c:dateAx>
      <c:valAx>
        <c:axId val="37401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98.41</c:v>
                </c:pt>
                <c:pt idx="3">
                  <c:v>93.08</c:v>
                </c:pt>
                <c:pt idx="4">
                  <c:v>93.91</c:v>
                </c:pt>
              </c:numCache>
            </c:numRef>
          </c:val>
          <c:extLst xmlns:c16r2="http://schemas.microsoft.com/office/drawing/2015/06/chart">
            <c:ext xmlns:c16="http://schemas.microsoft.com/office/drawing/2014/chart" uri="{C3380CC4-5D6E-409C-BE32-E72D297353CC}">
              <c16:uniqueId val="{00000000-F87B-4CAC-B750-DE2EAE0E74E5}"/>
            </c:ext>
          </c:extLst>
        </c:ser>
        <c:dLbls>
          <c:showLegendKey val="0"/>
          <c:showVal val="0"/>
          <c:showCatName val="0"/>
          <c:showSerName val="0"/>
          <c:showPercent val="0"/>
          <c:showBubbleSize val="0"/>
        </c:dLbls>
        <c:gapWidth val="150"/>
        <c:axId val="373493504"/>
        <c:axId val="37348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100.94</c:v>
                </c:pt>
                <c:pt idx="3">
                  <c:v>102.79</c:v>
                </c:pt>
                <c:pt idx="4">
                  <c:v>101.51</c:v>
                </c:pt>
              </c:numCache>
            </c:numRef>
          </c:val>
          <c:smooth val="0"/>
          <c:extLst xmlns:c16r2="http://schemas.microsoft.com/office/drawing/2015/06/chart">
            <c:ext xmlns:c16="http://schemas.microsoft.com/office/drawing/2014/chart" uri="{C3380CC4-5D6E-409C-BE32-E72D297353CC}">
              <c16:uniqueId val="{00000001-F87B-4CAC-B750-DE2EAE0E74E5}"/>
            </c:ext>
          </c:extLst>
        </c:ser>
        <c:dLbls>
          <c:showLegendKey val="0"/>
          <c:showVal val="0"/>
          <c:showCatName val="0"/>
          <c:showSerName val="0"/>
          <c:showPercent val="0"/>
          <c:showBubbleSize val="0"/>
        </c:dLbls>
        <c:marker val="1"/>
        <c:smooth val="0"/>
        <c:axId val="373493504"/>
        <c:axId val="373489976"/>
      </c:lineChart>
      <c:dateAx>
        <c:axId val="373493504"/>
        <c:scaling>
          <c:orientation val="minMax"/>
        </c:scaling>
        <c:delete val="1"/>
        <c:axPos val="b"/>
        <c:numFmt formatCode="&quot;H&quot;yy" sourceLinked="1"/>
        <c:majorTickMark val="none"/>
        <c:minorTickMark val="none"/>
        <c:tickLblPos val="none"/>
        <c:crossAx val="373489976"/>
        <c:crosses val="autoZero"/>
        <c:auto val="1"/>
        <c:lblOffset val="100"/>
        <c:baseTimeUnit val="years"/>
      </c:dateAx>
      <c:valAx>
        <c:axId val="37348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3.9</c:v>
                </c:pt>
                <c:pt idx="3">
                  <c:v>7.5</c:v>
                </c:pt>
                <c:pt idx="4">
                  <c:v>11.44</c:v>
                </c:pt>
              </c:numCache>
            </c:numRef>
          </c:val>
          <c:extLst xmlns:c16r2="http://schemas.microsoft.com/office/drawing/2015/06/chart">
            <c:ext xmlns:c16="http://schemas.microsoft.com/office/drawing/2014/chart" uri="{C3380CC4-5D6E-409C-BE32-E72D297353CC}">
              <c16:uniqueId val="{00000000-9CA2-4D6D-ACBD-56BF0AE597EB}"/>
            </c:ext>
          </c:extLst>
        </c:ser>
        <c:dLbls>
          <c:showLegendKey val="0"/>
          <c:showVal val="0"/>
          <c:showCatName val="0"/>
          <c:showSerName val="0"/>
          <c:showPercent val="0"/>
          <c:showBubbleSize val="0"/>
        </c:dLbls>
        <c:gapWidth val="150"/>
        <c:axId val="373490368"/>
        <c:axId val="37349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15.71</c:v>
                </c:pt>
                <c:pt idx="3">
                  <c:v>22.06</c:v>
                </c:pt>
                <c:pt idx="4">
                  <c:v>16.37</c:v>
                </c:pt>
              </c:numCache>
            </c:numRef>
          </c:val>
          <c:smooth val="0"/>
          <c:extLst xmlns:c16r2="http://schemas.microsoft.com/office/drawing/2015/06/chart">
            <c:ext xmlns:c16="http://schemas.microsoft.com/office/drawing/2014/chart" uri="{C3380CC4-5D6E-409C-BE32-E72D297353CC}">
              <c16:uniqueId val="{00000001-9CA2-4D6D-ACBD-56BF0AE597EB}"/>
            </c:ext>
          </c:extLst>
        </c:ser>
        <c:dLbls>
          <c:showLegendKey val="0"/>
          <c:showVal val="0"/>
          <c:showCatName val="0"/>
          <c:showSerName val="0"/>
          <c:showPercent val="0"/>
          <c:showBubbleSize val="0"/>
        </c:dLbls>
        <c:marker val="1"/>
        <c:smooth val="0"/>
        <c:axId val="373490368"/>
        <c:axId val="373490760"/>
      </c:lineChart>
      <c:dateAx>
        <c:axId val="373490368"/>
        <c:scaling>
          <c:orientation val="minMax"/>
        </c:scaling>
        <c:delete val="1"/>
        <c:axPos val="b"/>
        <c:numFmt formatCode="&quot;H&quot;yy" sourceLinked="1"/>
        <c:majorTickMark val="none"/>
        <c:minorTickMark val="none"/>
        <c:tickLblPos val="none"/>
        <c:crossAx val="373490760"/>
        <c:crosses val="autoZero"/>
        <c:auto val="1"/>
        <c:lblOffset val="100"/>
        <c:baseTimeUnit val="years"/>
      </c:dateAx>
      <c:valAx>
        <c:axId val="37349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4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E15-4227-9FED-D34DF0A9660C}"/>
            </c:ext>
          </c:extLst>
        </c:ser>
        <c:dLbls>
          <c:showLegendKey val="0"/>
          <c:showVal val="0"/>
          <c:showCatName val="0"/>
          <c:showSerName val="0"/>
          <c:showPercent val="0"/>
          <c:showBubbleSize val="0"/>
        </c:dLbls>
        <c:gapWidth val="150"/>
        <c:axId val="374102440"/>
        <c:axId val="37410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1.23</c:v>
                </c:pt>
                <c:pt idx="3">
                  <c:v>0.83</c:v>
                </c:pt>
                <c:pt idx="4">
                  <c:v>0.98</c:v>
                </c:pt>
              </c:numCache>
            </c:numRef>
          </c:val>
          <c:smooth val="0"/>
          <c:extLst xmlns:c16r2="http://schemas.microsoft.com/office/drawing/2015/06/chart">
            <c:ext xmlns:c16="http://schemas.microsoft.com/office/drawing/2014/chart" uri="{C3380CC4-5D6E-409C-BE32-E72D297353CC}">
              <c16:uniqueId val="{00000001-8E15-4227-9FED-D34DF0A9660C}"/>
            </c:ext>
          </c:extLst>
        </c:ser>
        <c:dLbls>
          <c:showLegendKey val="0"/>
          <c:showVal val="0"/>
          <c:showCatName val="0"/>
          <c:showSerName val="0"/>
          <c:showPercent val="0"/>
          <c:showBubbleSize val="0"/>
        </c:dLbls>
        <c:marker val="1"/>
        <c:smooth val="0"/>
        <c:axId val="374102440"/>
        <c:axId val="374103224"/>
      </c:lineChart>
      <c:dateAx>
        <c:axId val="374102440"/>
        <c:scaling>
          <c:orientation val="minMax"/>
        </c:scaling>
        <c:delete val="1"/>
        <c:axPos val="b"/>
        <c:numFmt formatCode="&quot;H&quot;yy" sourceLinked="1"/>
        <c:majorTickMark val="none"/>
        <c:minorTickMark val="none"/>
        <c:tickLblPos val="none"/>
        <c:crossAx val="374103224"/>
        <c:crosses val="autoZero"/>
        <c:auto val="1"/>
        <c:lblOffset val="100"/>
        <c:baseTimeUnit val="years"/>
      </c:dateAx>
      <c:valAx>
        <c:axId val="37410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0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4.66</c:v>
                </c:pt>
                <c:pt idx="3">
                  <c:v>19.440000000000001</c:v>
                </c:pt>
                <c:pt idx="4">
                  <c:v>31.94</c:v>
                </c:pt>
              </c:numCache>
            </c:numRef>
          </c:val>
          <c:extLst xmlns:c16r2="http://schemas.microsoft.com/office/drawing/2015/06/chart">
            <c:ext xmlns:c16="http://schemas.microsoft.com/office/drawing/2014/chart" uri="{C3380CC4-5D6E-409C-BE32-E72D297353CC}">
              <c16:uniqueId val="{00000000-FC0B-444A-B1A1-956C6914858E}"/>
            </c:ext>
          </c:extLst>
        </c:ser>
        <c:dLbls>
          <c:showLegendKey val="0"/>
          <c:showVal val="0"/>
          <c:showCatName val="0"/>
          <c:showSerName val="0"/>
          <c:showPercent val="0"/>
          <c:showBubbleSize val="0"/>
        </c:dLbls>
        <c:gapWidth val="150"/>
        <c:axId val="374096952"/>
        <c:axId val="3740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55.58</c:v>
                </c:pt>
                <c:pt idx="3">
                  <c:v>49</c:v>
                </c:pt>
                <c:pt idx="4">
                  <c:v>37.86</c:v>
                </c:pt>
              </c:numCache>
            </c:numRef>
          </c:val>
          <c:smooth val="0"/>
          <c:extLst xmlns:c16r2="http://schemas.microsoft.com/office/drawing/2015/06/chart">
            <c:ext xmlns:c16="http://schemas.microsoft.com/office/drawing/2014/chart" uri="{C3380CC4-5D6E-409C-BE32-E72D297353CC}">
              <c16:uniqueId val="{00000001-FC0B-444A-B1A1-956C6914858E}"/>
            </c:ext>
          </c:extLst>
        </c:ser>
        <c:dLbls>
          <c:showLegendKey val="0"/>
          <c:showVal val="0"/>
          <c:showCatName val="0"/>
          <c:showSerName val="0"/>
          <c:showPercent val="0"/>
          <c:showBubbleSize val="0"/>
        </c:dLbls>
        <c:marker val="1"/>
        <c:smooth val="0"/>
        <c:axId val="374096952"/>
        <c:axId val="374098912"/>
      </c:lineChart>
      <c:dateAx>
        <c:axId val="374096952"/>
        <c:scaling>
          <c:orientation val="minMax"/>
        </c:scaling>
        <c:delete val="1"/>
        <c:axPos val="b"/>
        <c:numFmt formatCode="&quot;H&quot;yy" sourceLinked="1"/>
        <c:majorTickMark val="none"/>
        <c:minorTickMark val="none"/>
        <c:tickLblPos val="none"/>
        <c:crossAx val="374098912"/>
        <c:crosses val="autoZero"/>
        <c:auto val="1"/>
        <c:lblOffset val="100"/>
        <c:baseTimeUnit val="years"/>
      </c:dateAx>
      <c:valAx>
        <c:axId val="3740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9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61.09</c:v>
                </c:pt>
                <c:pt idx="3">
                  <c:v>71.680000000000007</c:v>
                </c:pt>
                <c:pt idx="4">
                  <c:v>84.74</c:v>
                </c:pt>
              </c:numCache>
            </c:numRef>
          </c:val>
          <c:extLst xmlns:c16r2="http://schemas.microsoft.com/office/drawing/2015/06/chart">
            <c:ext xmlns:c16="http://schemas.microsoft.com/office/drawing/2014/chart" uri="{C3380CC4-5D6E-409C-BE32-E72D297353CC}">
              <c16:uniqueId val="{00000000-0B13-46DE-A4C8-4FB5BBB7CC27}"/>
            </c:ext>
          </c:extLst>
        </c:ser>
        <c:dLbls>
          <c:showLegendKey val="0"/>
          <c:showVal val="0"/>
          <c:showCatName val="0"/>
          <c:showSerName val="0"/>
          <c:showPercent val="0"/>
          <c:showBubbleSize val="0"/>
        </c:dLbls>
        <c:gapWidth val="150"/>
        <c:axId val="374103616"/>
        <c:axId val="37409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74.239999999999995</c:v>
                </c:pt>
                <c:pt idx="3">
                  <c:v>61.36</c:v>
                </c:pt>
                <c:pt idx="4">
                  <c:v>60.16</c:v>
                </c:pt>
              </c:numCache>
            </c:numRef>
          </c:val>
          <c:smooth val="0"/>
          <c:extLst xmlns:c16r2="http://schemas.microsoft.com/office/drawing/2015/06/chart">
            <c:ext xmlns:c16="http://schemas.microsoft.com/office/drawing/2014/chart" uri="{C3380CC4-5D6E-409C-BE32-E72D297353CC}">
              <c16:uniqueId val="{00000001-0B13-46DE-A4C8-4FB5BBB7CC27}"/>
            </c:ext>
          </c:extLst>
        </c:ser>
        <c:dLbls>
          <c:showLegendKey val="0"/>
          <c:showVal val="0"/>
          <c:showCatName val="0"/>
          <c:showSerName val="0"/>
          <c:showPercent val="0"/>
          <c:showBubbleSize val="0"/>
        </c:dLbls>
        <c:marker val="1"/>
        <c:smooth val="0"/>
        <c:axId val="374103616"/>
        <c:axId val="374098128"/>
      </c:lineChart>
      <c:dateAx>
        <c:axId val="374103616"/>
        <c:scaling>
          <c:orientation val="minMax"/>
        </c:scaling>
        <c:delete val="1"/>
        <c:axPos val="b"/>
        <c:numFmt formatCode="&quot;H&quot;yy" sourceLinked="1"/>
        <c:majorTickMark val="none"/>
        <c:minorTickMark val="none"/>
        <c:tickLblPos val="none"/>
        <c:crossAx val="374098128"/>
        <c:crosses val="autoZero"/>
        <c:auto val="1"/>
        <c:lblOffset val="100"/>
        <c:baseTimeUnit val="years"/>
      </c:dateAx>
      <c:valAx>
        <c:axId val="37409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651.23</c:v>
                </c:pt>
                <c:pt idx="3">
                  <c:v>649.36</c:v>
                </c:pt>
                <c:pt idx="4">
                  <c:v>604.34</c:v>
                </c:pt>
              </c:numCache>
            </c:numRef>
          </c:val>
          <c:extLst xmlns:c16r2="http://schemas.microsoft.com/office/drawing/2015/06/chart">
            <c:ext xmlns:c16="http://schemas.microsoft.com/office/drawing/2014/chart" uri="{C3380CC4-5D6E-409C-BE32-E72D297353CC}">
              <c16:uniqueId val="{00000000-8BD1-4D91-8BA0-133E1DD51C5A}"/>
            </c:ext>
          </c:extLst>
        </c:ser>
        <c:dLbls>
          <c:showLegendKey val="0"/>
          <c:showVal val="0"/>
          <c:showCatName val="0"/>
          <c:showSerName val="0"/>
          <c:showPercent val="0"/>
          <c:showBubbleSize val="0"/>
        </c:dLbls>
        <c:gapWidth val="150"/>
        <c:axId val="374100088"/>
        <c:axId val="3741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857.76</c:v>
                </c:pt>
                <c:pt idx="3">
                  <c:v>978.87</c:v>
                </c:pt>
                <c:pt idx="4">
                  <c:v>917.44</c:v>
                </c:pt>
              </c:numCache>
            </c:numRef>
          </c:val>
          <c:smooth val="0"/>
          <c:extLst xmlns:c16r2="http://schemas.microsoft.com/office/drawing/2015/06/chart">
            <c:ext xmlns:c16="http://schemas.microsoft.com/office/drawing/2014/chart" uri="{C3380CC4-5D6E-409C-BE32-E72D297353CC}">
              <c16:uniqueId val="{00000001-8BD1-4D91-8BA0-133E1DD51C5A}"/>
            </c:ext>
          </c:extLst>
        </c:ser>
        <c:dLbls>
          <c:showLegendKey val="0"/>
          <c:showVal val="0"/>
          <c:showCatName val="0"/>
          <c:showSerName val="0"/>
          <c:showPercent val="0"/>
          <c:showBubbleSize val="0"/>
        </c:dLbls>
        <c:marker val="1"/>
        <c:smooth val="0"/>
        <c:axId val="374100088"/>
        <c:axId val="374100480"/>
      </c:lineChart>
      <c:dateAx>
        <c:axId val="374100088"/>
        <c:scaling>
          <c:orientation val="minMax"/>
        </c:scaling>
        <c:delete val="1"/>
        <c:axPos val="b"/>
        <c:numFmt formatCode="&quot;H&quot;yy" sourceLinked="1"/>
        <c:majorTickMark val="none"/>
        <c:minorTickMark val="none"/>
        <c:tickLblPos val="none"/>
        <c:crossAx val="374100480"/>
        <c:crosses val="autoZero"/>
        <c:auto val="1"/>
        <c:lblOffset val="100"/>
        <c:baseTimeUnit val="years"/>
      </c:dateAx>
      <c:valAx>
        <c:axId val="374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0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98.82</c:v>
                </c:pt>
                <c:pt idx="3">
                  <c:v>98.62</c:v>
                </c:pt>
                <c:pt idx="4">
                  <c:v>100.29</c:v>
                </c:pt>
              </c:numCache>
            </c:numRef>
          </c:val>
          <c:extLst xmlns:c16r2="http://schemas.microsoft.com/office/drawing/2015/06/chart">
            <c:ext xmlns:c16="http://schemas.microsoft.com/office/drawing/2014/chart" uri="{C3380CC4-5D6E-409C-BE32-E72D297353CC}">
              <c16:uniqueId val="{00000000-A952-470D-8231-F5B9E160244F}"/>
            </c:ext>
          </c:extLst>
        </c:ser>
        <c:dLbls>
          <c:showLegendKey val="0"/>
          <c:showVal val="0"/>
          <c:showCatName val="0"/>
          <c:showSerName val="0"/>
          <c:showPercent val="0"/>
          <c:showBubbleSize val="0"/>
        </c:dLbls>
        <c:gapWidth val="150"/>
        <c:axId val="374101656"/>
        <c:axId val="3741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81.260000000000005</c:v>
                </c:pt>
                <c:pt idx="3">
                  <c:v>85.9</c:v>
                </c:pt>
                <c:pt idx="4">
                  <c:v>85.34</c:v>
                </c:pt>
              </c:numCache>
            </c:numRef>
          </c:val>
          <c:smooth val="0"/>
          <c:extLst xmlns:c16r2="http://schemas.microsoft.com/office/drawing/2015/06/chart">
            <c:ext xmlns:c16="http://schemas.microsoft.com/office/drawing/2014/chart" uri="{C3380CC4-5D6E-409C-BE32-E72D297353CC}">
              <c16:uniqueId val="{00000001-A952-470D-8231-F5B9E160244F}"/>
            </c:ext>
          </c:extLst>
        </c:ser>
        <c:dLbls>
          <c:showLegendKey val="0"/>
          <c:showVal val="0"/>
          <c:showCatName val="0"/>
          <c:showSerName val="0"/>
          <c:showPercent val="0"/>
          <c:showBubbleSize val="0"/>
        </c:dLbls>
        <c:marker val="1"/>
        <c:smooth val="0"/>
        <c:axId val="374101656"/>
        <c:axId val="374102048"/>
      </c:lineChart>
      <c:dateAx>
        <c:axId val="374101656"/>
        <c:scaling>
          <c:orientation val="minMax"/>
        </c:scaling>
        <c:delete val="1"/>
        <c:axPos val="b"/>
        <c:numFmt formatCode="&quot;H&quot;yy" sourceLinked="1"/>
        <c:majorTickMark val="none"/>
        <c:minorTickMark val="none"/>
        <c:tickLblPos val="none"/>
        <c:crossAx val="374102048"/>
        <c:crosses val="autoZero"/>
        <c:auto val="1"/>
        <c:lblOffset val="100"/>
        <c:baseTimeUnit val="years"/>
      </c:dateAx>
      <c:valAx>
        <c:axId val="3741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0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134.33000000000001</c:v>
                </c:pt>
                <c:pt idx="3">
                  <c:v>153.47999999999999</c:v>
                </c:pt>
                <c:pt idx="4">
                  <c:v>153.24</c:v>
                </c:pt>
              </c:numCache>
            </c:numRef>
          </c:val>
          <c:extLst xmlns:c16r2="http://schemas.microsoft.com/office/drawing/2015/06/chart">
            <c:ext xmlns:c16="http://schemas.microsoft.com/office/drawing/2014/chart" uri="{C3380CC4-5D6E-409C-BE32-E72D297353CC}">
              <c16:uniqueId val="{00000000-1881-43A6-A55D-39092C4D5098}"/>
            </c:ext>
          </c:extLst>
        </c:ser>
        <c:dLbls>
          <c:showLegendKey val="0"/>
          <c:showVal val="0"/>
          <c:showCatName val="0"/>
          <c:showSerName val="0"/>
          <c:showPercent val="0"/>
          <c:showBubbleSize val="0"/>
        </c:dLbls>
        <c:gapWidth val="150"/>
        <c:axId val="374016864"/>
        <c:axId val="37401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151.16999999999999</c:v>
                </c:pt>
                <c:pt idx="3">
                  <c:v>148.41999999999999</c:v>
                </c:pt>
                <c:pt idx="4">
                  <c:v>149.27000000000001</c:v>
                </c:pt>
              </c:numCache>
            </c:numRef>
          </c:val>
          <c:smooth val="0"/>
          <c:extLst xmlns:c16r2="http://schemas.microsoft.com/office/drawing/2015/06/chart">
            <c:ext xmlns:c16="http://schemas.microsoft.com/office/drawing/2014/chart" uri="{C3380CC4-5D6E-409C-BE32-E72D297353CC}">
              <c16:uniqueId val="{00000001-1881-43A6-A55D-39092C4D5098}"/>
            </c:ext>
          </c:extLst>
        </c:ser>
        <c:dLbls>
          <c:showLegendKey val="0"/>
          <c:showVal val="0"/>
          <c:showCatName val="0"/>
          <c:showSerName val="0"/>
          <c:showPercent val="0"/>
          <c:showBubbleSize val="0"/>
        </c:dLbls>
        <c:marker val="1"/>
        <c:smooth val="0"/>
        <c:axId val="374016864"/>
        <c:axId val="374017256"/>
      </c:lineChart>
      <c:dateAx>
        <c:axId val="374016864"/>
        <c:scaling>
          <c:orientation val="minMax"/>
        </c:scaling>
        <c:delete val="1"/>
        <c:axPos val="b"/>
        <c:numFmt formatCode="&quot;H&quot;yy" sourceLinked="1"/>
        <c:majorTickMark val="none"/>
        <c:minorTickMark val="none"/>
        <c:tickLblPos val="none"/>
        <c:crossAx val="374017256"/>
        <c:crosses val="autoZero"/>
        <c:auto val="1"/>
        <c:lblOffset val="100"/>
        <c:baseTimeUnit val="years"/>
      </c:dateAx>
      <c:valAx>
        <c:axId val="37401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湯河原町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自治体職員</v>
      </c>
      <c r="AE8" s="50"/>
      <c r="AF8" s="50"/>
      <c r="AG8" s="50"/>
      <c r="AH8" s="50"/>
      <c r="AI8" s="50"/>
      <c r="AJ8" s="50"/>
      <c r="AK8" s="3"/>
      <c r="AL8" s="51">
        <f>データ!S6</f>
        <v>24803</v>
      </c>
      <c r="AM8" s="51"/>
      <c r="AN8" s="51"/>
      <c r="AO8" s="51"/>
      <c r="AP8" s="51"/>
      <c r="AQ8" s="51"/>
      <c r="AR8" s="51"/>
      <c r="AS8" s="51"/>
      <c r="AT8" s="46">
        <f>データ!T6</f>
        <v>40.97</v>
      </c>
      <c r="AU8" s="46"/>
      <c r="AV8" s="46"/>
      <c r="AW8" s="46"/>
      <c r="AX8" s="46"/>
      <c r="AY8" s="46"/>
      <c r="AZ8" s="46"/>
      <c r="BA8" s="46"/>
      <c r="BB8" s="46">
        <f>データ!U6</f>
        <v>605.39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76.8</v>
      </c>
      <c r="J10" s="46"/>
      <c r="K10" s="46"/>
      <c r="L10" s="46"/>
      <c r="M10" s="46"/>
      <c r="N10" s="46"/>
      <c r="O10" s="46"/>
      <c r="P10" s="46">
        <f>データ!P6</f>
        <v>91.89</v>
      </c>
      <c r="Q10" s="46"/>
      <c r="R10" s="46"/>
      <c r="S10" s="46"/>
      <c r="T10" s="46"/>
      <c r="U10" s="46"/>
      <c r="V10" s="46"/>
      <c r="W10" s="46">
        <f>データ!Q6</f>
        <v>70.3</v>
      </c>
      <c r="X10" s="46"/>
      <c r="Y10" s="46"/>
      <c r="Z10" s="46"/>
      <c r="AA10" s="46"/>
      <c r="AB10" s="46"/>
      <c r="AC10" s="46"/>
      <c r="AD10" s="51">
        <f>データ!R6</f>
        <v>2794</v>
      </c>
      <c r="AE10" s="51"/>
      <c r="AF10" s="51"/>
      <c r="AG10" s="51"/>
      <c r="AH10" s="51"/>
      <c r="AI10" s="51"/>
      <c r="AJ10" s="51"/>
      <c r="AK10" s="2"/>
      <c r="AL10" s="51">
        <f>データ!V6</f>
        <v>22640</v>
      </c>
      <c r="AM10" s="51"/>
      <c r="AN10" s="51"/>
      <c r="AO10" s="51"/>
      <c r="AP10" s="51"/>
      <c r="AQ10" s="51"/>
      <c r="AR10" s="51"/>
      <c r="AS10" s="51"/>
      <c r="AT10" s="46">
        <f>データ!W6</f>
        <v>4.08</v>
      </c>
      <c r="AU10" s="46"/>
      <c r="AV10" s="46"/>
      <c r="AW10" s="46"/>
      <c r="AX10" s="46"/>
      <c r="AY10" s="46"/>
      <c r="AZ10" s="46"/>
      <c r="BA10" s="46"/>
      <c r="BB10" s="46">
        <f>データ!X6</f>
        <v>5549.02</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113</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xc9St6H7TyP2VWvr3BWrtwmobrWRYBRlAq1EEzelinATiV3PUmNQPHWiouveVLFYLvBE3u91a5LIIjv/wu3QQ==" saltValue="TW7TQvTVo12znrrvpRTn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143847</v>
      </c>
      <c r="D6" s="33">
        <f t="shared" si="3"/>
        <v>46</v>
      </c>
      <c r="E6" s="33">
        <f t="shared" si="3"/>
        <v>17</v>
      </c>
      <c r="F6" s="33">
        <f t="shared" si="3"/>
        <v>1</v>
      </c>
      <c r="G6" s="33">
        <f t="shared" si="3"/>
        <v>0</v>
      </c>
      <c r="H6" s="33" t="str">
        <f t="shared" si="3"/>
        <v>神奈川県　湯河原町</v>
      </c>
      <c r="I6" s="33" t="str">
        <f t="shared" si="3"/>
        <v>法適用</v>
      </c>
      <c r="J6" s="33" t="str">
        <f t="shared" si="3"/>
        <v>下水道事業</v>
      </c>
      <c r="K6" s="33" t="str">
        <f t="shared" si="3"/>
        <v>公共下水道</v>
      </c>
      <c r="L6" s="33" t="str">
        <f t="shared" si="3"/>
        <v>Cb1</v>
      </c>
      <c r="M6" s="33" t="str">
        <f t="shared" si="3"/>
        <v>自治体職員</v>
      </c>
      <c r="N6" s="34" t="str">
        <f t="shared" si="3"/>
        <v>-</v>
      </c>
      <c r="O6" s="34">
        <f t="shared" si="3"/>
        <v>76.8</v>
      </c>
      <c r="P6" s="34">
        <f t="shared" si="3"/>
        <v>91.89</v>
      </c>
      <c r="Q6" s="34">
        <f t="shared" si="3"/>
        <v>70.3</v>
      </c>
      <c r="R6" s="34">
        <f t="shared" si="3"/>
        <v>2794</v>
      </c>
      <c r="S6" s="34">
        <f t="shared" si="3"/>
        <v>24803</v>
      </c>
      <c r="T6" s="34">
        <f t="shared" si="3"/>
        <v>40.97</v>
      </c>
      <c r="U6" s="34">
        <f t="shared" si="3"/>
        <v>605.39</v>
      </c>
      <c r="V6" s="34">
        <f t="shared" si="3"/>
        <v>22640</v>
      </c>
      <c r="W6" s="34">
        <f t="shared" si="3"/>
        <v>4.08</v>
      </c>
      <c r="X6" s="34">
        <f t="shared" si="3"/>
        <v>5549.02</v>
      </c>
      <c r="Y6" s="35" t="str">
        <f>IF(Y7="",NA(),Y7)</f>
        <v>-</v>
      </c>
      <c r="Z6" s="35" t="str">
        <f t="shared" ref="Z6:AH6" si="4">IF(Z7="",NA(),Z7)</f>
        <v>-</v>
      </c>
      <c r="AA6" s="35">
        <f t="shared" si="4"/>
        <v>98.41</v>
      </c>
      <c r="AB6" s="35">
        <f t="shared" si="4"/>
        <v>93.08</v>
      </c>
      <c r="AC6" s="35">
        <f t="shared" si="4"/>
        <v>93.91</v>
      </c>
      <c r="AD6" s="35" t="str">
        <f t="shared" si="4"/>
        <v>-</v>
      </c>
      <c r="AE6" s="35" t="str">
        <f t="shared" si="4"/>
        <v>-</v>
      </c>
      <c r="AF6" s="35">
        <f t="shared" si="4"/>
        <v>100.94</v>
      </c>
      <c r="AG6" s="35">
        <f t="shared" si="4"/>
        <v>102.79</v>
      </c>
      <c r="AH6" s="35">
        <f t="shared" si="4"/>
        <v>101.51</v>
      </c>
      <c r="AI6" s="34" t="str">
        <f>IF(AI7="","",IF(AI7="-","【-】","【"&amp;SUBSTITUTE(TEXT(AI7,"#,##0.00"),"-","△")&amp;"】"))</f>
        <v>【108.07】</v>
      </c>
      <c r="AJ6" s="35" t="str">
        <f>IF(AJ7="",NA(),AJ7)</f>
        <v>-</v>
      </c>
      <c r="AK6" s="35" t="str">
        <f t="shared" ref="AK6:AS6" si="5">IF(AK7="",NA(),AK7)</f>
        <v>-</v>
      </c>
      <c r="AL6" s="35">
        <f t="shared" si="5"/>
        <v>4.66</v>
      </c>
      <c r="AM6" s="35">
        <f t="shared" si="5"/>
        <v>19.440000000000001</v>
      </c>
      <c r="AN6" s="35">
        <f t="shared" si="5"/>
        <v>31.94</v>
      </c>
      <c r="AO6" s="35" t="str">
        <f t="shared" si="5"/>
        <v>-</v>
      </c>
      <c r="AP6" s="35" t="str">
        <f t="shared" si="5"/>
        <v>-</v>
      </c>
      <c r="AQ6" s="35">
        <f t="shared" si="5"/>
        <v>55.58</v>
      </c>
      <c r="AR6" s="35">
        <f t="shared" si="5"/>
        <v>49</v>
      </c>
      <c r="AS6" s="35">
        <f t="shared" si="5"/>
        <v>37.86</v>
      </c>
      <c r="AT6" s="34" t="str">
        <f>IF(AT7="","",IF(AT7="-","【-】","【"&amp;SUBSTITUTE(TEXT(AT7,"#,##0.00"),"-","△")&amp;"】"))</f>
        <v>【3.09】</v>
      </c>
      <c r="AU6" s="35" t="str">
        <f>IF(AU7="",NA(),AU7)</f>
        <v>-</v>
      </c>
      <c r="AV6" s="35" t="str">
        <f t="shared" ref="AV6:BD6" si="6">IF(AV7="",NA(),AV7)</f>
        <v>-</v>
      </c>
      <c r="AW6" s="35">
        <f t="shared" si="6"/>
        <v>61.09</v>
      </c>
      <c r="AX6" s="35">
        <f t="shared" si="6"/>
        <v>71.680000000000007</v>
      </c>
      <c r="AY6" s="35">
        <f t="shared" si="6"/>
        <v>84.74</v>
      </c>
      <c r="AZ6" s="35" t="str">
        <f t="shared" si="6"/>
        <v>-</v>
      </c>
      <c r="BA6" s="35" t="str">
        <f t="shared" si="6"/>
        <v>-</v>
      </c>
      <c r="BB6" s="35">
        <f t="shared" si="6"/>
        <v>74.239999999999995</v>
      </c>
      <c r="BC6" s="35">
        <f t="shared" si="6"/>
        <v>61.36</v>
      </c>
      <c r="BD6" s="35">
        <f t="shared" si="6"/>
        <v>60.16</v>
      </c>
      <c r="BE6" s="34" t="str">
        <f>IF(BE7="","",IF(BE7="-","【-】","【"&amp;SUBSTITUTE(TEXT(BE7,"#,##0.00"),"-","△")&amp;"】"))</f>
        <v>【69.54】</v>
      </c>
      <c r="BF6" s="35" t="str">
        <f>IF(BF7="",NA(),BF7)</f>
        <v>-</v>
      </c>
      <c r="BG6" s="35" t="str">
        <f t="shared" ref="BG6:BO6" si="7">IF(BG7="",NA(),BG7)</f>
        <v>-</v>
      </c>
      <c r="BH6" s="35">
        <f t="shared" si="7"/>
        <v>651.23</v>
      </c>
      <c r="BI6" s="35">
        <f t="shared" si="7"/>
        <v>649.36</v>
      </c>
      <c r="BJ6" s="35">
        <f t="shared" si="7"/>
        <v>604.34</v>
      </c>
      <c r="BK6" s="35" t="str">
        <f t="shared" si="7"/>
        <v>-</v>
      </c>
      <c r="BL6" s="35" t="str">
        <f t="shared" si="7"/>
        <v>-</v>
      </c>
      <c r="BM6" s="35">
        <f t="shared" si="7"/>
        <v>857.76</v>
      </c>
      <c r="BN6" s="35">
        <f t="shared" si="7"/>
        <v>978.87</v>
      </c>
      <c r="BO6" s="35">
        <f t="shared" si="7"/>
        <v>917.44</v>
      </c>
      <c r="BP6" s="34" t="str">
        <f>IF(BP7="","",IF(BP7="-","【-】","【"&amp;SUBSTITUTE(TEXT(BP7,"#,##0.00"),"-","△")&amp;"】"))</f>
        <v>【682.51】</v>
      </c>
      <c r="BQ6" s="35" t="str">
        <f>IF(BQ7="",NA(),BQ7)</f>
        <v>-</v>
      </c>
      <c r="BR6" s="35" t="str">
        <f t="shared" ref="BR6:BZ6" si="8">IF(BR7="",NA(),BR7)</f>
        <v>-</v>
      </c>
      <c r="BS6" s="35">
        <f t="shared" si="8"/>
        <v>98.82</v>
      </c>
      <c r="BT6" s="35">
        <f t="shared" si="8"/>
        <v>98.62</v>
      </c>
      <c r="BU6" s="35">
        <f t="shared" si="8"/>
        <v>100.29</v>
      </c>
      <c r="BV6" s="35" t="str">
        <f t="shared" si="8"/>
        <v>-</v>
      </c>
      <c r="BW6" s="35" t="str">
        <f t="shared" si="8"/>
        <v>-</v>
      </c>
      <c r="BX6" s="35">
        <f t="shared" si="8"/>
        <v>81.260000000000005</v>
      </c>
      <c r="BY6" s="35">
        <f t="shared" si="8"/>
        <v>85.9</v>
      </c>
      <c r="BZ6" s="35">
        <f t="shared" si="8"/>
        <v>85.34</v>
      </c>
      <c r="CA6" s="34" t="str">
        <f>IF(CA7="","",IF(CA7="-","【-】","【"&amp;SUBSTITUTE(TEXT(CA7,"#,##0.00"),"-","△")&amp;"】"))</f>
        <v>【100.34】</v>
      </c>
      <c r="CB6" s="35" t="str">
        <f>IF(CB7="",NA(),CB7)</f>
        <v>-</v>
      </c>
      <c r="CC6" s="35" t="str">
        <f t="shared" ref="CC6:CK6" si="9">IF(CC7="",NA(),CC7)</f>
        <v>-</v>
      </c>
      <c r="CD6" s="35">
        <f t="shared" si="9"/>
        <v>134.33000000000001</v>
      </c>
      <c r="CE6" s="35">
        <f t="shared" si="9"/>
        <v>153.47999999999999</v>
      </c>
      <c r="CF6" s="35">
        <f t="shared" si="9"/>
        <v>153.24</v>
      </c>
      <c r="CG6" s="35" t="str">
        <f t="shared" si="9"/>
        <v>-</v>
      </c>
      <c r="CH6" s="35" t="str">
        <f t="shared" si="9"/>
        <v>-</v>
      </c>
      <c r="CI6" s="35">
        <f t="shared" si="9"/>
        <v>151.16999999999999</v>
      </c>
      <c r="CJ6" s="35">
        <f t="shared" si="9"/>
        <v>148.41999999999999</v>
      </c>
      <c r="CK6" s="35">
        <f t="shared" si="9"/>
        <v>149.27000000000001</v>
      </c>
      <c r="CL6" s="34" t="str">
        <f>IF(CL7="","",IF(CL7="-","【-】","【"&amp;SUBSTITUTE(TEXT(CL7,"#,##0.00"),"-","△")&amp;"】"))</f>
        <v>【136.15】</v>
      </c>
      <c r="CM6" s="35" t="str">
        <f>IF(CM7="",NA(),CM7)</f>
        <v>-</v>
      </c>
      <c r="CN6" s="35" t="str">
        <f t="shared" ref="CN6:CV6" si="10">IF(CN7="",NA(),CN7)</f>
        <v>-</v>
      </c>
      <c r="CO6" s="35">
        <f t="shared" si="10"/>
        <v>61.64</v>
      </c>
      <c r="CP6" s="35">
        <f t="shared" si="10"/>
        <v>55.15</v>
      </c>
      <c r="CQ6" s="35">
        <f t="shared" si="10"/>
        <v>54.79</v>
      </c>
      <c r="CR6" s="35" t="str">
        <f t="shared" si="10"/>
        <v>-</v>
      </c>
      <c r="CS6" s="35" t="str">
        <f t="shared" si="10"/>
        <v>-</v>
      </c>
      <c r="CT6" s="35">
        <f t="shared" si="10"/>
        <v>58.13</v>
      </c>
      <c r="CU6" s="35">
        <f t="shared" si="10"/>
        <v>55.46</v>
      </c>
      <c r="CV6" s="35">
        <f t="shared" si="10"/>
        <v>55.73</v>
      </c>
      <c r="CW6" s="34" t="str">
        <f>IF(CW7="","",IF(CW7="-","【-】","【"&amp;SUBSTITUTE(TEXT(CW7,"#,##0.00"),"-","△")&amp;"】"))</f>
        <v>【59.64】</v>
      </c>
      <c r="CX6" s="35" t="str">
        <f>IF(CX7="",NA(),CX7)</f>
        <v>-</v>
      </c>
      <c r="CY6" s="35" t="str">
        <f t="shared" ref="CY6:DG6" si="11">IF(CY7="",NA(),CY7)</f>
        <v>-</v>
      </c>
      <c r="CZ6" s="35">
        <f t="shared" si="11"/>
        <v>89.13</v>
      </c>
      <c r="DA6" s="35">
        <f t="shared" si="11"/>
        <v>93.88</v>
      </c>
      <c r="DB6" s="35">
        <f t="shared" si="11"/>
        <v>92.29</v>
      </c>
      <c r="DC6" s="35" t="str">
        <f t="shared" si="11"/>
        <v>-</v>
      </c>
      <c r="DD6" s="35" t="str">
        <f t="shared" si="11"/>
        <v>-</v>
      </c>
      <c r="DE6" s="35">
        <f t="shared" si="11"/>
        <v>91.75</v>
      </c>
      <c r="DF6" s="35">
        <f t="shared" si="11"/>
        <v>92.45</v>
      </c>
      <c r="DG6" s="35">
        <f t="shared" si="11"/>
        <v>92.45</v>
      </c>
      <c r="DH6" s="34" t="str">
        <f>IF(DH7="","",IF(DH7="-","【-】","【"&amp;SUBSTITUTE(TEXT(DH7,"#,##0.00"),"-","△")&amp;"】"))</f>
        <v>【95.35】</v>
      </c>
      <c r="DI6" s="35" t="str">
        <f>IF(DI7="",NA(),DI7)</f>
        <v>-</v>
      </c>
      <c r="DJ6" s="35" t="str">
        <f t="shared" ref="DJ6:DR6" si="12">IF(DJ7="",NA(),DJ7)</f>
        <v>-</v>
      </c>
      <c r="DK6" s="35">
        <f t="shared" si="12"/>
        <v>3.9</v>
      </c>
      <c r="DL6" s="35">
        <f t="shared" si="12"/>
        <v>7.5</v>
      </c>
      <c r="DM6" s="35">
        <f t="shared" si="12"/>
        <v>11.44</v>
      </c>
      <c r="DN6" s="35" t="str">
        <f t="shared" si="12"/>
        <v>-</v>
      </c>
      <c r="DO6" s="35" t="str">
        <f t="shared" si="12"/>
        <v>-</v>
      </c>
      <c r="DP6" s="35">
        <f t="shared" si="12"/>
        <v>15.71</v>
      </c>
      <c r="DQ6" s="35">
        <f t="shared" si="12"/>
        <v>22.06</v>
      </c>
      <c r="DR6" s="35">
        <f t="shared" si="12"/>
        <v>16.37</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1.23</v>
      </c>
      <c r="EB6" s="35">
        <f t="shared" si="13"/>
        <v>0.83</v>
      </c>
      <c r="EC6" s="35">
        <f t="shared" si="13"/>
        <v>0.98</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0.89</v>
      </c>
      <c r="EM6" s="35">
        <f t="shared" si="14"/>
        <v>0.28999999999999998</v>
      </c>
      <c r="EN6" s="35">
        <f t="shared" si="14"/>
        <v>0.13</v>
      </c>
      <c r="EO6" s="34" t="str">
        <f>IF(EO7="","",IF(EO7="-","【-】","【"&amp;SUBSTITUTE(TEXT(EO7,"#,##0.00"),"-","△")&amp;"】"))</f>
        <v>【0.22】</v>
      </c>
    </row>
    <row r="7" spans="1:148" s="36" customFormat="1" x14ac:dyDescent="0.2">
      <c r="A7" s="28"/>
      <c r="B7" s="37">
        <v>2019</v>
      </c>
      <c r="C7" s="37">
        <v>143847</v>
      </c>
      <c r="D7" s="37">
        <v>46</v>
      </c>
      <c r="E7" s="37">
        <v>17</v>
      </c>
      <c r="F7" s="37">
        <v>1</v>
      </c>
      <c r="G7" s="37">
        <v>0</v>
      </c>
      <c r="H7" s="37" t="s">
        <v>96</v>
      </c>
      <c r="I7" s="37" t="s">
        <v>97</v>
      </c>
      <c r="J7" s="37" t="s">
        <v>98</v>
      </c>
      <c r="K7" s="37" t="s">
        <v>99</v>
      </c>
      <c r="L7" s="37" t="s">
        <v>100</v>
      </c>
      <c r="M7" s="37" t="s">
        <v>101</v>
      </c>
      <c r="N7" s="38" t="s">
        <v>102</v>
      </c>
      <c r="O7" s="38">
        <v>76.8</v>
      </c>
      <c r="P7" s="38">
        <v>91.89</v>
      </c>
      <c r="Q7" s="38">
        <v>70.3</v>
      </c>
      <c r="R7" s="38">
        <v>2794</v>
      </c>
      <c r="S7" s="38">
        <v>24803</v>
      </c>
      <c r="T7" s="38">
        <v>40.97</v>
      </c>
      <c r="U7" s="38">
        <v>605.39</v>
      </c>
      <c r="V7" s="38">
        <v>22640</v>
      </c>
      <c r="W7" s="38">
        <v>4.08</v>
      </c>
      <c r="X7" s="38">
        <v>5549.02</v>
      </c>
      <c r="Y7" s="38" t="s">
        <v>102</v>
      </c>
      <c r="Z7" s="38" t="s">
        <v>102</v>
      </c>
      <c r="AA7" s="38">
        <v>98.41</v>
      </c>
      <c r="AB7" s="38">
        <v>93.08</v>
      </c>
      <c r="AC7" s="38">
        <v>93.91</v>
      </c>
      <c r="AD7" s="38" t="s">
        <v>102</v>
      </c>
      <c r="AE7" s="38" t="s">
        <v>102</v>
      </c>
      <c r="AF7" s="38">
        <v>100.94</v>
      </c>
      <c r="AG7" s="38">
        <v>102.79</v>
      </c>
      <c r="AH7" s="38">
        <v>101.51</v>
      </c>
      <c r="AI7" s="38">
        <v>108.07</v>
      </c>
      <c r="AJ7" s="38" t="s">
        <v>102</v>
      </c>
      <c r="AK7" s="38" t="s">
        <v>102</v>
      </c>
      <c r="AL7" s="38">
        <v>4.66</v>
      </c>
      <c r="AM7" s="38">
        <v>19.440000000000001</v>
      </c>
      <c r="AN7" s="38">
        <v>31.94</v>
      </c>
      <c r="AO7" s="38" t="s">
        <v>102</v>
      </c>
      <c r="AP7" s="38" t="s">
        <v>102</v>
      </c>
      <c r="AQ7" s="38">
        <v>55.58</v>
      </c>
      <c r="AR7" s="38">
        <v>49</v>
      </c>
      <c r="AS7" s="38">
        <v>37.86</v>
      </c>
      <c r="AT7" s="38">
        <v>3.09</v>
      </c>
      <c r="AU7" s="38" t="s">
        <v>102</v>
      </c>
      <c r="AV7" s="38" t="s">
        <v>102</v>
      </c>
      <c r="AW7" s="38">
        <v>61.09</v>
      </c>
      <c r="AX7" s="38">
        <v>71.680000000000007</v>
      </c>
      <c r="AY7" s="38">
        <v>84.74</v>
      </c>
      <c r="AZ7" s="38" t="s">
        <v>102</v>
      </c>
      <c r="BA7" s="38" t="s">
        <v>102</v>
      </c>
      <c r="BB7" s="38">
        <v>74.239999999999995</v>
      </c>
      <c r="BC7" s="38">
        <v>61.36</v>
      </c>
      <c r="BD7" s="38">
        <v>60.16</v>
      </c>
      <c r="BE7" s="38">
        <v>69.540000000000006</v>
      </c>
      <c r="BF7" s="38" t="s">
        <v>102</v>
      </c>
      <c r="BG7" s="38" t="s">
        <v>102</v>
      </c>
      <c r="BH7" s="38">
        <v>651.23</v>
      </c>
      <c r="BI7" s="38">
        <v>649.36</v>
      </c>
      <c r="BJ7" s="38">
        <v>604.34</v>
      </c>
      <c r="BK7" s="38" t="s">
        <v>102</v>
      </c>
      <c r="BL7" s="38" t="s">
        <v>102</v>
      </c>
      <c r="BM7" s="38">
        <v>857.76</v>
      </c>
      <c r="BN7" s="38">
        <v>978.87</v>
      </c>
      <c r="BO7" s="38">
        <v>917.44</v>
      </c>
      <c r="BP7" s="38">
        <v>682.51</v>
      </c>
      <c r="BQ7" s="38" t="s">
        <v>102</v>
      </c>
      <c r="BR7" s="38" t="s">
        <v>102</v>
      </c>
      <c r="BS7" s="38">
        <v>98.82</v>
      </c>
      <c r="BT7" s="38">
        <v>98.62</v>
      </c>
      <c r="BU7" s="38">
        <v>100.29</v>
      </c>
      <c r="BV7" s="38" t="s">
        <v>102</v>
      </c>
      <c r="BW7" s="38" t="s">
        <v>102</v>
      </c>
      <c r="BX7" s="38">
        <v>81.260000000000005</v>
      </c>
      <c r="BY7" s="38">
        <v>85.9</v>
      </c>
      <c r="BZ7" s="38">
        <v>85.34</v>
      </c>
      <c r="CA7" s="38">
        <v>100.34</v>
      </c>
      <c r="CB7" s="38" t="s">
        <v>102</v>
      </c>
      <c r="CC7" s="38" t="s">
        <v>102</v>
      </c>
      <c r="CD7" s="38">
        <v>134.33000000000001</v>
      </c>
      <c r="CE7" s="38">
        <v>153.47999999999999</v>
      </c>
      <c r="CF7" s="38">
        <v>153.24</v>
      </c>
      <c r="CG7" s="38" t="s">
        <v>102</v>
      </c>
      <c r="CH7" s="38" t="s">
        <v>102</v>
      </c>
      <c r="CI7" s="38">
        <v>151.16999999999999</v>
      </c>
      <c r="CJ7" s="38">
        <v>148.41999999999999</v>
      </c>
      <c r="CK7" s="38">
        <v>149.27000000000001</v>
      </c>
      <c r="CL7" s="38">
        <v>136.15</v>
      </c>
      <c r="CM7" s="38" t="s">
        <v>102</v>
      </c>
      <c r="CN7" s="38" t="s">
        <v>102</v>
      </c>
      <c r="CO7" s="38">
        <v>61.64</v>
      </c>
      <c r="CP7" s="38">
        <v>55.15</v>
      </c>
      <c r="CQ7" s="38">
        <v>54.79</v>
      </c>
      <c r="CR7" s="38" t="s">
        <v>102</v>
      </c>
      <c r="CS7" s="38" t="s">
        <v>102</v>
      </c>
      <c r="CT7" s="38">
        <v>58.13</v>
      </c>
      <c r="CU7" s="38">
        <v>55.46</v>
      </c>
      <c r="CV7" s="38">
        <v>55.73</v>
      </c>
      <c r="CW7" s="38">
        <v>59.64</v>
      </c>
      <c r="CX7" s="38" t="s">
        <v>102</v>
      </c>
      <c r="CY7" s="38" t="s">
        <v>102</v>
      </c>
      <c r="CZ7" s="38">
        <v>89.13</v>
      </c>
      <c r="DA7" s="38">
        <v>93.88</v>
      </c>
      <c r="DB7" s="38">
        <v>92.29</v>
      </c>
      <c r="DC7" s="38" t="s">
        <v>102</v>
      </c>
      <c r="DD7" s="38" t="s">
        <v>102</v>
      </c>
      <c r="DE7" s="38">
        <v>91.75</v>
      </c>
      <c r="DF7" s="38">
        <v>92.45</v>
      </c>
      <c r="DG7" s="38">
        <v>92.45</v>
      </c>
      <c r="DH7" s="38">
        <v>95.35</v>
      </c>
      <c r="DI7" s="38" t="s">
        <v>102</v>
      </c>
      <c r="DJ7" s="38" t="s">
        <v>102</v>
      </c>
      <c r="DK7" s="38">
        <v>3.9</v>
      </c>
      <c r="DL7" s="38">
        <v>7.5</v>
      </c>
      <c r="DM7" s="38">
        <v>11.44</v>
      </c>
      <c r="DN7" s="38" t="s">
        <v>102</v>
      </c>
      <c r="DO7" s="38" t="s">
        <v>102</v>
      </c>
      <c r="DP7" s="38">
        <v>15.71</v>
      </c>
      <c r="DQ7" s="38">
        <v>22.06</v>
      </c>
      <c r="DR7" s="38">
        <v>16.37</v>
      </c>
      <c r="DS7" s="38">
        <v>38.57</v>
      </c>
      <c r="DT7" s="38" t="s">
        <v>102</v>
      </c>
      <c r="DU7" s="38" t="s">
        <v>102</v>
      </c>
      <c r="DV7" s="38">
        <v>0</v>
      </c>
      <c r="DW7" s="38">
        <v>0</v>
      </c>
      <c r="DX7" s="38">
        <v>0</v>
      </c>
      <c r="DY7" s="38" t="s">
        <v>102</v>
      </c>
      <c r="DZ7" s="38" t="s">
        <v>102</v>
      </c>
      <c r="EA7" s="38">
        <v>1.23</v>
      </c>
      <c r="EB7" s="38">
        <v>0.83</v>
      </c>
      <c r="EC7" s="38">
        <v>0.98</v>
      </c>
      <c r="ED7" s="38">
        <v>5.9</v>
      </c>
      <c r="EE7" s="38" t="s">
        <v>102</v>
      </c>
      <c r="EF7" s="38" t="s">
        <v>102</v>
      </c>
      <c r="EG7" s="38">
        <v>0</v>
      </c>
      <c r="EH7" s="38">
        <v>0</v>
      </c>
      <c r="EI7" s="38">
        <v>0</v>
      </c>
      <c r="EJ7" s="38" t="s">
        <v>102</v>
      </c>
      <c r="EK7" s="38" t="s">
        <v>102</v>
      </c>
      <c r="EL7" s="38">
        <v>0.89</v>
      </c>
      <c r="EM7" s="38">
        <v>0.28999999999999998</v>
      </c>
      <c r="EN7" s="38">
        <v>0.13</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2021-02-24T05:49:06Z</cp:lastPrinted>
  <dcterms:created xsi:type="dcterms:W3CDTF">2020-12-04T02:26:02Z</dcterms:created>
  <dcterms:modified xsi:type="dcterms:W3CDTF">2021-02-24T05:49:10Z</dcterms:modified>
  <cp:category/>
</cp:coreProperties>
</file>