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2_愛川町\"/>
    </mc:Choice>
  </mc:AlternateContent>
  <workbookProtection workbookAlgorithmName="SHA-512" workbookHashValue="qappYQNa7d/HsEmS0CFlN+3M4hjCrFCeY+EHfGkSfLxEXjsnZiHMfenf6+pyLVXBzCc2e/Jkh8KZ1YpKbcs3Vw==" workbookSaltValue="ITJxJXdRnNU139MZHk1+gQ=="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P10" i="4"/>
  <c r="I10" i="4"/>
  <c r="B10" i="4"/>
  <c r="P8" i="4"/>
  <c r="I8" i="4"/>
</calcChain>
</file>

<file path=xl/sharedStrings.xml><?xml version="1.0" encoding="utf-8"?>
<sst xmlns="http://schemas.openxmlformats.org/spreadsheetml/2006/main" count="240" uniqueCount="119">
  <si>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</si>
  <si>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</si>
  <si>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</si>
  <si>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</si>
  <si>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</si>
  <si>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</si>
  <si>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</si>
  <si>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</si>
  <si>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</si>
  <si>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</si>
  <si>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</si>
  <si>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</si>
  <si>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</si>
  <si>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</si>
  <si>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</si>
  <si>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</si>
  <si>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</si>
  <si>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</si>
  <si>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</si>
  <si>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</si>
  <si>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</si>
  <si>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</si>
  <si>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</si>
  <si>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</si>
  <si>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</si>
  <si>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</si>
  <si>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</si>
  <si>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</si>
  <si>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</si>
  <si>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</si>
  <si>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</si>
  <si>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</si>
  <si>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</si>
  <si>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</si>
  <si>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</si>
  <si>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</si>
  <si>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</si>
  <si>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</si>
  <si>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</si>
  <si>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</si>
  <si>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</si>
  <si>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</si>
  <si>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</si>
  <si>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</si>
  <si>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</si>
  <si>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</si>
  <si>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</si>
  <si>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</si>
  <si>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</si>
  <si>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</si>
  <si>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</si>
  <si>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</si>
  <si>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</si>
  <si>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</si>
  <si>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</si>
  <si>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</si>
  <si>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</si>
  <si>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</si>
  <si>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</si>
  <si>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</si>
  <si>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</si>
  <si>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</si>
  <si>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</si>
  <si>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</si>
  <si>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</si>
  <si>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</si>
  <si>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</si>
  <si>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</si>
  <si>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</si>
  <si>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</si>
  <si>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</si>
  <si>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</si>
  <si>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</si>
  <si>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</si>
  <si>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</si>
  <si>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</si>
  <si>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</si>
  <si>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</si>
  <si>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</si>
  <si>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</si>
  <si>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</si>
  <si>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</si>
  <si>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</si>
  <si>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</si>
  <si>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</si>
  <si>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</si>
  <si>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</si>
  <si>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</si>
  <si>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</si>
  <si>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</si>
  <si>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</si>
  <si>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</si>
  <si>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</si>
  <si>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</si>
  <si>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</si>
  <si>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</si>
  <si>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</si>
  <si>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</si>
  <si>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法非適用</t>
  </si>
  <si>
    <t>下水道事業</t>
  </si>
  <si>
    <t>公共下水道</t>
  </si>
  <si>
    <t>Bd1</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</si>
  <si>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</si>
  <si>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</si>
  <si>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</si>
  <si>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</si>
  <si>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</si>
  <si>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</si>
  <si>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</si>
  <si>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</si>
  <si>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</si>
  <si>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</si>
  <si>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</si>
  <si>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</si>
  <si>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</si>
  <si>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</si>
  <si>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本町においても、人口減少や節水意識の向上等による下水道使用料収入の減が予想されることに加え、老朽化施設の増加に伴う改築や更新等、投資需要の増が懸念されています。
　このような状況の中、経営基盤の強化と財政マネジメントの向上に取り組むため、令和２年度に地方公営企業法を適用し、公営企業会計に移行しました。
　また、さらなる経営の健全化に向けた取り組みとして、令和２年度中に経営戦略の策定を予定しているところです。
　適切な維持管理や施設の老朽化対策、浸水対策等、必要な施策と財政の収支バランスを保ちながら、健全で安定的な下水道サービスの提供に努めていきます。</t>
    <rPh sb="126" eb="128">
      <t>チホウ</t>
    </rPh>
    <rPh sb="128" eb="130">
      <t>コウエイ</t>
    </rPh>
    <rPh sb="130" eb="132">
      <t>キギョウ</t>
    </rPh>
    <rPh sb="132" eb="133">
      <t>ホウ</t>
    </rPh>
    <rPh sb="134" eb="136">
      <t>テキヨウ</t>
    </rPh>
    <phoneticPr fontId="4"/>
  </si>
  <si>
    <t>　本町においては、昭和60年度から公共下水道を供用開始し、平成22年度で汚水整備が完了しているところで、近い将来、施設の老朽化が急速に進むことが見込まれます。このような中で、施設のストックマネジメント計画を策定しており、平成30年度には緊急性の高かった管渠の改築を行ったほか、マンホールポンプ場及び久保ポンプ場の機械・電気設備については順次更新を進めているところです。
　今後は、管渠の状態を把握するための調査等を進めるとともに、ストックマネジメント計画の見直しを図りながら、財政負担に配慮しつつ、優先順位の高い施設から老朽化対策を推進していきます。</t>
    <rPh sb="110" eb="112">
      <t>ヘイセイ</t>
    </rPh>
    <rPh sb="114" eb="115">
      <t>ネン</t>
    </rPh>
    <rPh sb="115" eb="116">
      <t>ド</t>
    </rPh>
    <rPh sb="118" eb="121">
      <t>キンキュウセイ</t>
    </rPh>
    <rPh sb="122" eb="123">
      <t>タカ</t>
    </rPh>
    <rPh sb="126" eb="128">
      <t>カンキョ</t>
    </rPh>
    <rPh sb="129" eb="131">
      <t>カイチク</t>
    </rPh>
    <rPh sb="132" eb="133">
      <t>オコナ</t>
    </rPh>
    <rPh sb="146" eb="147">
      <t>ジョウ</t>
    </rPh>
    <rPh sb="147" eb="148">
      <t>オヨ</t>
    </rPh>
    <rPh sb="149" eb="151">
      <t>クボ</t>
    </rPh>
    <rPh sb="154" eb="155">
      <t>ジョウ</t>
    </rPh>
    <rPh sb="156" eb="158">
      <t>キカイ</t>
    </rPh>
    <rPh sb="159" eb="161">
      <t>デンキ</t>
    </rPh>
    <rPh sb="161" eb="163">
      <t>セツビ</t>
    </rPh>
    <rPh sb="168" eb="170">
      <t>ジュンジ</t>
    </rPh>
    <rPh sb="170" eb="172">
      <t>コウシン</t>
    </rPh>
    <rPh sb="173" eb="174">
      <t>スス</t>
    </rPh>
    <rPh sb="186" eb="188">
      <t>コンゴ</t>
    </rPh>
    <rPh sb="190" eb="192">
      <t>カンキョ</t>
    </rPh>
    <rPh sb="193" eb="195">
      <t>ジョウタイ</t>
    </rPh>
    <rPh sb="196" eb="198">
      <t>ハアク</t>
    </rPh>
    <rPh sb="203" eb="205">
      <t>チョウサ</t>
    </rPh>
    <rPh sb="205" eb="206">
      <t>トウ</t>
    </rPh>
    <rPh sb="207" eb="208">
      <t>スス</t>
    </rPh>
    <rPh sb="225" eb="227">
      <t>ケイカク</t>
    </rPh>
    <rPh sb="228" eb="230">
      <t>ミナオ</t>
    </rPh>
    <rPh sb="232" eb="233">
      <t>ハカ</t>
    </rPh>
    <phoneticPr fontId="4"/>
  </si>
  <si>
    <t>　令和元年度決算は、令和２年度からの地方公営企業法の適用に伴い、打切り決算を行っています。
　収益的収支比率は、前年度に比べ3.71ポイントの減となりましたが、これは、打切り決算の影響により、下水道使用料が一部収入未済となったためで、例年どおりの方法で収益的収支比率を算出すると80.55％と、対前年度比は1.52ポイントの増となります。現在、施設の整備時に借入れた起債の償還がピークを迎えており、今後は年々減少していくことから、収益的収支比率も改善していくことが予想されます。
　また、前年度よりも、企業債残高対事業規模比率は高い水準、経費回収率及び汚水処理原価は低い水準となっていますが、これらも打切り決算の影響と考えられます。
　水洗化率については、市街化区域における汚水整備が平成22年度で完了していることから、類似団体平均を大幅に上回る100％に近い水準となっています。
　このような状況の中、単年度収支は未だ赤字であることから、更なる経営改善に向けた取り組みを進めていきます。</t>
    <rPh sb="1" eb="3">
      <t>レイワ</t>
    </rPh>
    <rPh sb="3" eb="5">
      <t>ガンネン</t>
    </rPh>
    <rPh sb="5" eb="6">
      <t>ド</t>
    </rPh>
    <rPh sb="6" eb="8">
      <t>ケッサン</t>
    </rPh>
    <rPh sb="10" eb="12">
      <t>レイワ</t>
    </rPh>
    <rPh sb="13" eb="14">
      <t>ネン</t>
    </rPh>
    <rPh sb="14" eb="15">
      <t>ド</t>
    </rPh>
    <rPh sb="18" eb="25">
      <t>チホウコウエイキギョウホウ</t>
    </rPh>
    <rPh sb="26" eb="28">
      <t>テキヨウ</t>
    </rPh>
    <rPh sb="29" eb="30">
      <t>トモナ</t>
    </rPh>
    <rPh sb="32" eb="34">
      <t>ウチキ</t>
    </rPh>
    <rPh sb="35" eb="37">
      <t>ケッサン</t>
    </rPh>
    <rPh sb="38" eb="39">
      <t>オコナ</t>
    </rPh>
    <rPh sb="71" eb="72">
      <t>ゲン</t>
    </rPh>
    <rPh sb="84" eb="86">
      <t>ウチキ</t>
    </rPh>
    <rPh sb="87" eb="89">
      <t>ケッサン</t>
    </rPh>
    <rPh sb="90" eb="92">
      <t>エイキョウ</t>
    </rPh>
    <rPh sb="96" eb="102">
      <t>ゲスイドウシヨウリョウ</t>
    </rPh>
    <rPh sb="103" eb="105">
      <t>イチブ</t>
    </rPh>
    <rPh sb="151" eb="152">
      <t>ヒ</t>
    </rPh>
    <rPh sb="169" eb="171">
      <t>ゲンザイ</t>
    </rPh>
    <rPh sb="172" eb="174">
      <t>シセツ</t>
    </rPh>
    <rPh sb="175" eb="177">
      <t>セイビ</t>
    </rPh>
    <rPh sb="177" eb="178">
      <t>ジ</t>
    </rPh>
    <rPh sb="179" eb="181">
      <t>カリイ</t>
    </rPh>
    <rPh sb="183" eb="185">
      <t>キサイ</t>
    </rPh>
    <rPh sb="186" eb="188">
      <t>ショウカン</t>
    </rPh>
    <rPh sb="193" eb="194">
      <t>ムカ</t>
    </rPh>
    <rPh sb="199" eb="201">
      <t>コンゴ</t>
    </rPh>
    <rPh sb="202" eb="204">
      <t>ネンネン</t>
    </rPh>
    <rPh sb="204" eb="206">
      <t>ゲンショウ</t>
    </rPh>
    <rPh sb="215" eb="218">
      <t>シュウエキテキ</t>
    </rPh>
    <rPh sb="218" eb="220">
      <t>シュウシ</t>
    </rPh>
    <rPh sb="220" eb="222">
      <t>ヒリツ</t>
    </rPh>
    <rPh sb="223" eb="225">
      <t>カイゼン</t>
    </rPh>
    <rPh sb="232" eb="234">
      <t>ヨソウ</t>
    </rPh>
    <rPh sb="244" eb="247">
      <t>ゼンネンド</t>
    </rPh>
    <rPh sb="274" eb="275">
      <t>オヨ</t>
    </rPh>
    <rPh sb="276" eb="278">
      <t>オスイ</t>
    </rPh>
    <rPh sb="278" eb="280">
      <t>ショリ</t>
    </rPh>
    <rPh sb="280" eb="282">
      <t>ゲンカ</t>
    </rPh>
    <rPh sb="300" eb="302">
      <t>ウチキ</t>
    </rPh>
    <rPh sb="303" eb="305">
      <t>ケッサン</t>
    </rPh>
    <rPh sb="306" eb="308">
      <t>エイキョウ</t>
    </rPh>
    <rPh sb="309" eb="310">
      <t>カンガ</t>
    </rPh>
    <rPh sb="400" eb="401">
      <t>ナカ</t>
    </rPh>
    <rPh sb="435" eb="43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</si>
</sst>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0.03</c:v>
                </c:pt>
                <c:pt idx="4">
                  <c:v>0</c:v>
                </c:pt>
              </c:numCache>
            </c:numRef>
          </c:val>
          <c:extLst xmlns:c16r2="http://schemas.microsoft.com/office/drawing/2015/06/chart">
            <c:ext xmlns:c16="http://schemas.microsoft.com/office/drawing/2014/chart" uri="{C3380CC4-5D6E-409C-BE32-E72D297353CC}">
              <c16:uniqueId val="{00000000-F996-4158-A731-9BC6D2E007F8}"/>
            </c:ext>
          </c:extLst>
        </c:ser>
        <c:dLbls>
          <c:showLegendKey val="0"/>
          <c:showVal val="0"/>
          <c:showCatName val="0"/>
          <c:showSerName val="0"/>
          <c:showPercent val="0"/>
          <c:showBubbleSize val="0"/>
        </c:dLbls>
        <c:gapWidth val="150"/>
        <c:axId val="403549592"/>
        <c:axId val="40354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F996-4158-A731-9BC6D2E007F8}"/>
            </c:ext>
          </c:extLst>
        </c:ser>
        <c:dLbls>
          <c:showLegendKey val="0"/>
          <c:showVal val="0"/>
          <c:showCatName val="0"/>
          <c:showSerName val="0"/>
          <c:showPercent val="0"/>
          <c:showBubbleSize val="0"/>
        </c:dLbls>
        <c:marker val="1"/>
        <c:smooth val="0"/>
        <c:axId val="403549592"/>
        <c:axId val="403546456"/>
      </c:lineChart>
      <c:dateAx>
        <c:axId val="403549592"/>
        <c:scaling>
          <c:orientation val="minMax"/>
        </c:scaling>
        <c:delete val="1"/>
        <c:axPos val="b"/>
        <c:numFmt formatCode="&quot;H&quot;yy" sourceLinked="1"/>
        <c:majorTickMark val="none"/>
        <c:minorTickMark val="none"/>
        <c:tickLblPos val="none"/>
        <c:crossAx val="403546456"/>
        <c:crosses val="autoZero"/>
        <c:auto val="1"/>
        <c:lblOffset val="100"/>
        <c:baseTimeUnit val="years"/>
      </c:dateAx>
      <c:valAx>
        <c:axId val="4035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4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78-4327-82A0-6D75FBC3B54D}"/>
            </c:ext>
          </c:extLst>
        </c:ser>
        <c:dLbls>
          <c:showLegendKey val="0"/>
          <c:showVal val="0"/>
          <c:showCatName val="0"/>
          <c:showSerName val="0"/>
          <c:showPercent val="0"/>
          <c:showBubbleSize val="0"/>
        </c:dLbls>
        <c:gapWidth val="150"/>
        <c:axId val="489109984"/>
        <c:axId val="48911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4D78-4327-82A0-6D75FBC3B54D}"/>
            </c:ext>
          </c:extLst>
        </c:ser>
        <c:dLbls>
          <c:showLegendKey val="0"/>
          <c:showVal val="0"/>
          <c:showCatName val="0"/>
          <c:showSerName val="0"/>
          <c:showPercent val="0"/>
          <c:showBubbleSize val="0"/>
        </c:dLbls>
        <c:marker val="1"/>
        <c:smooth val="0"/>
        <c:axId val="489109984"/>
        <c:axId val="489110376"/>
      </c:lineChart>
      <c:dateAx>
        <c:axId val="489109984"/>
        <c:scaling>
          <c:orientation val="minMax"/>
        </c:scaling>
        <c:delete val="1"/>
        <c:axPos val="b"/>
        <c:numFmt formatCode="&quot;H&quot;yy" sourceLinked="1"/>
        <c:majorTickMark val="none"/>
        <c:minorTickMark val="none"/>
        <c:tickLblPos val="none"/>
        <c:crossAx val="489110376"/>
        <c:crosses val="autoZero"/>
        <c:auto val="1"/>
        <c:lblOffset val="100"/>
        <c:baseTimeUnit val="years"/>
      </c:dateAx>
      <c:valAx>
        <c:axId val="4891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98.72</c:v>
                </c:pt>
                <c:pt idx="1">
                  <c:v>97.91</c:v>
                </c:pt>
                <c:pt idx="2">
                  <c:v>97.92</c:v>
                </c:pt>
                <c:pt idx="3">
                  <c:v>97.93</c:v>
                </c:pt>
                <c:pt idx="4">
                  <c:v>97.94</c:v>
                </c:pt>
              </c:numCache>
            </c:numRef>
          </c:val>
          <c:extLst xmlns:c16r2="http://schemas.microsoft.com/office/drawing/2015/06/chart">
            <c:ext xmlns:c16="http://schemas.microsoft.com/office/drawing/2014/chart" uri="{C3380CC4-5D6E-409C-BE32-E72D297353CC}">
              <c16:uniqueId val="{00000000-5634-4E90-95D0-C9F36EFF98B8}"/>
            </c:ext>
          </c:extLst>
        </c:ser>
        <c:dLbls>
          <c:showLegendKey val="0"/>
          <c:showVal val="0"/>
          <c:showCatName val="0"/>
          <c:showSerName val="0"/>
          <c:showPercent val="0"/>
          <c:showBubbleSize val="0"/>
        </c:dLbls>
        <c:gapWidth val="150"/>
        <c:axId val="489110768"/>
        <c:axId val="48910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5634-4E90-95D0-C9F36EFF98B8}"/>
            </c:ext>
          </c:extLst>
        </c:ser>
        <c:dLbls>
          <c:showLegendKey val="0"/>
          <c:showVal val="0"/>
          <c:showCatName val="0"/>
          <c:showSerName val="0"/>
          <c:showPercent val="0"/>
          <c:showBubbleSize val="0"/>
        </c:dLbls>
        <c:marker val="1"/>
        <c:smooth val="0"/>
        <c:axId val="489110768"/>
        <c:axId val="489103320"/>
      </c:lineChart>
      <c:dateAx>
        <c:axId val="489110768"/>
        <c:scaling>
          <c:orientation val="minMax"/>
        </c:scaling>
        <c:delete val="1"/>
        <c:axPos val="b"/>
        <c:numFmt formatCode="&quot;H&quot;yy" sourceLinked="1"/>
        <c:majorTickMark val="none"/>
        <c:minorTickMark val="none"/>
        <c:tickLblPos val="none"/>
        <c:crossAx val="489103320"/>
        <c:crosses val="autoZero"/>
        <c:auto val="1"/>
        <c:lblOffset val="100"/>
        <c:baseTimeUnit val="years"/>
      </c:dateAx>
      <c:valAx>
        <c:axId val="48910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c:v>
                </c:pt>
                <c:pt idx="1">
                  <c:v>80.63</c:v>
                </c:pt>
                <c:pt idx="2">
                  <c:v>82.68</c:v>
                </c:pt>
                <c:pt idx="3">
                  <c:v>79.03</c:v>
                </c:pt>
                <c:pt idx="4">
                  <c:v>75.319999999999993</c:v>
                </c:pt>
              </c:numCache>
            </c:numRef>
          </c:val>
          <c:extLst xmlns:c16r2="http://schemas.microsoft.com/office/drawing/2015/06/chart">
            <c:ext xmlns:c16="http://schemas.microsoft.com/office/drawing/2014/chart" uri="{C3380CC4-5D6E-409C-BE32-E72D297353CC}">
              <c16:uniqueId val="{00000000-6073-47C0-A37F-F522FEC0E123}"/>
            </c:ext>
          </c:extLst>
        </c:ser>
        <c:dLbls>
          <c:showLegendKey val="0"/>
          <c:showVal val="0"/>
          <c:showCatName val="0"/>
          <c:showSerName val="0"/>
          <c:showPercent val="0"/>
          <c:showBubbleSize val="0"/>
        </c:dLbls>
        <c:gapWidth val="150"/>
        <c:axId val="487860120"/>
        <c:axId val="48786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73-47C0-A37F-F522FEC0E123}"/>
            </c:ext>
          </c:extLst>
        </c:ser>
        <c:dLbls>
          <c:showLegendKey val="0"/>
          <c:showVal val="0"/>
          <c:showCatName val="0"/>
          <c:showSerName val="0"/>
          <c:showPercent val="0"/>
          <c:showBubbleSize val="0"/>
        </c:dLbls>
        <c:marker val="1"/>
        <c:smooth val="0"/>
        <c:axId val="487860120"/>
        <c:axId val="487860904"/>
      </c:lineChart>
      <c:dateAx>
        <c:axId val="487860120"/>
        <c:scaling>
          <c:orientation val="minMax"/>
        </c:scaling>
        <c:delete val="1"/>
        <c:axPos val="b"/>
        <c:numFmt formatCode="&quot;H&quot;yy" sourceLinked="1"/>
        <c:majorTickMark val="none"/>
        <c:minorTickMark val="none"/>
        <c:tickLblPos val="none"/>
        <c:crossAx val="487860904"/>
        <c:crosses val="autoZero"/>
        <c:auto val="1"/>
        <c:lblOffset val="100"/>
        <c:baseTimeUnit val="years"/>
      </c:dateAx>
      <c:valAx>
        <c:axId val="48786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78-4AF4-BAD3-DFE79906D15D}"/>
            </c:ext>
          </c:extLst>
        </c:ser>
        <c:dLbls>
          <c:showLegendKey val="0"/>
          <c:showVal val="0"/>
          <c:showCatName val="0"/>
          <c:showSerName val="0"/>
          <c:showPercent val="0"/>
          <c:showBubbleSize val="0"/>
        </c:dLbls>
        <c:gapWidth val="150"/>
        <c:axId val="487864040"/>
        <c:axId val="48786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78-4AF4-BAD3-DFE79906D15D}"/>
            </c:ext>
          </c:extLst>
        </c:ser>
        <c:dLbls>
          <c:showLegendKey val="0"/>
          <c:showVal val="0"/>
          <c:showCatName val="0"/>
          <c:showSerName val="0"/>
          <c:showPercent val="0"/>
          <c:showBubbleSize val="0"/>
        </c:dLbls>
        <c:marker val="1"/>
        <c:smooth val="0"/>
        <c:axId val="487864040"/>
        <c:axId val="487865608"/>
      </c:lineChart>
      <c:dateAx>
        <c:axId val="487864040"/>
        <c:scaling>
          <c:orientation val="minMax"/>
        </c:scaling>
        <c:delete val="1"/>
        <c:axPos val="b"/>
        <c:numFmt formatCode="&quot;H&quot;yy" sourceLinked="1"/>
        <c:majorTickMark val="none"/>
        <c:minorTickMark val="none"/>
        <c:tickLblPos val="none"/>
        <c:crossAx val="487865608"/>
        <c:crosses val="autoZero"/>
        <c:auto val="1"/>
        <c:lblOffset val="100"/>
        <c:baseTimeUnit val="years"/>
      </c:dateAx>
      <c:valAx>
        <c:axId val="4878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3-45D2-AA79-3CC199447D00}"/>
            </c:ext>
          </c:extLst>
        </c:ser>
        <c:dLbls>
          <c:showLegendKey val="0"/>
          <c:showVal val="0"/>
          <c:showCatName val="0"/>
          <c:showSerName val="0"/>
          <c:showPercent val="0"/>
          <c:showBubbleSize val="0"/>
        </c:dLbls>
        <c:gapWidth val="150"/>
        <c:axId val="487864432"/>
        <c:axId val="48786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3-45D2-AA79-3CC199447D00}"/>
            </c:ext>
          </c:extLst>
        </c:ser>
        <c:dLbls>
          <c:showLegendKey val="0"/>
          <c:showVal val="0"/>
          <c:showCatName val="0"/>
          <c:showSerName val="0"/>
          <c:showPercent val="0"/>
          <c:showBubbleSize val="0"/>
        </c:dLbls>
        <c:marker val="1"/>
        <c:smooth val="0"/>
        <c:axId val="487864432"/>
        <c:axId val="487866000"/>
      </c:lineChart>
      <c:dateAx>
        <c:axId val="487864432"/>
        <c:scaling>
          <c:orientation val="minMax"/>
        </c:scaling>
        <c:delete val="1"/>
        <c:axPos val="b"/>
        <c:numFmt formatCode="&quot;H&quot;yy" sourceLinked="1"/>
        <c:majorTickMark val="none"/>
        <c:minorTickMark val="none"/>
        <c:tickLblPos val="none"/>
        <c:crossAx val="487866000"/>
        <c:crosses val="autoZero"/>
        <c:auto val="1"/>
        <c:lblOffset val="100"/>
        <c:baseTimeUnit val="years"/>
      </c:dateAx>
      <c:valAx>
        <c:axId val="4878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5A-40C9-9032-81553E23EDC6}"/>
            </c:ext>
          </c:extLst>
        </c:ser>
        <c:dLbls>
          <c:showLegendKey val="0"/>
          <c:showVal val="0"/>
          <c:showCatName val="0"/>
          <c:showSerName val="0"/>
          <c:showPercent val="0"/>
          <c:showBubbleSize val="0"/>
        </c:dLbls>
        <c:gapWidth val="150"/>
        <c:axId val="487861296"/>
        <c:axId val="48786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5A-40C9-9032-81553E23EDC6}"/>
            </c:ext>
          </c:extLst>
        </c:ser>
        <c:dLbls>
          <c:showLegendKey val="0"/>
          <c:showVal val="0"/>
          <c:showCatName val="0"/>
          <c:showSerName val="0"/>
          <c:showPercent val="0"/>
          <c:showBubbleSize val="0"/>
        </c:dLbls>
        <c:marker val="1"/>
        <c:smooth val="0"/>
        <c:axId val="487861296"/>
        <c:axId val="487867568"/>
      </c:lineChart>
      <c:dateAx>
        <c:axId val="487861296"/>
        <c:scaling>
          <c:orientation val="minMax"/>
        </c:scaling>
        <c:delete val="1"/>
        <c:axPos val="b"/>
        <c:numFmt formatCode="&quot;H&quot;yy" sourceLinked="1"/>
        <c:majorTickMark val="none"/>
        <c:minorTickMark val="none"/>
        <c:tickLblPos val="none"/>
        <c:crossAx val="487867568"/>
        <c:crosses val="autoZero"/>
        <c:auto val="1"/>
        <c:lblOffset val="100"/>
        <c:baseTimeUnit val="years"/>
      </c:dateAx>
      <c:valAx>
        <c:axId val="48786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15-4B46-BA28-5B79BCB9F111}"/>
            </c:ext>
          </c:extLst>
        </c:ser>
        <c:dLbls>
          <c:showLegendKey val="0"/>
          <c:showVal val="0"/>
          <c:showCatName val="0"/>
          <c:showSerName val="0"/>
          <c:showPercent val="0"/>
          <c:showBubbleSize val="0"/>
        </c:dLbls>
        <c:gapWidth val="150"/>
        <c:axId val="487863648"/>
        <c:axId val="48786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5-4B46-BA28-5B79BCB9F111}"/>
            </c:ext>
          </c:extLst>
        </c:ser>
        <c:dLbls>
          <c:showLegendKey val="0"/>
          <c:showVal val="0"/>
          <c:showCatName val="0"/>
          <c:showSerName val="0"/>
          <c:showPercent val="0"/>
          <c:showBubbleSize val="0"/>
        </c:dLbls>
        <c:marker val="1"/>
        <c:smooth val="0"/>
        <c:axId val="487863648"/>
        <c:axId val="487867176"/>
      </c:lineChart>
      <c:dateAx>
        <c:axId val="487863648"/>
        <c:scaling>
          <c:orientation val="minMax"/>
        </c:scaling>
        <c:delete val="1"/>
        <c:axPos val="b"/>
        <c:numFmt formatCode="&quot;H&quot;yy" sourceLinked="1"/>
        <c:majorTickMark val="none"/>
        <c:minorTickMark val="none"/>
        <c:tickLblPos val="none"/>
        <c:crossAx val="487867176"/>
        <c:crosses val="autoZero"/>
        <c:auto val="1"/>
        <c:lblOffset val="100"/>
        <c:baseTimeUnit val="years"/>
      </c:dateAx>
      <c:valAx>
        <c:axId val="48786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889.74</c:v>
                </c:pt>
                <c:pt idx="1">
                  <c:v>876.87</c:v>
                </c:pt>
                <c:pt idx="2">
                  <c:v>823.05</c:v>
                </c:pt>
                <c:pt idx="3">
                  <c:v>760.14</c:v>
                </c:pt>
                <c:pt idx="4">
                  <c:v>873.1</c:v>
                </c:pt>
              </c:numCache>
            </c:numRef>
          </c:val>
          <c:extLst xmlns:c16r2="http://schemas.microsoft.com/office/drawing/2015/06/chart">
            <c:ext xmlns:c16="http://schemas.microsoft.com/office/drawing/2014/chart" uri="{C3380CC4-5D6E-409C-BE32-E72D297353CC}">
              <c16:uniqueId val="{00000000-7194-401F-98AF-D929B6FA6FB1}"/>
            </c:ext>
          </c:extLst>
        </c:ser>
        <c:dLbls>
          <c:showLegendKey val="0"/>
          <c:showVal val="0"/>
          <c:showCatName val="0"/>
          <c:showSerName val="0"/>
          <c:showPercent val="0"/>
          <c:showBubbleSize val="0"/>
        </c:dLbls>
        <c:gapWidth val="150"/>
        <c:axId val="489108808"/>
        <c:axId val="48910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7194-401F-98AF-D929B6FA6FB1}"/>
            </c:ext>
          </c:extLst>
        </c:ser>
        <c:dLbls>
          <c:showLegendKey val="0"/>
          <c:showVal val="0"/>
          <c:showCatName val="0"/>
          <c:showSerName val="0"/>
          <c:showPercent val="0"/>
          <c:showBubbleSize val="0"/>
        </c:dLbls>
        <c:marker val="1"/>
        <c:smooth val="0"/>
        <c:axId val="489108808"/>
        <c:axId val="489107240"/>
      </c:lineChart>
      <c:dateAx>
        <c:axId val="489108808"/>
        <c:scaling>
          <c:orientation val="minMax"/>
        </c:scaling>
        <c:delete val="1"/>
        <c:axPos val="b"/>
        <c:numFmt formatCode="&quot;H&quot;yy" sourceLinked="1"/>
        <c:majorTickMark val="none"/>
        <c:minorTickMark val="none"/>
        <c:tickLblPos val="none"/>
        <c:crossAx val="489107240"/>
        <c:crosses val="autoZero"/>
        <c:auto val="1"/>
        <c:lblOffset val="100"/>
        <c:baseTimeUnit val="years"/>
      </c:dateAx>
      <c:valAx>
        <c:axId val="48910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91.48</c:v>
                </c:pt>
                <c:pt idx="1">
                  <c:v>89.87</c:v>
                </c:pt>
                <c:pt idx="2">
                  <c:v>88.51</c:v>
                </c:pt>
                <c:pt idx="3">
                  <c:v>87.6</c:v>
                </c:pt>
                <c:pt idx="4">
                  <c:v>75.94</c:v>
                </c:pt>
              </c:numCache>
            </c:numRef>
          </c:val>
          <c:extLst xmlns:c16r2="http://schemas.microsoft.com/office/drawing/2015/06/chart">
            <c:ext xmlns:c16="http://schemas.microsoft.com/office/drawing/2014/chart" uri="{C3380CC4-5D6E-409C-BE32-E72D297353CC}">
              <c16:uniqueId val="{00000000-5021-47D6-9772-BDC07B66C960}"/>
            </c:ext>
          </c:extLst>
        </c:ser>
        <c:dLbls>
          <c:showLegendKey val="0"/>
          <c:showVal val="0"/>
          <c:showCatName val="0"/>
          <c:showSerName val="0"/>
          <c:showPercent val="0"/>
          <c:showBubbleSize val="0"/>
        </c:dLbls>
        <c:gapWidth val="150"/>
        <c:axId val="489107632"/>
        <c:axId val="48910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5021-47D6-9772-BDC07B66C960}"/>
            </c:ext>
          </c:extLst>
        </c:ser>
        <c:dLbls>
          <c:showLegendKey val="0"/>
          <c:showVal val="0"/>
          <c:showCatName val="0"/>
          <c:showSerName val="0"/>
          <c:showPercent val="0"/>
          <c:showBubbleSize val="0"/>
        </c:dLbls>
        <c:marker val="1"/>
        <c:smooth val="0"/>
        <c:axId val="489107632"/>
        <c:axId val="489109592"/>
      </c:lineChart>
      <c:dateAx>
        <c:axId val="489107632"/>
        <c:scaling>
          <c:orientation val="minMax"/>
        </c:scaling>
        <c:delete val="1"/>
        <c:axPos val="b"/>
        <c:numFmt formatCode="&quot;H&quot;yy" sourceLinked="1"/>
        <c:majorTickMark val="none"/>
        <c:minorTickMark val="none"/>
        <c:tickLblPos val="none"/>
        <c:crossAx val="489109592"/>
        <c:crosses val="autoZero"/>
        <c:auto val="1"/>
        <c:lblOffset val="100"/>
        <c:baseTimeUnit val="years"/>
      </c:dateAx>
      <c:valAx>
        <c:axId val="48910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0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147.32</c:v>
                </c:pt>
                <c:pt idx="1">
                  <c:v>150.22</c:v>
                </c:pt>
                <c:pt idx="2">
                  <c:v>153.69</c:v>
                </c:pt>
                <c:pt idx="3">
                  <c:v>154.34</c:v>
                </c:pt>
                <c:pt idx="4">
                  <c:v>151.21</c:v>
                </c:pt>
              </c:numCache>
            </c:numRef>
          </c:val>
          <c:extLst xmlns:c16r2="http://schemas.microsoft.com/office/drawing/2015/06/chart">
            <c:ext xmlns:c16="http://schemas.microsoft.com/office/drawing/2014/chart" uri="{C3380CC4-5D6E-409C-BE32-E72D297353CC}">
              <c16:uniqueId val="{00000000-7F1E-46E3-98D8-555597D1CE27}"/>
            </c:ext>
          </c:extLst>
        </c:ser>
        <c:dLbls>
          <c:showLegendKey val="0"/>
          <c:showVal val="0"/>
          <c:showCatName val="0"/>
          <c:showSerName val="0"/>
          <c:showPercent val="0"/>
          <c:showBubbleSize val="0"/>
        </c:dLbls>
        <c:gapWidth val="150"/>
        <c:axId val="489105280"/>
        <c:axId val="4891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7F1E-46E3-98D8-555597D1CE27}"/>
            </c:ext>
          </c:extLst>
        </c:ser>
        <c:dLbls>
          <c:showLegendKey val="0"/>
          <c:showVal val="0"/>
          <c:showCatName val="0"/>
          <c:showSerName val="0"/>
          <c:showPercent val="0"/>
          <c:showBubbleSize val="0"/>
        </c:dLbls>
        <c:marker val="1"/>
        <c:smooth val="0"/>
        <c:axId val="489105280"/>
        <c:axId val="489108416"/>
      </c:lineChart>
      <c:dateAx>
        <c:axId val="489105280"/>
        <c:scaling>
          <c:orientation val="minMax"/>
        </c:scaling>
        <c:delete val="1"/>
        <c:axPos val="b"/>
        <c:numFmt formatCode="&quot;H&quot;yy" sourceLinked="1"/>
        <c:majorTickMark val="none"/>
        <c:minorTickMark val="none"/>
        <c:tickLblPos val="none"/>
        <c:crossAx val="489108416"/>
        <c:crosses val="autoZero"/>
        <c:auto val="1"/>
        <c:lblOffset val="100"/>
        <c:baseTimeUnit val="years"/>
      </c:dateAx>
      <c:valAx>
        <c:axId val="489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3" t="str">
        <f>データ!H6</f>
        <v>神奈川県　愛川町</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4" t="s">
        <v>9</v>
      </c>
      <c r="BM7" s="5"/>
      <c r="BN7" s="5"/>
      <c r="BO7" s="5"/>
      <c r="BP7" s="5"/>
      <c r="BQ7" s="5"/>
      <c r="BR7" s="5"/>
      <c r="BS7" s="5"/>
      <c r="BT7" s="5"/>
      <c r="BU7" s="5"/>
      <c r="BV7" s="5"/>
      <c r="BW7" s="5"/>
      <c r="BX7" s="5"/>
      <c r="BY7" s="6"/>
    </row>
    <row r="8" spans="1:78" ht="18.75" customHeight="1" x14ac:dyDescent="0.2">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Bd1</v>
      </c>
      <c r="X8" s="60"/>
      <c r="Y8" s="60"/>
      <c r="Z8" s="60"/>
      <c r="AA8" s="60"/>
      <c r="AB8" s="60"/>
      <c r="AC8" s="60"/>
      <c r="AD8" s="61" t="str">
        <f>データ!$M$6</f>
        <v>非設置</v>
      </c>
      <c r="AE8" s="61"/>
      <c r="AF8" s="61"/>
      <c r="AG8" s="61"/>
      <c r="AH8" s="61"/>
      <c r="AI8" s="61"/>
      <c r="AJ8" s="61"/>
      <c r="AK8" s="3"/>
      <c r="AL8" s="57">
        <f>データ!S6</f>
        <v>40248</v>
      </c>
      <c r="AM8" s="57"/>
      <c r="AN8" s="57"/>
      <c r="AO8" s="57"/>
      <c r="AP8" s="57"/>
      <c r="AQ8" s="57"/>
      <c r="AR8" s="57"/>
      <c r="AS8" s="57"/>
      <c r="AT8" s="56">
        <f>データ!T6</f>
        <v>34.28</v>
      </c>
      <c r="AU8" s="56"/>
      <c r="AV8" s="56"/>
      <c r="AW8" s="56"/>
      <c r="AX8" s="56"/>
      <c r="AY8" s="56"/>
      <c r="AZ8" s="56"/>
      <c r="BA8" s="56"/>
      <c r="BB8" s="56">
        <f>データ!U6</f>
        <v>1174.0999999999999</v>
      </c>
      <c r="BC8" s="56"/>
      <c r="BD8" s="56"/>
      <c r="BE8" s="56"/>
      <c r="BF8" s="56"/>
      <c r="BG8" s="56"/>
      <c r="BH8" s="56"/>
      <c r="BI8" s="56"/>
      <c r="BJ8" s="3"/>
      <c r="BK8" s="3"/>
      <c r="BL8" s="58" t="s">
        <v>10</v>
      </c>
      <c r="BM8" s="59"/>
      <c r="BN8" s="7" t="s">
        <v>11</v>
      </c>
      <c r="BO8" s="8"/>
      <c r="BP8" s="8"/>
      <c r="BQ8" s="8"/>
      <c r="BR8" s="8"/>
      <c r="BS8" s="8"/>
      <c r="BT8" s="8"/>
      <c r="BU8" s="8"/>
      <c r="BV8" s="8"/>
      <c r="BW8" s="8"/>
      <c r="BX8" s="8"/>
      <c r="BY8" s="9"/>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10" t="s">
        <v>21</v>
      </c>
      <c r="BO9" s="11"/>
      <c r="BP9" s="11"/>
      <c r="BQ9" s="11"/>
      <c r="BR9" s="11"/>
      <c r="BS9" s="11"/>
      <c r="BT9" s="11"/>
      <c r="BU9" s="11"/>
      <c r="BV9" s="11"/>
      <c r="BW9" s="11"/>
      <c r="BX9" s="11"/>
      <c r="BY9" s="12"/>
    </row>
    <row r="10" spans="1:78" ht="18.75" customHeight="1" x14ac:dyDescent="0.2">
      <c r="A10" s="2"/>
      <c r="B10" s="56">
        <f>データ!N6</f>
        <v>1.3</v>
      </c>
      <c r="C10" s="56"/>
      <c r="D10" s="56"/>
      <c r="E10" s="56"/>
      <c r="F10" s="56"/>
      <c r="G10" s="56"/>
      <c r="H10" s="56"/>
      <c r="I10" s="56" t="str">
        <f>データ!O6</f>
        <v>該当数値なし</v>
      </c>
      <c r="J10" s="56"/>
      <c r="K10" s="56"/>
      <c r="L10" s="56"/>
      <c r="M10" s="56"/>
      <c r="N10" s="56"/>
      <c r="O10" s="56"/>
      <c r="P10" s="56">
        <f>データ!P6</f>
        <v>91.1</v>
      </c>
      <c r="Q10" s="56"/>
      <c r="R10" s="56"/>
      <c r="S10" s="56"/>
      <c r="T10" s="56"/>
      <c r="U10" s="56"/>
      <c r="V10" s="56"/>
      <c r="W10" s="56">
        <f>データ!Q6</f>
        <v>84.82</v>
      </c>
      <c r="X10" s="56"/>
      <c r="Y10" s="56"/>
      <c r="Z10" s="56"/>
      <c r="AA10" s="56"/>
      <c r="AB10" s="56"/>
      <c r="AC10" s="56"/>
      <c r="AD10" s="57">
        <f>データ!R6</f>
        <v>2077</v>
      </c>
      <c r="AE10" s="57"/>
      <c r="AF10" s="57"/>
      <c r="AG10" s="57"/>
      <c r="AH10" s="57"/>
      <c r="AI10" s="57"/>
      <c r="AJ10" s="57"/>
      <c r="AK10" s="2"/>
      <c r="AL10" s="57">
        <f>データ!V6</f>
        <v>36548</v>
      </c>
      <c r="AM10" s="57"/>
      <c r="AN10" s="57"/>
      <c r="AO10" s="57"/>
      <c r="AP10" s="57"/>
      <c r="AQ10" s="57"/>
      <c r="AR10" s="57"/>
      <c r="AS10" s="57"/>
      <c r="AT10" s="56">
        <f>データ!W6</f>
        <v>8.52</v>
      </c>
      <c r="AU10" s="56"/>
      <c r="AV10" s="56"/>
      <c r="AW10" s="56"/>
      <c r="AX10" s="56"/>
      <c r="AY10" s="56"/>
      <c r="AZ10" s="56"/>
      <c r="BA10" s="56"/>
      <c r="BB10" s="56">
        <f>データ!X6</f>
        <v>4289.67</v>
      </c>
      <c r="BC10" s="56"/>
      <c r="BD10" s="56"/>
      <c r="BE10" s="56"/>
      <c r="BF10" s="56"/>
      <c r="BG10" s="56"/>
      <c r="BH10" s="56"/>
      <c r="BI10" s="56"/>
      <c r="BJ10" s="2"/>
      <c r="BK10" s="2"/>
      <c r="BL10" s="46" t="s">
        <v>22</v>
      </c>
      <c r="BM10" s="47"/>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24</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25</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72" t="s">
        <v>26</v>
      </c>
      <c r="BM14" s="73"/>
      <c r="BN14" s="73"/>
      <c r="BO14" s="73"/>
      <c r="BP14" s="73"/>
      <c r="BQ14" s="73"/>
      <c r="BR14" s="73"/>
      <c r="BS14" s="73"/>
      <c r="BT14" s="73"/>
      <c r="BU14" s="73"/>
      <c r="BV14" s="73"/>
      <c r="BW14" s="73"/>
      <c r="BX14" s="73"/>
      <c r="BY14" s="73"/>
      <c r="BZ14" s="74"/>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75"/>
      <c r="BM15" s="76"/>
      <c r="BN15" s="76"/>
      <c r="BO15" s="76"/>
      <c r="BP15" s="76"/>
      <c r="BQ15" s="76"/>
      <c r="BR15" s="76"/>
      <c r="BS15" s="76"/>
      <c r="BT15" s="76"/>
      <c r="BU15" s="76"/>
      <c r="BV15" s="76"/>
      <c r="BW15" s="76"/>
      <c r="BX15" s="76"/>
      <c r="BY15" s="76"/>
      <c r="BZ15" s="7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27</v>
      </c>
      <c r="BM45" s="73"/>
      <c r="BN45" s="73"/>
      <c r="BO45" s="73"/>
      <c r="BP45" s="73"/>
      <c r="BQ45" s="73"/>
      <c r="BR45" s="73"/>
      <c r="BS45" s="73"/>
      <c r="BT45" s="73"/>
      <c r="BU45" s="73"/>
      <c r="BV45" s="73"/>
      <c r="BW45" s="73"/>
      <c r="BX45" s="73"/>
      <c r="BY45" s="73"/>
      <c r="BZ45" s="7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29</v>
      </c>
      <c r="BM64" s="73"/>
      <c r="BN64" s="73"/>
      <c r="BO64" s="73"/>
      <c r="BP64" s="73"/>
      <c r="BQ64" s="73"/>
      <c r="BR64" s="73"/>
      <c r="BS64" s="73"/>
      <c r="BT64" s="73"/>
      <c r="BU64" s="73"/>
      <c r="BV64" s="73"/>
      <c r="BW64" s="73"/>
      <c r="BX64" s="73"/>
      <c r="BY64" s="73"/>
      <c r="BZ64" s="7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5pf8qZUx8i/NJKb8mWVK6MoJ9mYzkDic4M1sVC/fBFqKl//qGPe4ItXEYUHomtItL+d2NRSSI7nhtwGJqXHHnA==" saltValue="fdT0H7OoPSY2dGQ7fWLr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65" t="s">
        <v>53</v>
      </c>
      <c r="I3" s="66"/>
      <c r="J3" s="66"/>
      <c r="K3" s="66"/>
      <c r="L3" s="66"/>
      <c r="M3" s="66"/>
      <c r="N3" s="66"/>
      <c r="O3" s="66"/>
      <c r="P3" s="66"/>
      <c r="Q3" s="66"/>
      <c r="R3" s="66"/>
      <c r="S3" s="66"/>
      <c r="T3" s="66"/>
      <c r="U3" s="66"/>
      <c r="V3" s="66"/>
      <c r="W3" s="66"/>
      <c r="X3" s="67"/>
      <c r="Y3" s="71" t="s">
        <v>54</v>
      </c>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t="s">
        <v>55</v>
      </c>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row>
    <row r="4" spans="1:145" x14ac:dyDescent="0.2">
      <c r="A4" s="28" t="s">
        <v>56</v>
      </c>
      <c r="B4" s="30"/>
      <c r="C4" s="30"/>
      <c r="D4" s="30"/>
      <c r="E4" s="30"/>
      <c r="F4" s="30"/>
      <c r="G4" s="30"/>
      <c r="H4" s="68"/>
      <c r="I4" s="69"/>
      <c r="J4" s="69"/>
      <c r="K4" s="69"/>
      <c r="L4" s="69"/>
      <c r="M4" s="69"/>
      <c r="N4" s="69"/>
      <c r="O4" s="69"/>
      <c r="P4" s="69"/>
      <c r="Q4" s="69"/>
      <c r="R4" s="69"/>
      <c r="S4" s="69"/>
      <c r="T4" s="69"/>
      <c r="U4" s="69"/>
      <c r="V4" s="69"/>
      <c r="W4" s="69"/>
      <c r="X4" s="70"/>
      <c r="Y4" s="64" t="s">
        <v>57</v>
      </c>
      <c r="Z4" s="64"/>
      <c r="AA4" s="64"/>
      <c r="AB4" s="64"/>
      <c r="AC4" s="64"/>
      <c r="AD4" s="64"/>
      <c r="AE4" s="64"/>
      <c r="AF4" s="64"/>
      <c r="AG4" s="64"/>
      <c r="AH4" s="64"/>
      <c r="AI4" s="64"/>
      <c r="AJ4" s="64" t="s">
        <v>58</v>
      </c>
      <c r="AK4" s="64"/>
      <c r="AL4" s="64"/>
      <c r="AM4" s="64"/>
      <c r="AN4" s="64"/>
      <c r="AO4" s="64"/>
      <c r="AP4" s="64"/>
      <c r="AQ4" s="64"/>
      <c r="AR4" s="64"/>
      <c r="AS4" s="64"/>
      <c r="AT4" s="64"/>
      <c r="AU4" s="64" t="s">
        <v>59</v>
      </c>
      <c r="AV4" s="64"/>
      <c r="AW4" s="64"/>
      <c r="AX4" s="64"/>
      <c r="AY4" s="64"/>
      <c r="AZ4" s="64"/>
      <c r="BA4" s="64"/>
      <c r="BB4" s="64"/>
      <c r="BC4" s="64"/>
      <c r="BD4" s="64"/>
      <c r="BE4" s="64"/>
      <c r="BF4" s="64" t="s">
        <v>60</v>
      </c>
      <c r="BG4" s="64"/>
      <c r="BH4" s="64"/>
      <c r="BI4" s="64"/>
      <c r="BJ4" s="64"/>
      <c r="BK4" s="64"/>
      <c r="BL4" s="64"/>
      <c r="BM4" s="64"/>
      <c r="BN4" s="64"/>
      <c r="BO4" s="64"/>
      <c r="BP4" s="64"/>
      <c r="BQ4" s="64" t="s">
        <v>61</v>
      </c>
      <c r="BR4" s="64"/>
      <c r="BS4" s="64"/>
      <c r="BT4" s="64"/>
      <c r="BU4" s="64"/>
      <c r="BV4" s="64"/>
      <c r="BW4" s="64"/>
      <c r="BX4" s="64"/>
      <c r="BY4" s="64"/>
      <c r="BZ4" s="64"/>
      <c r="CA4" s="64"/>
      <c r="CB4" s="64" t="s">
        <v>62</v>
      </c>
      <c r="CC4" s="64"/>
      <c r="CD4" s="64"/>
      <c r="CE4" s="64"/>
      <c r="CF4" s="64"/>
      <c r="CG4" s="64"/>
      <c r="CH4" s="64"/>
      <c r="CI4" s="64"/>
      <c r="CJ4" s="64"/>
      <c r="CK4" s="64"/>
      <c r="CL4" s="64"/>
      <c r="CM4" s="64" t="s">
        <v>63</v>
      </c>
      <c r="CN4" s="64"/>
      <c r="CO4" s="64"/>
      <c r="CP4" s="64"/>
      <c r="CQ4" s="64"/>
      <c r="CR4" s="64"/>
      <c r="CS4" s="64"/>
      <c r="CT4" s="64"/>
      <c r="CU4" s="64"/>
      <c r="CV4" s="64"/>
      <c r="CW4" s="64"/>
      <c r="CX4" s="64" t="s">
        <v>64</v>
      </c>
      <c r="CY4" s="64"/>
      <c r="CZ4" s="64"/>
      <c r="DA4" s="64"/>
      <c r="DB4" s="64"/>
      <c r="DC4" s="64"/>
      <c r="DD4" s="64"/>
      <c r="DE4" s="64"/>
      <c r="DF4" s="64"/>
      <c r="DG4" s="64"/>
      <c r="DH4" s="64"/>
      <c r="DI4" s="64" t="s">
        <v>65</v>
      </c>
      <c r="DJ4" s="64"/>
      <c r="DK4" s="64"/>
      <c r="DL4" s="64"/>
      <c r="DM4" s="64"/>
      <c r="DN4" s="64"/>
      <c r="DO4" s="64"/>
      <c r="DP4" s="64"/>
      <c r="DQ4" s="64"/>
      <c r="DR4" s="64"/>
      <c r="DS4" s="64"/>
      <c r="DT4" s="64" t="s">
        <v>66</v>
      </c>
      <c r="DU4" s="64"/>
      <c r="DV4" s="64"/>
      <c r="DW4" s="64"/>
      <c r="DX4" s="64"/>
      <c r="DY4" s="64"/>
      <c r="DZ4" s="64"/>
      <c r="EA4" s="64"/>
      <c r="EB4" s="64"/>
      <c r="EC4" s="64"/>
      <c r="ED4" s="64"/>
      <c r="EE4" s="64" t="s">
        <v>67</v>
      </c>
      <c r="EF4" s="64"/>
      <c r="EG4" s="64"/>
      <c r="EH4" s="64"/>
      <c r="EI4" s="64"/>
      <c r="EJ4" s="64"/>
      <c r="EK4" s="64"/>
      <c r="EL4" s="64"/>
      <c r="EM4" s="64"/>
      <c r="EN4" s="64"/>
      <c r="EO4" s="64"/>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144011</v>
      </c>
      <c r="D6" s="33">
        <f t="shared" si="3"/>
        <v>47</v>
      </c>
      <c r="E6" s="33">
        <f t="shared" si="3"/>
        <v>17</v>
      </c>
      <c r="F6" s="33">
        <f t="shared" si="3"/>
        <v>1</v>
      </c>
      <c r="G6" s="33">
        <f t="shared" si="3"/>
        <v>0</v>
      </c>
      <c r="H6" s="33" t="str">
        <f t="shared" si="3"/>
        <v>神奈川県　愛川町</v>
      </c>
      <c r="I6" s="33" t="str">
        <f t="shared" si="3"/>
        <v>法非適用</v>
      </c>
      <c r="J6" s="33" t="str">
        <f t="shared" si="3"/>
        <v>下水道事業</v>
      </c>
      <c r="K6" s="33" t="str">
        <f t="shared" si="3"/>
        <v>公共下水道</v>
      </c>
      <c r="L6" s="33" t="str">
        <f t="shared" si="3"/>
        <v>Bd1</v>
      </c>
      <c r="M6" s="33" t="str">
        <f t="shared" si="3"/>
        <v>非設置</v>
      </c>
      <c r="N6" s="34">
        <f t="shared" si="3"/>
        <v>1.3</v>
      </c>
      <c r="O6" s="34" t="str">
        <f t="shared" si="3"/>
        <v>該当数値なし</v>
      </c>
      <c r="P6" s="34">
        <f t="shared" si="3"/>
        <v>91.1</v>
      </c>
      <c r="Q6" s="34">
        <f t="shared" si="3"/>
        <v>84.82</v>
      </c>
      <c r="R6" s="34">
        <f t="shared" si="3"/>
        <v>2077</v>
      </c>
      <c r="S6" s="34">
        <f t="shared" si="3"/>
        <v>40248</v>
      </c>
      <c r="T6" s="34">
        <f t="shared" si="3"/>
        <v>34.28</v>
      </c>
      <c r="U6" s="34">
        <f t="shared" si="3"/>
        <v>1174.0999999999999</v>
      </c>
      <c r="V6" s="34">
        <f t="shared" si="3"/>
        <v>36548</v>
      </c>
      <c r="W6" s="34">
        <f t="shared" si="3"/>
        <v>8.52</v>
      </c>
      <c r="X6" s="34">
        <f t="shared" si="3"/>
        <v>4289.67</v>
      </c>
      <c r="Y6" s="35">
        <f>IF(Y7="",NA(),Y7)</f>
        <v>78</v>
      </c>
      <c r="Z6" s="35">
        <f t="shared" ref="Z6:AH6" si="4">IF(Z7="",NA(),Z7)</f>
        <v>80.63</v>
      </c>
      <c r="AA6" s="35">
        <f t="shared" si="4"/>
        <v>82.68</v>
      </c>
      <c r="AB6" s="35">
        <f t="shared" si="4"/>
        <v>79.03</v>
      </c>
      <c r="AC6" s="35">
        <f t="shared" si="4"/>
        <v>75.319999999999993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889.74</v>
      </c>
      <c r="BG6" s="35">
        <f t="shared" ref="BG6:BO6" si="7">IF(BG7="",NA(),BG7)</f>
        <v>876.87</v>
      </c>
      <c r="BH6" s="35">
        <f t="shared" si="7"/>
        <v>823.05</v>
      </c>
      <c r="BI6" s="35">
        <f t="shared" si="7"/>
        <v>760.14</v>
      </c>
      <c r="BJ6" s="35">
        <f t="shared" si="7"/>
        <v>873.1</v>
      </c>
      <c r="BK6" s="35">
        <f t="shared" si="7"/>
        <v>848.31</v>
      </c>
      <c r="BL6" s="35">
        <f t="shared" si="7"/>
        <v>774.99</v>
      </c>
      <c r="BM6" s="35">
        <f t="shared" si="7"/>
        <v>799.41</v>
      </c>
      <c r="BN6" s="35">
        <f t="shared" si="7"/>
        <v>820.36</v>
      </c>
      <c r="BO6" s="35">
        <f t="shared" si="7"/>
        <v>847.44</v>
      </c>
      <c r="BP6" s="34" t="str">
        <f>IF(BP7="","",IF(BP7="-","【-】","【"&amp;SUBSTITUTE(TEXT(BP7,"#,##0.00"),"-","△")&amp;"】"))</f>
        <v>【682.51】</v>
      </c>
      <c r="BQ6" s="35">
        <f>IF(BQ7="",NA(),BQ7)</f>
        <v>91.48</v>
      </c>
      <c r="BR6" s="35">
        <f t="shared" ref="BR6:BZ6" si="8">IF(BR7="",NA(),BR7)</f>
        <v>89.87</v>
      </c>
      <c r="BS6" s="35">
        <f t="shared" si="8"/>
        <v>88.51</v>
      </c>
      <c r="BT6" s="35">
        <f t="shared" si="8"/>
        <v>87.6</v>
      </c>
      <c r="BU6" s="35">
        <f t="shared" si="8"/>
        <v>75.94</v>
      </c>
      <c r="BV6" s="35">
        <f t="shared" si="8"/>
        <v>94.38</v>
      </c>
      <c r="BW6" s="35">
        <f t="shared" si="8"/>
        <v>96.57</v>
      </c>
      <c r="BX6" s="35">
        <f t="shared" si="8"/>
        <v>96.54</v>
      </c>
      <c r="BY6" s="35">
        <f t="shared" si="8"/>
        <v>95.4</v>
      </c>
      <c r="BZ6" s="35">
        <f t="shared" si="8"/>
        <v>94.69</v>
      </c>
      <c r="CA6" s="34" t="str">
        <f>IF(CA7="","",IF(CA7="-","【-】","【"&amp;SUBSTITUTE(TEXT(CA7,"#,##0.00"),"-","△")&amp;"】"))</f>
        <v>【100.34】</v>
      </c>
      <c r="CB6" s="35">
        <f>IF(CB7="",NA(),CB7)</f>
        <v>147.32</v>
      </c>
      <c r="CC6" s="35">
        <f t="shared" ref="CC6:CK6" si="9">IF(CC7="",NA(),CC7)</f>
        <v>150.22</v>
      </c>
      <c r="CD6" s="35">
        <f t="shared" si="9"/>
        <v>153.69</v>
      </c>
      <c r="CE6" s="35">
        <f t="shared" si="9"/>
        <v>154.34</v>
      </c>
      <c r="CF6" s="35">
        <f t="shared" si="9"/>
        <v>151.21</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98.72</v>
      </c>
      <c r="CY6" s="35">
        <f t="shared" ref="CY6:DG6" si="11">IF(CY7="",NA(),CY7)</f>
        <v>97.91</v>
      </c>
      <c r="CZ6" s="35">
        <f t="shared" si="11"/>
        <v>97.92</v>
      </c>
      <c r="DA6" s="35">
        <f t="shared" si="11"/>
        <v>97.93</v>
      </c>
      <c r="DB6" s="35">
        <f t="shared" si="11"/>
        <v>97.94</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0.03</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144011</v>
      </c>
      <c r="D7" s="37">
        <v>47</v>
      </c>
      <c r="E7" s="37">
        <v>17</v>
      </c>
      <c r="F7" s="37">
        <v>1</v>
      </c>
      <c r="G7" s="37">
        <v>0</v>
      </c>
      <c r="H7" s="37" t="s">
        <v>97</v>
      </c>
      <c r="I7" s="37" t="s">
        <v>98</v>
      </c>
      <c r="J7" s="37" t="s">
        <v>99</v>
      </c>
      <c r="K7" s="37" t="s">
        <v>100</v>
      </c>
      <c r="L7" s="37" t="s">
        <v>101</v>
      </c>
      <c r="M7" s="37" t="s">
        <v>102</v>
      </c>
      <c r="N7" s="38">
        <v>1.3</v>
      </c>
      <c r="O7" s="38" t="s">
        <v>103</v>
      </c>
      <c r="P7" s="38">
        <v>91.1</v>
      </c>
      <c r="Q7" s="38">
        <v>84.82</v>
      </c>
      <c r="R7" s="38">
        <v>2077</v>
      </c>
      <c r="S7" s="38">
        <v>40248</v>
      </c>
      <c r="T7" s="38">
        <v>34.28</v>
      </c>
      <c r="U7" s="38">
        <v>1174.0999999999999</v>
      </c>
      <c r="V7" s="38">
        <v>36548</v>
      </c>
      <c r="W7" s="38">
        <v>8.52</v>
      </c>
      <c r="X7" s="38">
        <v>4289.67</v>
      </c>
      <c r="Y7" s="38">
        <v>78</v>
      </c>
      <c r="Z7" s="38">
        <v>80.63</v>
      </c>
      <c r="AA7" s="38">
        <v>82.68</v>
      </c>
      <c r="AB7" s="38">
        <v>79.03</v>
      </c>
      <c r="AC7" s="38">
        <v>75.319999999999993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889.74</v>
      </c>
      <c r="BG7" s="38">
        <v>876.87</v>
      </c>
      <c r="BH7" s="38">
        <v>823.05</v>
      </c>
      <c r="BI7" s="38">
        <v>760.14</v>
      </c>
      <c r="BJ7" s="38">
        <v>873.1</v>
      </c>
      <c r="BK7" s="38">
        <v>848.31</v>
      </c>
      <c r="BL7" s="38">
        <v>774.99</v>
      </c>
      <c r="BM7" s="38">
        <v>799.41</v>
      </c>
      <c r="BN7" s="38">
        <v>820.36</v>
      </c>
      <c r="BO7" s="38">
        <v>847.44</v>
      </c>
      <c r="BP7" s="38">
        <v>682.51</v>
      </c>
      <c r="BQ7" s="38">
        <v>91.48</v>
      </c>
      <c r="BR7" s="38">
        <v>89.87</v>
      </c>
      <c r="BS7" s="38">
        <v>88.51</v>
      </c>
      <c r="BT7" s="38">
        <v>87.6</v>
      </c>
      <c r="BU7" s="38">
        <v>75.94</v>
      </c>
      <c r="BV7" s="38">
        <v>94.38</v>
      </c>
      <c r="BW7" s="38">
        <v>96.57</v>
      </c>
      <c r="BX7" s="38">
        <v>96.54</v>
      </c>
      <c r="BY7" s="38">
        <v>95.4</v>
      </c>
      <c r="BZ7" s="38">
        <v>94.69</v>
      </c>
      <c r="CA7" s="38">
        <v>100.34</v>
      </c>
      <c r="CB7" s="38">
        <v>147.32</v>
      </c>
      <c r="CC7" s="38">
        <v>150.22</v>
      </c>
      <c r="CD7" s="38">
        <v>153.69</v>
      </c>
      <c r="CE7" s="38">
        <v>154.34</v>
      </c>
      <c r="CF7" s="38">
        <v>151.21</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98.72</v>
      </c>
      <c r="CY7" s="38">
        <v>97.91</v>
      </c>
      <c r="CZ7" s="38">
        <v>97.92</v>
      </c>
      <c r="DA7" s="38">
        <v>97.93</v>
      </c>
      <c r="DB7" s="38">
        <v>97.94</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0.03</v>
      </c>
      <c r="EI7" s="38">
        <v>0</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2021-02-24T05:40:48Z</cp:lastPrinted>
  <dcterms:created xsi:type="dcterms:W3CDTF">2020-12-04T02:45:44Z</dcterms:created>
  <dcterms:modified xsi:type="dcterms:W3CDTF">2021-02-24T05:40:53Z</dcterms:modified>
  <cp:category/>
</cp:coreProperties>
</file>