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33_清川村\"/>
    </mc:Choice>
  </mc:AlternateContent>
  <workbookProtection workbookAlgorithmName="SHA-512" workbookHashValue="HkCNSyBoQwGZEer5hV9Sw4WUI5NSTXRk2N/HCE76XSP6ET+lVosdO0rHqLs5sW/TFXvCPpfWsR4MJ5M55GlHRA==" workbookSaltValue="/zSkHPIp09Qtk3PiAnChKQ==" workbookSpinCount="100000" lockStructure="1"/>
  <bookViews>
    <workbookView xWindow="-120" yWindow="-120" windowWidth="20736" windowHeight="111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<sst xmlns="http://schemas.openxmlformats.org/spreadsheetml/2006/main" count="233" uniqueCount="118">
  <si>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</si>
  <si>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</si>
  <si>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</si>
  <si>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</si>
  <si>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</si>
  <si>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</si>
  <si>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</si>
  <si>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</si>
  <si>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</si>
  <si>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</si>
  <si>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</si>
  <si>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</si>
  <si>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</si>
  <si>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</si>
  <si>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</si>
  <si>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</si>
  <si>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</si>
  <si>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</si>
  <si>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</si>
  <si>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</si>
  <si>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</si>
  <si>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</si>
  <si>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</si>
  <si>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</si>
  <si>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</si>
  <si>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</si>
  <si>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</si>
  <si>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</si>
  <si>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</si>
  <si>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</si>
  <si>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</si>
  <si>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</si>
  <si>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</si>
  <si>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</si>
  <si>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</si>
  <si>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</si>
  <si>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</si>
  <si>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</si>
  <si>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</si>
  <si>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</si>
  <si>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</si>
  <si>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</si>
  <si>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</si>
  <si>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</si>
  <si>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</si>
  <si>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</si>
  <si>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</si>
  <si>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</si>
  <si>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</si>
  <si>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</si>
  <si>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</si>
  <si>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</si>
  <si>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</si>
  <si>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</si>
  <si>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</si>
  <si>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</si>
  <si>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</si>
  <si>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</si>
  <si>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</si>
  <si>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</si>
  <si>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</si>
  <si>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</si>
  <si>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</si>
  <si>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</si>
  <si>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</si>
  <si>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</si>
  <si>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</si>
  <si>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</si>
  <si>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</si>
  <si>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</si>
  <si>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</si>
  <si>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</si>
  <si>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</si>
  <si>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</si>
  <si>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</si>
  <si>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</si>
  <si>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</si>
  <si>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</si>
  <si>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</si>
  <si>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</si>
  <si>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</si>
  <si>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</si>
  <si>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</si>
  <si>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</si>
  <si>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</si>
  <si>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</si>
  <si>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</si>
  <si>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</si>
  <si>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</si>
  <si>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</si>
  <si>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</si>
  <si>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</si>
  <si>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</si>
  <si>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</si>
  <si>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</si>
  <si>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</si>
  <si>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清川村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</si>
  <si>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</si>
  <si>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</si>
  <si>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</si>
  <si>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</si>
  <si>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</si>
  <si>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</si>
  <si>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</si>
  <si>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</si>
  <si>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</si>
  <si>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</si>
  <si>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</si>
  <si>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</si>
  <si>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</si>
  <si>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</si>
  <si>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</si>
  <si>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</si>
  <si>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</si>
  <si>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</si>
  <si>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有施設及び設備は、整備後20～30年が経過し、経年劣化による老朽化が進んでいることから、簡易水道施設・設備更新事業計画を策定し、第１期計画（平成19～28年度）では、主に電気計装設備等の更新を実施し、第２期計画（平成29年度～令和８年度）では、主に機械設備及び配水管等の更新を計画的に実施しているところです。</t>
    <phoneticPr fontId="4"/>
  </si>
  <si>
    <t>　収益的収支比率及び料金回収率は、100％を上回り、平均値より高い水準で推移するとともに、給水原価は平均値より大幅に低い水準で推移しており、さらに企業債残高もないことから、健全な経営状況であると判断されます。
　また、施設利用率は、平均値より低い水準で推移するとともに、有収率は平均値と同程度で推移していることから、漏水調査及び漏水修理を実施し、効率性の向上を図る必要があります。</t>
    <rPh sb="8" eb="9">
      <t>オヨ</t>
    </rPh>
    <rPh sb="22" eb="24">
      <t>ウワマワ</t>
    </rPh>
    <rPh sb="114" eb="115">
      <t>リツ</t>
    </rPh>
    <rPh sb="139" eb="142">
      <t>ヘイキンチ</t>
    </rPh>
    <rPh sb="143" eb="146">
      <t>ドウテイド</t>
    </rPh>
    <rPh sb="147" eb="149">
      <t>スイイ</t>
    </rPh>
    <rPh sb="159" eb="161">
      <t>チョウサ</t>
    </rPh>
    <rPh sb="161" eb="162">
      <t>オヨ</t>
    </rPh>
    <rPh sb="163" eb="165">
      <t>ロウスイ</t>
    </rPh>
    <rPh sb="165" eb="167">
      <t>シュウリジッシ</t>
    </rPh>
    <phoneticPr fontId="4"/>
  </si>
  <si>
    <t>　近年、各家庭で節水型家電等が普及し、今後も給水人口と有収水量の減少が見込まれることから、料金収入も同様に減少傾向が続くと推測されます。
　一方、施設・設備及び管路の老朽化に伴い、維持管理費や更新事業費が増加傾向となっていることから、財政調整基金の保有状況に応じて、料金改定を検討する必要があります。</t>
    <rPh sb="13" eb="14">
      <t>トウ</t>
    </rPh>
    <rPh sb="19" eb="21">
      <t>コンゴ</t>
    </rPh>
    <rPh sb="22" eb="24">
      <t>キュウスイ</t>
    </rPh>
    <rPh sb="27" eb="29">
      <t>ユウシュウ</t>
    </rPh>
    <rPh sb="29" eb="31">
      <t>スイリョウ</t>
    </rPh>
    <rPh sb="35" eb="37">
      <t>ミコ</t>
    </rPh>
    <rPh sb="45" eb="47">
      <t>リョウキン</t>
    </rPh>
    <rPh sb="47" eb="49">
      <t>シュウニュウ</t>
    </rPh>
    <rPh sb="50" eb="52">
      <t>ドウヨウ</t>
    </rPh>
    <rPh sb="55" eb="57">
      <t>ケイコウ</t>
    </rPh>
    <rPh sb="58" eb="59">
      <t>ツヅ</t>
    </rPh>
    <rPh sb="60" eb="62">
      <t>スイソク</t>
    </rPh>
    <rPh sb="87" eb="88">
      <t>トモナ</t>
    </rPh>
    <rPh sb="89" eb="91">
      <t>イジ</t>
    </rPh>
    <rPh sb="91" eb="93">
      <t>カンリ</t>
    </rPh>
    <rPh sb="95" eb="97">
      <t>コウシン</t>
    </rPh>
    <rPh sb="116" eb="118">
      <t>ザイセイ</t>
    </rPh>
    <rPh sb="118" eb="120">
      <t>チョウセイ</t>
    </rPh>
    <rPh sb="120" eb="122">
      <t>キキン</t>
    </rPh>
    <rPh sb="135" eb="137">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</si>
</sst>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1.1200000000000001</c:v>
                </c:pt>
              </c:numCache>
            </c:numRef>
          </c:val>
          <c:extLst xmlns:c16r2="http://schemas.microsoft.com/office/drawing/2015/06/chart">
            <c:ext xmlns:c16="http://schemas.microsoft.com/office/drawing/2014/chart" uri="{C3380CC4-5D6E-409C-BE32-E72D297353CC}">
              <c16:uniqueId val="{00000000-09C2-488B-86A7-EC7DC65B1592}"/>
            </c:ext>
          </c:extLst>
        </c:ser>
        <c:dLbls>
          <c:showLegendKey val="0"/>
          <c:showVal val="0"/>
          <c:showCatName val="0"/>
          <c:showSerName val="0"/>
          <c:showPercent val="0"/>
          <c:showBubbleSize val="0"/>
        </c:dLbls>
        <c:gapWidth val="150"/>
        <c:axId val="367839120"/>
        <c:axId val="36784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09C2-488B-86A7-EC7DC65B1592}"/>
            </c:ext>
          </c:extLst>
        </c:ser>
        <c:dLbls>
          <c:showLegendKey val="0"/>
          <c:showVal val="0"/>
          <c:showCatName val="0"/>
          <c:showSerName val="0"/>
          <c:showPercent val="0"/>
          <c:showBubbleSize val="0"/>
        </c:dLbls>
        <c:marker val="1"/>
        <c:smooth val="0"/>
        <c:axId val="367839120"/>
        <c:axId val="367841504"/>
      </c:lineChart>
      <c:dateAx>
        <c:axId val="367839120"/>
        <c:scaling>
          <c:orientation val="minMax"/>
        </c:scaling>
        <c:delete val="1"/>
        <c:axPos val="b"/>
        <c:numFmt formatCode="&quot;H&quot;yy" sourceLinked="1"/>
        <c:majorTickMark val="none"/>
        <c:minorTickMark val="none"/>
        <c:tickLblPos val="none"/>
        <c:crossAx val="367841504"/>
        <c:crosses val="autoZero"/>
        <c:auto val="1"/>
        <c:lblOffset val="100"/>
        <c:baseTimeUnit val="years"/>
      </c:dateAx>
      <c:valAx>
        <c:axId val="3678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3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46.83</c:v>
                </c:pt>
                <c:pt idx="1">
                  <c:v>48.21</c:v>
                </c:pt>
                <c:pt idx="2">
                  <c:v>51.81</c:v>
                </c:pt>
                <c:pt idx="3">
                  <c:v>54.58</c:v>
                </c:pt>
                <c:pt idx="4">
                  <c:v>47.7</c:v>
                </c:pt>
              </c:numCache>
            </c:numRef>
          </c:val>
          <c:extLst xmlns:c16r2="http://schemas.microsoft.com/office/drawing/2015/06/chart">
            <c:ext xmlns:c16="http://schemas.microsoft.com/office/drawing/2014/chart" uri="{C3380CC4-5D6E-409C-BE32-E72D297353CC}">
              <c16:uniqueId val="{00000000-2E79-47AF-A58D-635C5341B4A2}"/>
            </c:ext>
          </c:extLst>
        </c:ser>
        <c:dLbls>
          <c:showLegendKey val="0"/>
          <c:showVal val="0"/>
          <c:showCatName val="0"/>
          <c:showSerName val="0"/>
          <c:showPercent val="0"/>
          <c:showBubbleSize val="0"/>
        </c:dLbls>
        <c:gapWidth val="150"/>
        <c:axId val="368919648"/>
        <c:axId val="36892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2E79-47AF-A58D-635C5341B4A2}"/>
            </c:ext>
          </c:extLst>
        </c:ser>
        <c:dLbls>
          <c:showLegendKey val="0"/>
          <c:showVal val="0"/>
          <c:showCatName val="0"/>
          <c:showSerName val="0"/>
          <c:showPercent val="0"/>
          <c:showBubbleSize val="0"/>
        </c:dLbls>
        <c:marker val="1"/>
        <c:smooth val="0"/>
        <c:axId val="368919648"/>
        <c:axId val="368921608"/>
      </c:lineChart>
      <c:dateAx>
        <c:axId val="368919648"/>
        <c:scaling>
          <c:orientation val="minMax"/>
        </c:scaling>
        <c:delete val="1"/>
        <c:axPos val="b"/>
        <c:numFmt formatCode="&quot;H&quot;yy" sourceLinked="1"/>
        <c:majorTickMark val="none"/>
        <c:minorTickMark val="none"/>
        <c:tickLblPos val="none"/>
        <c:crossAx val="368921608"/>
        <c:crosses val="autoZero"/>
        <c:auto val="1"/>
        <c:lblOffset val="100"/>
        <c:baseTimeUnit val="years"/>
      </c:dateAx>
      <c:valAx>
        <c:axId val="36892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1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80.78</c:v>
                </c:pt>
                <c:pt idx="1">
                  <c:v>77.12</c:v>
                </c:pt>
                <c:pt idx="2">
                  <c:v>72.349999999999994</c:v>
                </c:pt>
                <c:pt idx="3">
                  <c:v>66.69</c:v>
                </c:pt>
                <c:pt idx="4">
                  <c:v>75.25</c:v>
                </c:pt>
              </c:numCache>
            </c:numRef>
          </c:val>
          <c:extLst xmlns:c16r2="http://schemas.microsoft.com/office/drawing/2015/06/chart">
            <c:ext xmlns:c16="http://schemas.microsoft.com/office/drawing/2014/chart" uri="{C3380CC4-5D6E-409C-BE32-E72D297353CC}">
              <c16:uniqueId val="{00000000-3832-4A2E-B88C-D4B4D0CEB3A5}"/>
            </c:ext>
          </c:extLst>
        </c:ser>
        <c:dLbls>
          <c:showLegendKey val="0"/>
          <c:showVal val="0"/>
          <c:showCatName val="0"/>
          <c:showSerName val="0"/>
          <c:showPercent val="0"/>
          <c:showBubbleSize val="0"/>
        </c:dLbls>
        <c:gapWidth val="150"/>
        <c:axId val="368922784"/>
        <c:axId val="36891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3832-4A2E-B88C-D4B4D0CEB3A5}"/>
            </c:ext>
          </c:extLst>
        </c:ser>
        <c:dLbls>
          <c:showLegendKey val="0"/>
          <c:showVal val="0"/>
          <c:showCatName val="0"/>
          <c:showSerName val="0"/>
          <c:showPercent val="0"/>
          <c:showBubbleSize val="0"/>
        </c:dLbls>
        <c:marker val="1"/>
        <c:smooth val="0"/>
        <c:axId val="368922784"/>
        <c:axId val="368918472"/>
      </c:lineChart>
      <c:dateAx>
        <c:axId val="368922784"/>
        <c:scaling>
          <c:orientation val="minMax"/>
        </c:scaling>
        <c:delete val="1"/>
        <c:axPos val="b"/>
        <c:numFmt formatCode="&quot;H&quot;yy" sourceLinked="1"/>
        <c:majorTickMark val="none"/>
        <c:minorTickMark val="none"/>
        <c:tickLblPos val="none"/>
        <c:crossAx val="368918472"/>
        <c:crosses val="autoZero"/>
        <c:auto val="1"/>
        <c:lblOffset val="100"/>
        <c:baseTimeUnit val="years"/>
      </c:dateAx>
      <c:valAx>
        <c:axId val="36891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161.21</c:v>
                </c:pt>
                <c:pt idx="1">
                  <c:v>172.64</c:v>
                </c:pt>
                <c:pt idx="2">
                  <c:v>185.77</c:v>
                </c:pt>
                <c:pt idx="3">
                  <c:v>151</c:v>
                </c:pt>
                <c:pt idx="4">
                  <c:v>143.52000000000001</c:v>
                </c:pt>
              </c:numCache>
            </c:numRef>
          </c:val>
          <c:extLst xmlns:c16r2="http://schemas.microsoft.com/office/drawing/2015/06/chart">
            <c:ext xmlns:c16="http://schemas.microsoft.com/office/drawing/2014/chart" uri="{C3380CC4-5D6E-409C-BE32-E72D297353CC}">
              <c16:uniqueId val="{00000000-ED40-4592-A8FC-9E51307F77B2}"/>
            </c:ext>
          </c:extLst>
        </c:ser>
        <c:dLbls>
          <c:showLegendKey val="0"/>
          <c:showVal val="0"/>
          <c:showCatName val="0"/>
          <c:showSerName val="0"/>
          <c:showPercent val="0"/>
          <c:showBubbleSize val="0"/>
        </c:dLbls>
        <c:gapWidth val="150"/>
        <c:axId val="367841112"/>
        <c:axId val="36784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ED40-4592-A8FC-9E51307F77B2}"/>
            </c:ext>
          </c:extLst>
        </c:ser>
        <c:dLbls>
          <c:showLegendKey val="0"/>
          <c:showVal val="0"/>
          <c:showCatName val="0"/>
          <c:showSerName val="0"/>
          <c:showPercent val="0"/>
          <c:showBubbleSize val="0"/>
        </c:dLbls>
        <c:marker val="1"/>
        <c:smooth val="0"/>
        <c:axId val="367841112"/>
        <c:axId val="367840720"/>
      </c:lineChart>
      <c:dateAx>
        <c:axId val="367841112"/>
        <c:scaling>
          <c:orientation val="minMax"/>
        </c:scaling>
        <c:delete val="1"/>
        <c:axPos val="b"/>
        <c:numFmt formatCode="&quot;H&quot;yy" sourceLinked="1"/>
        <c:majorTickMark val="none"/>
        <c:minorTickMark val="none"/>
        <c:tickLblPos val="none"/>
        <c:crossAx val="367840720"/>
        <c:crosses val="autoZero"/>
        <c:auto val="1"/>
        <c:lblOffset val="100"/>
        <c:baseTimeUnit val="years"/>
      </c:dateAx>
      <c:valAx>
        <c:axId val="36784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4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12-4AD5-A922-F9D19A68128A}"/>
            </c:ext>
          </c:extLst>
        </c:ser>
        <c:dLbls>
          <c:showLegendKey val="0"/>
          <c:showVal val="0"/>
          <c:showCatName val="0"/>
          <c:showSerName val="0"/>
          <c:showPercent val="0"/>
          <c:showBubbleSize val="0"/>
        </c:dLbls>
        <c:gapWidth val="150"/>
        <c:axId val="367841896"/>
        <c:axId val="3678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12-4AD5-A922-F9D19A68128A}"/>
            </c:ext>
          </c:extLst>
        </c:ser>
        <c:dLbls>
          <c:showLegendKey val="0"/>
          <c:showVal val="0"/>
          <c:showCatName val="0"/>
          <c:showSerName val="0"/>
          <c:showPercent val="0"/>
          <c:showBubbleSize val="0"/>
        </c:dLbls>
        <c:marker val="1"/>
        <c:smooth val="0"/>
        <c:axId val="367841896"/>
        <c:axId val="367839936"/>
      </c:lineChart>
      <c:dateAx>
        <c:axId val="367841896"/>
        <c:scaling>
          <c:orientation val="minMax"/>
        </c:scaling>
        <c:delete val="1"/>
        <c:axPos val="b"/>
        <c:numFmt formatCode="&quot;H&quot;yy" sourceLinked="1"/>
        <c:majorTickMark val="none"/>
        <c:minorTickMark val="none"/>
        <c:tickLblPos val="none"/>
        <c:crossAx val="367839936"/>
        <c:crosses val="autoZero"/>
        <c:auto val="1"/>
        <c:lblOffset val="100"/>
        <c:baseTimeUnit val="years"/>
      </c:dateAx>
      <c:valAx>
        <c:axId val="3678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84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09-4405-9A99-A8622F8007C4}"/>
            </c:ext>
          </c:extLst>
        </c:ser>
        <c:dLbls>
          <c:showLegendKey val="0"/>
          <c:showVal val="0"/>
          <c:showCatName val="0"/>
          <c:showSerName val="0"/>
          <c:showPercent val="0"/>
          <c:showBubbleSize val="0"/>
        </c:dLbls>
        <c:gapWidth val="150"/>
        <c:axId val="368468568"/>
        <c:axId val="36846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09-4405-9A99-A8622F8007C4}"/>
            </c:ext>
          </c:extLst>
        </c:ser>
        <c:dLbls>
          <c:showLegendKey val="0"/>
          <c:showVal val="0"/>
          <c:showCatName val="0"/>
          <c:showSerName val="0"/>
          <c:showPercent val="0"/>
          <c:showBubbleSize val="0"/>
        </c:dLbls>
        <c:marker val="1"/>
        <c:smooth val="0"/>
        <c:axId val="368468568"/>
        <c:axId val="368467784"/>
      </c:lineChart>
      <c:dateAx>
        <c:axId val="368468568"/>
        <c:scaling>
          <c:orientation val="minMax"/>
        </c:scaling>
        <c:delete val="1"/>
        <c:axPos val="b"/>
        <c:numFmt formatCode="&quot;H&quot;yy" sourceLinked="1"/>
        <c:majorTickMark val="none"/>
        <c:minorTickMark val="none"/>
        <c:tickLblPos val="none"/>
        <c:crossAx val="368467784"/>
        <c:crosses val="autoZero"/>
        <c:auto val="1"/>
        <c:lblOffset val="100"/>
        <c:baseTimeUnit val="years"/>
      </c:dateAx>
      <c:valAx>
        <c:axId val="36846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6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D4-4B6F-9AC6-EF383FBE28CA}"/>
            </c:ext>
          </c:extLst>
        </c:ser>
        <c:dLbls>
          <c:showLegendKey val="0"/>
          <c:showVal val="0"/>
          <c:showCatName val="0"/>
          <c:showSerName val="0"/>
          <c:showPercent val="0"/>
          <c:showBubbleSize val="0"/>
        </c:dLbls>
        <c:gapWidth val="150"/>
        <c:axId val="368468960"/>
        <c:axId val="36846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D4-4B6F-9AC6-EF383FBE28CA}"/>
            </c:ext>
          </c:extLst>
        </c:ser>
        <c:dLbls>
          <c:showLegendKey val="0"/>
          <c:showVal val="0"/>
          <c:showCatName val="0"/>
          <c:showSerName val="0"/>
          <c:showPercent val="0"/>
          <c:showBubbleSize val="0"/>
        </c:dLbls>
        <c:marker val="1"/>
        <c:smooth val="0"/>
        <c:axId val="368468960"/>
        <c:axId val="368466608"/>
      </c:lineChart>
      <c:dateAx>
        <c:axId val="368468960"/>
        <c:scaling>
          <c:orientation val="minMax"/>
        </c:scaling>
        <c:delete val="1"/>
        <c:axPos val="b"/>
        <c:numFmt formatCode="&quot;H&quot;yy" sourceLinked="1"/>
        <c:majorTickMark val="none"/>
        <c:minorTickMark val="none"/>
        <c:tickLblPos val="none"/>
        <c:crossAx val="368466608"/>
        <c:crosses val="autoZero"/>
        <c:auto val="1"/>
        <c:lblOffset val="100"/>
        <c:baseTimeUnit val="years"/>
      </c:dateAx>
      <c:valAx>
        <c:axId val="36846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1E-4BB4-8941-C4D361CF4B87}"/>
            </c:ext>
          </c:extLst>
        </c:ser>
        <c:dLbls>
          <c:showLegendKey val="0"/>
          <c:showVal val="0"/>
          <c:showCatName val="0"/>
          <c:showSerName val="0"/>
          <c:showPercent val="0"/>
          <c:showBubbleSize val="0"/>
        </c:dLbls>
        <c:gapWidth val="150"/>
        <c:axId val="368466216"/>
        <c:axId val="36846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1E-4BB4-8941-C4D361CF4B87}"/>
            </c:ext>
          </c:extLst>
        </c:ser>
        <c:dLbls>
          <c:showLegendKey val="0"/>
          <c:showVal val="0"/>
          <c:showCatName val="0"/>
          <c:showSerName val="0"/>
          <c:showPercent val="0"/>
          <c:showBubbleSize val="0"/>
        </c:dLbls>
        <c:marker val="1"/>
        <c:smooth val="0"/>
        <c:axId val="368466216"/>
        <c:axId val="368469352"/>
      </c:lineChart>
      <c:dateAx>
        <c:axId val="368466216"/>
        <c:scaling>
          <c:orientation val="minMax"/>
        </c:scaling>
        <c:delete val="1"/>
        <c:axPos val="b"/>
        <c:numFmt formatCode="&quot;H&quot;yy" sourceLinked="1"/>
        <c:majorTickMark val="none"/>
        <c:minorTickMark val="none"/>
        <c:tickLblPos val="none"/>
        <c:crossAx val="368469352"/>
        <c:crosses val="autoZero"/>
        <c:auto val="1"/>
        <c:lblOffset val="100"/>
        <c:baseTimeUnit val="years"/>
      </c:dateAx>
      <c:valAx>
        <c:axId val="36846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6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8A-433E-B633-6BC1ED6D840B}"/>
            </c:ext>
          </c:extLst>
        </c:ser>
        <c:dLbls>
          <c:showLegendKey val="0"/>
          <c:showVal val="0"/>
          <c:showCatName val="0"/>
          <c:showSerName val="0"/>
          <c:showPercent val="0"/>
          <c:showBubbleSize val="0"/>
        </c:dLbls>
        <c:gapWidth val="150"/>
        <c:axId val="368473272"/>
        <c:axId val="3684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638A-433E-B633-6BC1ED6D840B}"/>
            </c:ext>
          </c:extLst>
        </c:ser>
        <c:dLbls>
          <c:showLegendKey val="0"/>
          <c:showVal val="0"/>
          <c:showCatName val="0"/>
          <c:showSerName val="0"/>
          <c:showPercent val="0"/>
          <c:showBubbleSize val="0"/>
        </c:dLbls>
        <c:marker val="1"/>
        <c:smooth val="0"/>
        <c:axId val="368473272"/>
        <c:axId val="368467392"/>
      </c:lineChart>
      <c:dateAx>
        <c:axId val="368473272"/>
        <c:scaling>
          <c:orientation val="minMax"/>
        </c:scaling>
        <c:delete val="1"/>
        <c:axPos val="b"/>
        <c:numFmt formatCode="&quot;H&quot;yy" sourceLinked="1"/>
        <c:majorTickMark val="none"/>
        <c:minorTickMark val="none"/>
        <c:tickLblPos val="none"/>
        <c:crossAx val="368467392"/>
        <c:crosses val="autoZero"/>
        <c:auto val="1"/>
        <c:lblOffset val="100"/>
        <c:baseTimeUnit val="years"/>
      </c:dateAx>
      <c:valAx>
        <c:axId val="3684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7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151.71</c:v>
                </c:pt>
                <c:pt idx="1">
                  <c:v>162.43</c:v>
                </c:pt>
                <c:pt idx="2">
                  <c:v>174</c:v>
                </c:pt>
                <c:pt idx="3">
                  <c:v>142.15</c:v>
                </c:pt>
                <c:pt idx="4">
                  <c:v>139.77000000000001</c:v>
                </c:pt>
              </c:numCache>
            </c:numRef>
          </c:val>
          <c:extLst xmlns:c16r2="http://schemas.microsoft.com/office/drawing/2015/06/chart">
            <c:ext xmlns:c16="http://schemas.microsoft.com/office/drawing/2014/chart" uri="{C3380CC4-5D6E-409C-BE32-E72D297353CC}">
              <c16:uniqueId val="{00000000-68F7-4619-A730-25AA9C4ED267}"/>
            </c:ext>
          </c:extLst>
        </c:ser>
        <c:dLbls>
          <c:showLegendKey val="0"/>
          <c:showVal val="0"/>
          <c:showCatName val="0"/>
          <c:showSerName val="0"/>
          <c:showPercent val="0"/>
          <c:showBubbleSize val="0"/>
        </c:dLbls>
        <c:gapWidth val="150"/>
        <c:axId val="368470136"/>
        <c:axId val="36846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68F7-4619-A730-25AA9C4ED267}"/>
            </c:ext>
          </c:extLst>
        </c:ser>
        <c:dLbls>
          <c:showLegendKey val="0"/>
          <c:showVal val="0"/>
          <c:showCatName val="0"/>
          <c:showSerName val="0"/>
          <c:showPercent val="0"/>
          <c:showBubbleSize val="0"/>
        </c:dLbls>
        <c:marker val="1"/>
        <c:smooth val="0"/>
        <c:axId val="368470136"/>
        <c:axId val="368467000"/>
      </c:lineChart>
      <c:dateAx>
        <c:axId val="368470136"/>
        <c:scaling>
          <c:orientation val="minMax"/>
        </c:scaling>
        <c:delete val="1"/>
        <c:axPos val="b"/>
        <c:numFmt formatCode="&quot;H&quot;yy" sourceLinked="1"/>
        <c:majorTickMark val="none"/>
        <c:minorTickMark val="none"/>
        <c:tickLblPos val="none"/>
        <c:crossAx val="368467000"/>
        <c:crosses val="autoZero"/>
        <c:auto val="1"/>
        <c:lblOffset val="100"/>
        <c:baseTimeUnit val="years"/>
      </c:dateAx>
      <c:valAx>
        <c:axId val="36846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79.319999999999993</c:v>
                </c:pt>
                <c:pt idx="1">
                  <c:v>74.02</c:v>
                </c:pt>
                <c:pt idx="2">
                  <c:v>69.78</c:v>
                </c:pt>
                <c:pt idx="3">
                  <c:v>85.12</c:v>
                </c:pt>
                <c:pt idx="4">
                  <c:v>87.65</c:v>
                </c:pt>
              </c:numCache>
            </c:numRef>
          </c:val>
          <c:extLst xmlns:c16r2="http://schemas.microsoft.com/office/drawing/2015/06/chart">
            <c:ext xmlns:c16="http://schemas.microsoft.com/office/drawing/2014/chart" uri="{C3380CC4-5D6E-409C-BE32-E72D297353CC}">
              <c16:uniqueId val="{00000000-E815-499C-8489-176AAD0D319C}"/>
            </c:ext>
          </c:extLst>
        </c:ser>
        <c:dLbls>
          <c:showLegendKey val="0"/>
          <c:showVal val="0"/>
          <c:showCatName val="0"/>
          <c:showSerName val="0"/>
          <c:showPercent val="0"/>
          <c:showBubbleSize val="0"/>
        </c:dLbls>
        <c:gapWidth val="150"/>
        <c:axId val="368925920"/>
        <c:axId val="36892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E815-499C-8489-176AAD0D319C}"/>
            </c:ext>
          </c:extLst>
        </c:ser>
        <c:dLbls>
          <c:showLegendKey val="0"/>
          <c:showVal val="0"/>
          <c:showCatName val="0"/>
          <c:showSerName val="0"/>
          <c:showPercent val="0"/>
          <c:showBubbleSize val="0"/>
        </c:dLbls>
        <c:marker val="1"/>
        <c:smooth val="0"/>
        <c:axId val="368925920"/>
        <c:axId val="368922000"/>
      </c:lineChart>
      <c:dateAx>
        <c:axId val="368925920"/>
        <c:scaling>
          <c:orientation val="minMax"/>
        </c:scaling>
        <c:delete val="1"/>
        <c:axPos val="b"/>
        <c:numFmt formatCode="&quot;H&quot;yy" sourceLinked="1"/>
        <c:majorTickMark val="none"/>
        <c:minorTickMark val="none"/>
        <c:tickLblPos val="none"/>
        <c:crossAx val="368922000"/>
        <c:crosses val="autoZero"/>
        <c:auto val="1"/>
        <c:lblOffset val="100"/>
        <c:baseTimeUnit val="years"/>
      </c:dateAx>
      <c:valAx>
        <c:axId val="36892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神奈川県　清川村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2936</v>
      </c>
      <c r="AM8" s="51"/>
      <c r="AN8" s="51"/>
      <c r="AO8" s="51"/>
      <c r="AP8" s="51"/>
      <c r="AQ8" s="51"/>
      <c r="AR8" s="51"/>
      <c r="AS8" s="51"/>
      <c r="AT8" s="47">
        <f>データ!$S$6</f>
        <v>71.239999999999995</v>
      </c>
      <c r="AU8" s="47"/>
      <c r="AV8" s="47"/>
      <c r="AW8" s="47"/>
      <c r="AX8" s="47"/>
      <c r="AY8" s="47"/>
      <c r="AZ8" s="47"/>
      <c r="BA8" s="47"/>
      <c r="BB8" s="47">
        <f>データ!$T$6</f>
        <v>41.21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97.81</v>
      </c>
      <c r="Q10" s="47"/>
      <c r="R10" s="47"/>
      <c r="S10" s="47"/>
      <c r="T10" s="47"/>
      <c r="U10" s="47"/>
      <c r="V10" s="47"/>
      <c r="W10" s="51">
        <f>データ!$Q$6</f>
        <v>1694</v>
      </c>
      <c r="X10" s="51"/>
      <c r="Y10" s="51"/>
      <c r="Z10" s="51"/>
      <c r="AA10" s="51"/>
      <c r="AB10" s="51"/>
      <c r="AC10" s="51"/>
      <c r="AD10" s="2"/>
      <c r="AE10" s="2"/>
      <c r="AF10" s="2"/>
      <c r="AG10" s="2"/>
      <c r="AH10" s="2"/>
      <c r="AI10" s="2"/>
      <c r="AJ10" s="2"/>
      <c r="AK10" s="2"/>
      <c r="AL10" s="51">
        <f>データ!$U$6</f>
        <v>2859</v>
      </c>
      <c r="AM10" s="51"/>
      <c r="AN10" s="51"/>
      <c r="AO10" s="51"/>
      <c r="AP10" s="51"/>
      <c r="AQ10" s="51"/>
      <c r="AR10" s="51"/>
      <c r="AS10" s="51"/>
      <c r="AT10" s="47">
        <f>データ!$V$6</f>
        <v>4.5</v>
      </c>
      <c r="AU10" s="47"/>
      <c r="AV10" s="47"/>
      <c r="AW10" s="47"/>
      <c r="AX10" s="47"/>
      <c r="AY10" s="47"/>
      <c r="AZ10" s="47"/>
      <c r="BA10" s="47"/>
      <c r="BB10" s="47">
        <f>データ!$W$6</f>
        <v>635.33000000000004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9e17PRKVd6pEBJe7ClxHmjaQCno9Y1oVbjPybhOi2iveL0lWRQMkqtm+W2UwgtR4PQmW3l82IiCB7l7yANlT8A==" saltValue="jDnPiMzLnEwMe0mlccGSf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144029</v>
      </c>
      <c r="D6" s="34">
        <f t="shared" si="3"/>
        <v>47</v>
      </c>
      <c r="E6" s="34">
        <f t="shared" si="3"/>
        <v>1</v>
      </c>
      <c r="F6" s="34">
        <f t="shared" si="3"/>
        <v>0</v>
      </c>
      <c r="G6" s="34">
        <f t="shared" si="3"/>
        <v>0</v>
      </c>
      <c r="H6" s="34" t="str">
        <f t="shared" si="3"/>
        <v>神奈川県　清川村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97.81</v>
      </c>
      <c r="Q6" s="35">
        <f t="shared" si="3"/>
        <v>1694</v>
      </c>
      <c r="R6" s="35">
        <f t="shared" si="3"/>
        <v>2936</v>
      </c>
      <c r="S6" s="35">
        <f t="shared" si="3"/>
        <v>71.239999999999995</v>
      </c>
      <c r="T6" s="35">
        <f t="shared" si="3"/>
        <v>41.21</v>
      </c>
      <c r="U6" s="35">
        <f t="shared" si="3"/>
        <v>2859</v>
      </c>
      <c r="V6" s="35">
        <f t="shared" si="3"/>
        <v>4.5</v>
      </c>
      <c r="W6" s="35">
        <f t="shared" si="3"/>
        <v>635.33000000000004</v>
      </c>
      <c r="X6" s="36">
        <f>IF(X7="",NA(),X7)</f>
        <v>161.21</v>
      </c>
      <c r="Y6" s="36">
        <f t="shared" ref="Y6:AG6" si="4">IF(Y7="",NA(),Y7)</f>
        <v>172.64</v>
      </c>
      <c r="Z6" s="36">
        <f t="shared" si="4"/>
        <v>185.77</v>
      </c>
      <c r="AA6" s="36">
        <f t="shared" si="4"/>
        <v>151</v>
      </c>
      <c r="AB6" s="36">
        <f t="shared" si="4"/>
        <v>143.52000000000001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1134.67</v>
      </c>
      <c r="BK6" s="36">
        <f t="shared" si="7"/>
        <v>1144.79</v>
      </c>
      <c r="BL6" s="36">
        <f t="shared" si="7"/>
        <v>1061.58</v>
      </c>
      <c r="BM6" s="36">
        <f t="shared" si="7"/>
        <v>1007.7</v>
      </c>
      <c r="BN6" s="36">
        <f t="shared" si="7"/>
        <v>1018.52</v>
      </c>
      <c r="BO6" s="35" t="str">
        <f>IF(BO7="","",IF(BO7="-","【-】","【"&amp;SUBSTITUTE(TEXT(BO7,"#,##0.00"),"-","△")&amp;"】"))</f>
        <v>【1,084.05】</v>
      </c>
      <c r="BP6" s="36">
        <f>IF(BP7="",NA(),BP7)</f>
        <v>151.71</v>
      </c>
      <c r="BQ6" s="36">
        <f t="shared" ref="BQ6:BY6" si="8">IF(BQ7="",NA(),BQ7)</f>
        <v>162.43</v>
      </c>
      <c r="BR6" s="36">
        <f t="shared" si="8"/>
        <v>174</v>
      </c>
      <c r="BS6" s="36">
        <f t="shared" si="8"/>
        <v>142.15</v>
      </c>
      <c r="BT6" s="36">
        <f t="shared" si="8"/>
        <v>139.77000000000001</v>
      </c>
      <c r="BU6" s="36">
        <f t="shared" si="8"/>
        <v>40.6</v>
      </c>
      <c r="BV6" s="36">
        <f t="shared" si="8"/>
        <v>56.04</v>
      </c>
      <c r="BW6" s="36">
        <f t="shared" si="8"/>
        <v>58.52</v>
      </c>
      <c r="BX6" s="36">
        <f t="shared" si="8"/>
        <v>59.22</v>
      </c>
      <c r="BY6" s="36">
        <f t="shared" si="8"/>
        <v>58.79</v>
      </c>
      <c r="BZ6" s="35" t="str">
        <f>IF(BZ7="","",IF(BZ7="-","【-】","【"&amp;SUBSTITUTE(TEXT(BZ7,"#,##0.00"),"-","△")&amp;"】"))</f>
        <v>【53.46】</v>
      </c>
      <c r="CA6" s="36">
        <f>IF(CA7="",NA(),CA7)</f>
        <v>79.319999999999993</v>
      </c>
      <c r="CB6" s="36">
        <f t="shared" ref="CB6:CJ6" si="9">IF(CB7="",NA(),CB7)</f>
        <v>74.02</v>
      </c>
      <c r="CC6" s="36">
        <f t="shared" si="9"/>
        <v>69.78</v>
      </c>
      <c r="CD6" s="36">
        <f t="shared" si="9"/>
        <v>85.12</v>
      </c>
      <c r="CE6" s="36">
        <f t="shared" si="9"/>
        <v>87.65</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46.83</v>
      </c>
      <c r="CM6" s="36">
        <f t="shared" ref="CM6:CU6" si="10">IF(CM7="",NA(),CM7)</f>
        <v>48.21</v>
      </c>
      <c r="CN6" s="36">
        <f t="shared" si="10"/>
        <v>51.81</v>
      </c>
      <c r="CO6" s="36">
        <f t="shared" si="10"/>
        <v>54.58</v>
      </c>
      <c r="CP6" s="36">
        <f t="shared" si="10"/>
        <v>47.7</v>
      </c>
      <c r="CQ6" s="36">
        <f t="shared" si="10"/>
        <v>57.29</v>
      </c>
      <c r="CR6" s="36">
        <f t="shared" si="10"/>
        <v>55.9</v>
      </c>
      <c r="CS6" s="36">
        <f t="shared" si="10"/>
        <v>57.3</v>
      </c>
      <c r="CT6" s="36">
        <f t="shared" si="10"/>
        <v>56.76</v>
      </c>
      <c r="CU6" s="36">
        <f t="shared" si="10"/>
        <v>56.04</v>
      </c>
      <c r="CV6" s="35" t="str">
        <f>IF(CV7="","",IF(CV7="-","【-】","【"&amp;SUBSTITUTE(TEXT(CV7,"#,##0.00"),"-","△")&amp;"】"))</f>
        <v>【54.90】</v>
      </c>
      <c r="CW6" s="36">
        <f>IF(CW7="",NA(),CW7)</f>
        <v>80.78</v>
      </c>
      <c r="CX6" s="36">
        <f t="shared" ref="CX6:DF6" si="11">IF(CX7="",NA(),CX7)</f>
        <v>77.12</v>
      </c>
      <c r="CY6" s="36">
        <f t="shared" si="11"/>
        <v>72.349999999999994</v>
      </c>
      <c r="CZ6" s="36">
        <f t="shared" si="11"/>
        <v>66.69</v>
      </c>
      <c r="DA6" s="36">
        <f t="shared" si="11"/>
        <v>75.25</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1.1200000000000001</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144029</v>
      </c>
      <c r="D7" s="38">
        <v>47</v>
      </c>
      <c r="E7" s="38">
        <v>1</v>
      </c>
      <c r="F7" s="38">
        <v>0</v>
      </c>
      <c r="G7" s="38">
        <v>0</v>
      </c>
      <c r="H7" s="38" t="s">
        <v>96</v>
      </c>
      <c r="I7" s="38" t="s">
        <v>97</v>
      </c>
      <c r="J7" s="38" t="s">
        <v>98</v>
      </c>
      <c r="K7" s="38" t="s">
        <v>99</v>
      </c>
      <c r="L7" s="38" t="s">
        <v>100</v>
      </c>
      <c r="M7" s="38" t="s">
        <v>101</v>
      </c>
      <c r="N7" s="39" t="s">
        <v>102</v>
      </c>
      <c r="O7" s="39" t="s">
        <v>103</v>
      </c>
      <c r="P7" s="39">
        <v>97.81</v>
      </c>
      <c r="Q7" s="39">
        <v>1694</v>
      </c>
      <c r="R7" s="39">
        <v>2936</v>
      </c>
      <c r="S7" s="39">
        <v>71.239999999999995</v>
      </c>
      <c r="T7" s="39">
        <v>41.21</v>
      </c>
      <c r="U7" s="39">
        <v>2859</v>
      </c>
      <c r="V7" s="39">
        <v>4.5</v>
      </c>
      <c r="W7" s="39">
        <v>635.33000000000004</v>
      </c>
      <c r="X7" s="39">
        <v>161.21</v>
      </c>
      <c r="Y7" s="39">
        <v>172.64</v>
      </c>
      <c r="Z7" s="39">
        <v>185.77</v>
      </c>
      <c r="AA7" s="39">
        <v>151</v>
      </c>
      <c r="AB7" s="39">
        <v>143.52000000000001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1134.67</v>
      </c>
      <c r="BK7" s="39">
        <v>1144.79</v>
      </c>
      <c r="BL7" s="39">
        <v>1061.58</v>
      </c>
      <c r="BM7" s="39">
        <v>1007.7</v>
      </c>
      <c r="BN7" s="39">
        <v>1018.52</v>
      </c>
      <c r="BO7" s="39">
        <v>1084.05</v>
      </c>
      <c r="BP7" s="39">
        <v>151.71</v>
      </c>
      <c r="BQ7" s="39">
        <v>162.43</v>
      </c>
      <c r="BR7" s="39">
        <v>174</v>
      </c>
      <c r="BS7" s="39">
        <v>142.15</v>
      </c>
      <c r="BT7" s="39">
        <v>139.77000000000001</v>
      </c>
      <c r="BU7" s="39">
        <v>40.6</v>
      </c>
      <c r="BV7" s="39">
        <v>56.04</v>
      </c>
      <c r="BW7" s="39">
        <v>58.52</v>
      </c>
      <c r="BX7" s="39">
        <v>59.22</v>
      </c>
      <c r="BY7" s="39">
        <v>58.79</v>
      </c>
      <c r="BZ7" s="39">
        <v>53.46</v>
      </c>
      <c r="CA7" s="39">
        <v>79.319999999999993</v>
      </c>
      <c r="CB7" s="39">
        <v>74.02</v>
      </c>
      <c r="CC7" s="39">
        <v>69.78</v>
      </c>
      <c r="CD7" s="39">
        <v>85.12</v>
      </c>
      <c r="CE7" s="39">
        <v>87.65</v>
      </c>
      <c r="CF7" s="39">
        <v>440.03</v>
      </c>
      <c r="CG7" s="39">
        <v>304.35000000000002</v>
      </c>
      <c r="CH7" s="39">
        <v>296.3</v>
      </c>
      <c r="CI7" s="39">
        <v>292.89999999999998</v>
      </c>
      <c r="CJ7" s="39">
        <v>298.25</v>
      </c>
      <c r="CK7" s="39">
        <v>300.47000000000003</v>
      </c>
      <c r="CL7" s="39">
        <v>46.83</v>
      </c>
      <c r="CM7" s="39">
        <v>48.21</v>
      </c>
      <c r="CN7" s="39">
        <v>51.81</v>
      </c>
      <c r="CO7" s="39">
        <v>54.58</v>
      </c>
      <c r="CP7" s="39">
        <v>47.7</v>
      </c>
      <c r="CQ7" s="39">
        <v>57.29</v>
      </c>
      <c r="CR7" s="39">
        <v>55.9</v>
      </c>
      <c r="CS7" s="39">
        <v>57.3</v>
      </c>
      <c r="CT7" s="39">
        <v>56.76</v>
      </c>
      <c r="CU7" s="39">
        <v>56.04</v>
      </c>
      <c r="CV7" s="39">
        <v>54.9</v>
      </c>
      <c r="CW7" s="39">
        <v>80.78</v>
      </c>
      <c r="CX7" s="39">
        <v>77.12</v>
      </c>
      <c r="CY7" s="39">
        <v>72.349999999999994</v>
      </c>
      <c r="CZ7" s="39">
        <v>66.69</v>
      </c>
      <c r="DA7" s="39">
        <v>75.25</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1.1200000000000001</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2021-02-24T05:36:03Z</cp:lastPrinted>
  <dcterms:created xsi:type="dcterms:W3CDTF">2020-12-04T02:19:48Z</dcterms:created>
  <dcterms:modified xsi:type="dcterms:W3CDTF">2021-02-24T05:36:10Z</dcterms:modified>
  <cp:category/>
</cp:coreProperties>
</file>