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02　総務グループ\◆人事関係(R3)\06_採用選考実施伺\R3年度\05_経験者（第２回）\03_募集案内\"/>
    </mc:Choice>
  </mc:AlternateContent>
  <workbookProtection workbookPassword="C18B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definedNames>
    <definedName name="_xlnm.Print_Area" localSheetId="2">'入力シート（学歴情報）'!$A$1:$J$55</definedName>
    <definedName name="_xlnm.Print_Area" localSheetId="0">'入力シート（基本情報）'!$A$1:$E$11</definedName>
    <definedName name="_xlnm.Print_Area" localSheetId="4">'入力シート（職歴情報）'!$A$1:$K$67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101" i="19" l="1"/>
  <c r="O101" i="19"/>
  <c r="N101" i="19"/>
  <c r="P101" i="19" s="1"/>
  <c r="M101" i="19"/>
  <c r="A101" i="19"/>
  <c r="W100" i="19"/>
  <c r="N100" i="19"/>
  <c r="P100" i="19" s="1"/>
  <c r="M100" i="19"/>
  <c r="O100" i="19" s="1"/>
  <c r="A100" i="19"/>
  <c r="W99" i="19"/>
  <c r="N99" i="19"/>
  <c r="P99" i="19" s="1"/>
  <c r="M99" i="19"/>
  <c r="O99" i="19" s="1"/>
  <c r="A99" i="19"/>
  <c r="W98" i="19"/>
  <c r="P98" i="19"/>
  <c r="N98" i="19"/>
  <c r="M98" i="19"/>
  <c r="O98" i="19" s="1"/>
  <c r="A98" i="19"/>
  <c r="W97" i="19"/>
  <c r="O97" i="19"/>
  <c r="N97" i="19"/>
  <c r="P97" i="19" s="1"/>
  <c r="Y97" i="19" s="1"/>
  <c r="M97" i="19"/>
  <c r="A97" i="19"/>
  <c r="W96" i="19"/>
  <c r="N96" i="19"/>
  <c r="P96" i="19" s="1"/>
  <c r="M96" i="19"/>
  <c r="O96" i="19" s="1"/>
  <c r="A96" i="19"/>
  <c r="W95" i="19"/>
  <c r="N95" i="19"/>
  <c r="M95" i="19"/>
  <c r="A95" i="19"/>
  <c r="Y94" i="19"/>
  <c r="W94" i="19"/>
  <c r="P94" i="19"/>
  <c r="N94" i="19"/>
  <c r="O94" i="19" s="1"/>
  <c r="M94" i="19"/>
  <c r="A94" i="19"/>
  <c r="X93" i="19"/>
  <c r="W93" i="19"/>
  <c r="O93" i="19"/>
  <c r="N93" i="19"/>
  <c r="P93" i="19" s="1"/>
  <c r="Y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O91" i="19" s="1"/>
  <c r="A91" i="19"/>
  <c r="Y90" i="19"/>
  <c r="W90" i="19"/>
  <c r="P90" i="19"/>
  <c r="N90" i="19"/>
  <c r="O90" i="19" s="1"/>
  <c r="M90" i="19"/>
  <c r="A90" i="19"/>
  <c r="W89" i="19"/>
  <c r="O89" i="19"/>
  <c r="N89" i="19"/>
  <c r="P89" i="19" s="1"/>
  <c r="Y89" i="19" s="1"/>
  <c r="M89" i="19"/>
  <c r="A89" i="19"/>
  <c r="W88" i="19"/>
  <c r="N88" i="19"/>
  <c r="P88" i="19" s="1"/>
  <c r="M88" i="19"/>
  <c r="A88" i="19"/>
  <c r="W87" i="19"/>
  <c r="N87" i="19"/>
  <c r="M87" i="19"/>
  <c r="A87" i="19"/>
  <c r="Y86" i="19"/>
  <c r="W86" i="19"/>
  <c r="P86" i="19"/>
  <c r="N86" i="19"/>
  <c r="O86" i="19" s="1"/>
  <c r="M86" i="19"/>
  <c r="A86" i="19"/>
  <c r="W85" i="19"/>
  <c r="O85" i="19"/>
  <c r="N85" i="19"/>
  <c r="P85" i="19" s="1"/>
  <c r="Y85" i="19" s="1"/>
  <c r="M85" i="19"/>
  <c r="A85" i="19"/>
  <c r="W84" i="19"/>
  <c r="N84" i="19"/>
  <c r="P84" i="19" s="1"/>
  <c r="M84" i="19"/>
  <c r="O84" i="19" s="1"/>
  <c r="X84" i="19" s="1"/>
  <c r="AA84" i="19" s="1"/>
  <c r="A84" i="19"/>
  <c r="W83" i="19"/>
  <c r="N83" i="19"/>
  <c r="M83" i="19"/>
  <c r="A83" i="19"/>
  <c r="Y82" i="19"/>
  <c r="W82" i="19"/>
  <c r="P82" i="19"/>
  <c r="N82" i="19"/>
  <c r="O82" i="19" s="1"/>
  <c r="M82" i="19"/>
  <c r="A82" i="19"/>
  <c r="W81" i="19"/>
  <c r="O81" i="19"/>
  <c r="X81" i="19" s="1"/>
  <c r="N81" i="19"/>
  <c r="P81" i="19" s="1"/>
  <c r="Y81" i="19" s="1"/>
  <c r="M81" i="19"/>
  <c r="A81" i="19"/>
  <c r="W80" i="19"/>
  <c r="N80" i="19"/>
  <c r="P80" i="19" s="1"/>
  <c r="M80" i="19"/>
  <c r="O80" i="19" s="1"/>
  <c r="X80" i="19" s="1"/>
  <c r="AA80" i="19" s="1"/>
  <c r="A80" i="19"/>
  <c r="W79" i="19"/>
  <c r="N79" i="19"/>
  <c r="M79" i="19"/>
  <c r="A79" i="19"/>
  <c r="Y78" i="19"/>
  <c r="W78" i="19"/>
  <c r="P78" i="19"/>
  <c r="N78" i="19"/>
  <c r="O78" i="19" s="1"/>
  <c r="M78" i="19"/>
  <c r="A78" i="19"/>
  <c r="X77" i="19"/>
  <c r="W77" i="19"/>
  <c r="O77" i="19"/>
  <c r="N77" i="19"/>
  <c r="P77" i="19" s="1"/>
  <c r="Y77" i="19" s="1"/>
  <c r="M77" i="19"/>
  <c r="A77" i="19"/>
  <c r="W76" i="19"/>
  <c r="N76" i="19"/>
  <c r="P76" i="19" s="1"/>
  <c r="M76" i="19"/>
  <c r="O76" i="19" s="1"/>
  <c r="A76" i="19"/>
  <c r="W75" i="19"/>
  <c r="N75" i="19"/>
  <c r="M75" i="19"/>
  <c r="A75" i="19"/>
  <c r="Y74" i="19"/>
  <c r="W74" i="19"/>
  <c r="P74" i="19"/>
  <c r="N74" i="19"/>
  <c r="O74" i="19" s="1"/>
  <c r="M74" i="19"/>
  <c r="A74" i="19"/>
  <c r="X73" i="19"/>
  <c r="W73" i="19"/>
  <c r="O73" i="19"/>
  <c r="N73" i="19"/>
  <c r="P73" i="19" s="1"/>
  <c r="Y73" i="19" s="1"/>
  <c r="M73" i="19"/>
  <c r="A73" i="19"/>
  <c r="W72" i="19"/>
  <c r="N72" i="19"/>
  <c r="P72" i="19" s="1"/>
  <c r="M72" i="19"/>
  <c r="A72" i="19"/>
  <c r="W71" i="19"/>
  <c r="N71" i="19"/>
  <c r="M71" i="19"/>
  <c r="A71" i="19"/>
  <c r="Y70" i="19"/>
  <c r="W70" i="19"/>
  <c r="P70" i="19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O68" i="19" s="1"/>
  <c r="X68" i="19" s="1"/>
  <c r="AA68" i="19" s="1"/>
  <c r="A68" i="19"/>
  <c r="W67" i="19"/>
  <c r="N67" i="19"/>
  <c r="M67" i="19"/>
  <c r="A67" i="19"/>
  <c r="W66" i="19"/>
  <c r="P66" i="19"/>
  <c r="Y66" i="19" s="1"/>
  <c r="N66" i="19"/>
  <c r="O66" i="19" s="1"/>
  <c r="M66" i="19"/>
  <c r="A66" i="19"/>
  <c r="X65" i="19"/>
  <c r="AA65" i="19" s="1"/>
  <c r="W65" i="19"/>
  <c r="O65" i="19"/>
  <c r="N65" i="19"/>
  <c r="P65" i="19" s="1"/>
  <c r="Y65" i="19" s="1"/>
  <c r="AB65" i="19" s="1"/>
  <c r="M65" i="19"/>
  <c r="A65" i="19"/>
  <c r="W64" i="19"/>
  <c r="N64" i="19"/>
  <c r="P64" i="19" s="1"/>
  <c r="M64" i="19"/>
  <c r="A64" i="19"/>
  <c r="W63" i="19"/>
  <c r="P63" i="19"/>
  <c r="N63" i="19"/>
  <c r="M63" i="19"/>
  <c r="O63" i="19" s="1"/>
  <c r="A63" i="19"/>
  <c r="X62" i="19"/>
  <c r="W62" i="19"/>
  <c r="P62" i="19"/>
  <c r="O62" i="19"/>
  <c r="N62" i="19"/>
  <c r="M62" i="19"/>
  <c r="A62" i="19"/>
  <c r="AA61" i="19"/>
  <c r="X61" i="19"/>
  <c r="W61" i="19"/>
  <c r="O61" i="19"/>
  <c r="N61" i="19"/>
  <c r="P61" i="19" s="1"/>
  <c r="Y61" i="19" s="1"/>
  <c r="M61" i="19"/>
  <c r="A61" i="19"/>
  <c r="W60" i="19"/>
  <c r="N60" i="19"/>
  <c r="M60" i="19"/>
  <c r="O60" i="19" s="1"/>
  <c r="X60" i="19" s="1"/>
  <c r="AA60" i="19" s="1"/>
  <c r="A60" i="19"/>
  <c r="W59" i="19"/>
  <c r="O59" i="19"/>
  <c r="X59" i="19" s="1"/>
  <c r="N59" i="19"/>
  <c r="M59" i="19"/>
  <c r="P59" i="19" s="1"/>
  <c r="A59" i="19"/>
  <c r="W58" i="19"/>
  <c r="P58" i="19"/>
  <c r="N58" i="19"/>
  <c r="O58" i="19" s="1"/>
  <c r="M58" i="19"/>
  <c r="A58" i="19"/>
  <c r="W57" i="19"/>
  <c r="N57" i="19"/>
  <c r="P57" i="19" s="1"/>
  <c r="Y57" i="19" s="1"/>
  <c r="M57" i="19"/>
  <c r="O57" i="19" s="1"/>
  <c r="A57" i="19"/>
  <c r="W56" i="19"/>
  <c r="N56" i="19"/>
  <c r="P56" i="19" s="1"/>
  <c r="M56" i="19"/>
  <c r="O56" i="19" s="1"/>
  <c r="A56" i="19"/>
  <c r="Y55" i="19"/>
  <c r="W55" i="19"/>
  <c r="P55" i="19"/>
  <c r="N55" i="19"/>
  <c r="M55" i="19"/>
  <c r="O55" i="19" s="1"/>
  <c r="A55" i="19"/>
  <c r="W54" i="19"/>
  <c r="P54" i="19"/>
  <c r="O54" i="19"/>
  <c r="N54" i="19"/>
  <c r="M54" i="19"/>
  <c r="A54" i="19"/>
  <c r="W53" i="19"/>
  <c r="N53" i="19"/>
  <c r="P53" i="19" s="1"/>
  <c r="M53" i="19"/>
  <c r="A53" i="19"/>
  <c r="W52" i="19"/>
  <c r="N52" i="19"/>
  <c r="P52" i="19" s="1"/>
  <c r="M52" i="19"/>
  <c r="A52" i="19"/>
  <c r="AA51" i="19"/>
  <c r="X51" i="19"/>
  <c r="W51" i="19"/>
  <c r="P51" i="19"/>
  <c r="Y51" i="19" s="1"/>
  <c r="O51" i="19"/>
  <c r="N51" i="19"/>
  <c r="M51" i="19"/>
  <c r="A51" i="19"/>
  <c r="W50" i="19"/>
  <c r="O50" i="19"/>
  <c r="N50" i="19"/>
  <c r="P50" i="19" s="1"/>
  <c r="M50" i="19"/>
  <c r="A50" i="19"/>
  <c r="W49" i="19"/>
  <c r="N49" i="19"/>
  <c r="P49" i="19" s="1"/>
  <c r="Y49" i="19" s="1"/>
  <c r="M49" i="19"/>
  <c r="A49" i="19"/>
  <c r="W48" i="19"/>
  <c r="P48" i="19"/>
  <c r="Y48" i="19" s="1"/>
  <c r="N48" i="19"/>
  <c r="M48" i="19"/>
  <c r="A48" i="19"/>
  <c r="Y47" i="19"/>
  <c r="W47" i="19"/>
  <c r="P47" i="19"/>
  <c r="O47" i="19"/>
  <c r="N47" i="19"/>
  <c r="M47" i="19"/>
  <c r="A47" i="19"/>
  <c r="W46" i="19"/>
  <c r="P46" i="19"/>
  <c r="O46" i="19"/>
  <c r="N46" i="19"/>
  <c r="M46" i="19"/>
  <c r="A46" i="19"/>
  <c r="W45" i="19"/>
  <c r="O45" i="19"/>
  <c r="X45" i="19" s="1"/>
  <c r="N45" i="19"/>
  <c r="P45" i="19" s="1"/>
  <c r="M45" i="19"/>
  <c r="A45" i="19"/>
  <c r="W44" i="19"/>
  <c r="P44" i="19"/>
  <c r="Y44" i="19" s="1"/>
  <c r="N44" i="19"/>
  <c r="M44" i="19"/>
  <c r="O44" i="19" s="1"/>
  <c r="X44" i="19" s="1"/>
  <c r="AA44" i="19" s="1"/>
  <c r="AB44" i="19" s="1"/>
  <c r="A44" i="19"/>
  <c r="W43" i="19"/>
  <c r="N43" i="19"/>
  <c r="M43" i="19"/>
  <c r="O43" i="19" s="1"/>
  <c r="A43" i="19"/>
  <c r="W42" i="19"/>
  <c r="P42" i="19"/>
  <c r="N42" i="19"/>
  <c r="O42" i="19" s="1"/>
  <c r="M42" i="19"/>
  <c r="A42" i="19"/>
  <c r="W41" i="19"/>
  <c r="N41" i="19"/>
  <c r="M41" i="19"/>
  <c r="O41" i="19" s="1"/>
  <c r="A41" i="19"/>
  <c r="W40" i="19"/>
  <c r="O40" i="19"/>
  <c r="X40" i="19" s="1"/>
  <c r="N40" i="19"/>
  <c r="P40" i="19" s="1"/>
  <c r="M40" i="19"/>
  <c r="A40" i="19"/>
  <c r="W39" i="19"/>
  <c r="N39" i="19"/>
  <c r="P39" i="19" s="1"/>
  <c r="M39" i="19"/>
  <c r="O39" i="19" s="1"/>
  <c r="A39" i="19"/>
  <c r="W38" i="19"/>
  <c r="P38" i="19"/>
  <c r="N38" i="19"/>
  <c r="M38" i="19"/>
  <c r="O38" i="19" s="1"/>
  <c r="A38" i="19"/>
  <c r="W37" i="19"/>
  <c r="P37" i="19"/>
  <c r="Y37" i="19" s="1"/>
  <c r="O37" i="19"/>
  <c r="N37" i="19"/>
  <c r="M37" i="19"/>
  <c r="A37" i="19"/>
  <c r="W36" i="19"/>
  <c r="O36" i="19"/>
  <c r="X36" i="19" s="1"/>
  <c r="N36" i="19"/>
  <c r="P36" i="19" s="1"/>
  <c r="M36" i="19"/>
  <c r="A36" i="19"/>
  <c r="W35" i="19"/>
  <c r="N35" i="19"/>
  <c r="P35" i="19" s="1"/>
  <c r="M35" i="19"/>
  <c r="O35" i="19" s="1"/>
  <c r="A35" i="19"/>
  <c r="W34" i="19"/>
  <c r="N34" i="19"/>
  <c r="M34" i="19"/>
  <c r="O34" i="19" s="1"/>
  <c r="A34" i="19"/>
  <c r="W33" i="19"/>
  <c r="P33" i="19"/>
  <c r="Y33" i="19" s="1"/>
  <c r="O33" i="19"/>
  <c r="N33" i="19"/>
  <c r="M33" i="19"/>
  <c r="A33" i="19"/>
  <c r="W32" i="19"/>
  <c r="O32" i="19"/>
  <c r="X32" i="19" s="1"/>
  <c r="N32" i="19"/>
  <c r="P32" i="19" s="1"/>
  <c r="M32" i="19"/>
  <c r="A32" i="19"/>
  <c r="W31" i="19"/>
  <c r="N31" i="19"/>
  <c r="P31" i="19" s="1"/>
  <c r="M31" i="19"/>
  <c r="O31" i="19" s="1"/>
  <c r="A31" i="19"/>
  <c r="W30" i="19"/>
  <c r="P30" i="19"/>
  <c r="N30" i="19"/>
  <c r="M30" i="19"/>
  <c r="O30" i="19" s="1"/>
  <c r="A30" i="19"/>
  <c r="W29" i="19"/>
  <c r="P29" i="19"/>
  <c r="Y29" i="19" s="1"/>
  <c r="O29" i="19"/>
  <c r="N29" i="19"/>
  <c r="M29" i="19"/>
  <c r="A29" i="19"/>
  <c r="W28" i="19"/>
  <c r="O28" i="19"/>
  <c r="X28" i="19" s="1"/>
  <c r="N28" i="19"/>
  <c r="P28" i="19" s="1"/>
  <c r="M28" i="19"/>
  <c r="A28" i="19"/>
  <c r="W27" i="19"/>
  <c r="N27" i="19"/>
  <c r="P27" i="19" s="1"/>
  <c r="M27" i="19"/>
  <c r="O27" i="19" s="1"/>
  <c r="A27" i="19"/>
  <c r="W26" i="19"/>
  <c r="N26" i="19"/>
  <c r="M26" i="19"/>
  <c r="O26" i="19" s="1"/>
  <c r="A26" i="19"/>
  <c r="W25" i="19"/>
  <c r="P25" i="19"/>
  <c r="Y25" i="19" s="1"/>
  <c r="O25" i="19"/>
  <c r="N25" i="19"/>
  <c r="M25" i="19"/>
  <c r="A25" i="19"/>
  <c r="W24" i="19"/>
  <c r="O24" i="19"/>
  <c r="X24" i="19" s="1"/>
  <c r="N24" i="19"/>
  <c r="P24" i="19" s="1"/>
  <c r="M24" i="19"/>
  <c r="A24" i="19"/>
  <c r="W23" i="19"/>
  <c r="N23" i="19"/>
  <c r="P23" i="19" s="1"/>
  <c r="M23" i="19"/>
  <c r="O23" i="19" s="1"/>
  <c r="A23" i="19"/>
  <c r="W22" i="19"/>
  <c r="P22" i="19"/>
  <c r="N22" i="19"/>
  <c r="M22" i="19"/>
  <c r="O22" i="19" s="1"/>
  <c r="A22" i="19"/>
  <c r="W21" i="19"/>
  <c r="P21" i="19"/>
  <c r="Y21" i="19" s="1"/>
  <c r="O21" i="19"/>
  <c r="N21" i="19"/>
  <c r="M21" i="19"/>
  <c r="A21" i="19"/>
  <c r="W20" i="19"/>
  <c r="O20" i="19"/>
  <c r="X20" i="19" s="1"/>
  <c r="N20" i="19"/>
  <c r="P20" i="19" s="1"/>
  <c r="M20" i="19"/>
  <c r="A20" i="19"/>
  <c r="W19" i="19"/>
  <c r="N19" i="19"/>
  <c r="P19" i="19" s="1"/>
  <c r="M19" i="19"/>
  <c r="O19" i="19" s="1"/>
  <c r="A19" i="19"/>
  <c r="W18" i="19"/>
  <c r="N18" i="19"/>
  <c r="M18" i="19"/>
  <c r="O18" i="19" s="1"/>
  <c r="A18" i="19"/>
  <c r="W17" i="19"/>
  <c r="P17" i="19"/>
  <c r="Y17" i="19" s="1"/>
  <c r="O17" i="19"/>
  <c r="N17" i="19"/>
  <c r="M17" i="19"/>
  <c r="A17" i="19"/>
  <c r="W16" i="19"/>
  <c r="O16" i="19"/>
  <c r="X16" i="19" s="1"/>
  <c r="N16" i="19"/>
  <c r="P16" i="19" s="1"/>
  <c r="M16" i="19"/>
  <c r="A16" i="19"/>
  <c r="W15" i="19"/>
  <c r="N15" i="19"/>
  <c r="P15" i="19" s="1"/>
  <c r="M15" i="19"/>
  <c r="O15" i="19" s="1"/>
  <c r="A15" i="19"/>
  <c r="W14" i="19"/>
  <c r="P14" i="19"/>
  <c r="N14" i="19"/>
  <c r="M14" i="19"/>
  <c r="O14" i="19" s="1"/>
  <c r="A14" i="19"/>
  <c r="W13" i="19"/>
  <c r="P13" i="19"/>
  <c r="Y13" i="19" s="1"/>
  <c r="O13" i="19"/>
  <c r="N13" i="19"/>
  <c r="M13" i="19"/>
  <c r="A13" i="19"/>
  <c r="W12" i="19"/>
  <c r="N12" i="19"/>
  <c r="M12" i="19"/>
  <c r="A12" i="19"/>
  <c r="W11" i="19"/>
  <c r="N11" i="19"/>
  <c r="P11" i="19" s="1"/>
  <c r="M11" i="19"/>
  <c r="O11" i="19" s="1"/>
  <c r="A11" i="19"/>
  <c r="W10" i="19"/>
  <c r="N10" i="19"/>
  <c r="M10" i="19"/>
  <c r="O10" i="19" s="1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P7" i="19"/>
  <c r="N7" i="19"/>
  <c r="M7" i="19"/>
  <c r="O7" i="19" s="1"/>
  <c r="A7" i="19"/>
  <c r="W6" i="19"/>
  <c r="P6" i="19"/>
  <c r="O6" i="19"/>
  <c r="N6" i="19"/>
  <c r="M6" i="19"/>
  <c r="A6" i="19"/>
  <c r="W5" i="19"/>
  <c r="N5" i="19"/>
  <c r="P5" i="19" s="1"/>
  <c r="M5" i="19"/>
  <c r="A5" i="19"/>
  <c r="W4" i="19"/>
  <c r="O4" i="19"/>
  <c r="X4" i="19" s="1"/>
  <c r="N4" i="19"/>
  <c r="P4" i="19" s="1"/>
  <c r="Y4" i="19" s="1"/>
  <c r="M4" i="19"/>
  <c r="A4" i="19"/>
  <c r="W3" i="19"/>
  <c r="N3" i="19"/>
  <c r="P3" i="19" s="1"/>
  <c r="M3" i="19"/>
  <c r="A3" i="19"/>
  <c r="W2" i="19"/>
  <c r="N2" i="19"/>
  <c r="M2" i="19"/>
  <c r="P2" i="19" s="1"/>
  <c r="A2" i="19"/>
  <c r="Y2" i="19" l="1"/>
  <c r="AA4" i="19"/>
  <c r="AB4" i="19" s="1"/>
  <c r="Y5" i="19"/>
  <c r="Y3" i="19"/>
  <c r="Y8" i="19"/>
  <c r="P12" i="19"/>
  <c r="O12" i="19"/>
  <c r="X22" i="19"/>
  <c r="X27" i="19"/>
  <c r="Y35" i="19"/>
  <c r="Y40" i="19"/>
  <c r="AA45" i="19"/>
  <c r="Y32" i="19"/>
  <c r="O3" i="19"/>
  <c r="X11" i="19"/>
  <c r="Y19" i="19"/>
  <c r="Y24" i="19"/>
  <c r="AB32" i="19"/>
  <c r="AA32" i="19"/>
  <c r="Y50" i="19"/>
  <c r="X14" i="19"/>
  <c r="AB40" i="19"/>
  <c r="AA40" i="19"/>
  <c r="AA24" i="19"/>
  <c r="AB24" i="19" s="1"/>
  <c r="X34" i="19"/>
  <c r="X39" i="19"/>
  <c r="Y27" i="19"/>
  <c r="X42" i="19"/>
  <c r="Y16" i="19"/>
  <c r="O5" i="19"/>
  <c r="X6" i="19"/>
  <c r="Y7" i="19"/>
  <c r="AB16" i="19"/>
  <c r="AA16" i="19"/>
  <c r="X26" i="19"/>
  <c r="X31" i="19"/>
  <c r="Y36" i="19"/>
  <c r="Y39" i="19"/>
  <c r="X41" i="19"/>
  <c r="AB59" i="19"/>
  <c r="AA59" i="19"/>
  <c r="Y11" i="19"/>
  <c r="O2" i="19"/>
  <c r="Y6" i="19"/>
  <c r="X10" i="19"/>
  <c r="X18" i="19"/>
  <c r="X23" i="19"/>
  <c r="Y28" i="19"/>
  <c r="Y31" i="19"/>
  <c r="AA36" i="19"/>
  <c r="AB36" i="19" s="1"/>
  <c r="X43" i="19"/>
  <c r="X19" i="19"/>
  <c r="X15" i="19"/>
  <c r="Y20" i="19"/>
  <c r="Y23" i="19"/>
  <c r="AA28" i="19"/>
  <c r="AB28" i="19"/>
  <c r="X38" i="19"/>
  <c r="X57" i="19"/>
  <c r="X7" i="19"/>
  <c r="Y15" i="19"/>
  <c r="AA20" i="19"/>
  <c r="AB20" i="19"/>
  <c r="X30" i="19"/>
  <c r="X35" i="19"/>
  <c r="Y52" i="19"/>
  <c r="AB81" i="19"/>
  <c r="AA81" i="19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B73" i="19"/>
  <c r="AA73" i="19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Y76" i="19"/>
  <c r="X82" i="19"/>
  <c r="X85" i="19"/>
  <c r="O88" i="19"/>
  <c r="X99" i="19"/>
  <c r="X13" i="19"/>
  <c r="Y14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AB62" i="19" s="1"/>
  <c r="X74" i="19"/>
  <c r="AB77" i="19"/>
  <c r="AA77" i="19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AB45" i="19" s="1"/>
  <c r="X47" i="19"/>
  <c r="P60" i="19"/>
  <c r="O72" i="19"/>
  <c r="X91" i="19"/>
  <c r="Y92" i="19"/>
  <c r="X97" i="19"/>
  <c r="Y98" i="19"/>
  <c r="X70" i="19"/>
  <c r="X101" i="19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36" i="18"/>
  <c r="Y37" i="18"/>
  <c r="Y38" i="18"/>
  <c r="Y39" i="18"/>
  <c r="Y40" i="18"/>
  <c r="Y41" i="18"/>
  <c r="Y42" i="18"/>
  <c r="Y43" i="18"/>
  <c r="Y44" i="18"/>
  <c r="Y45" i="18"/>
  <c r="Y46" i="18"/>
  <c r="Y47" i="18"/>
  <c r="Y48" i="18"/>
  <c r="Y49" i="18"/>
  <c r="Y50" i="18"/>
  <c r="Y51" i="18"/>
  <c r="Y52" i="18"/>
  <c r="Y53" i="18"/>
  <c r="Y54" i="18"/>
  <c r="Y55" i="18"/>
  <c r="Y56" i="18"/>
  <c r="Y57" i="18"/>
  <c r="Y58" i="18"/>
  <c r="Y59" i="18"/>
  <c r="Y60" i="18"/>
  <c r="Y61" i="18"/>
  <c r="Y62" i="18"/>
  <c r="Y63" i="18"/>
  <c r="Y64" i="18"/>
  <c r="Y65" i="18"/>
  <c r="Y66" i="18"/>
  <c r="Y67" i="18"/>
  <c r="Y68" i="18"/>
  <c r="Y69" i="18"/>
  <c r="Y70" i="18"/>
  <c r="Y71" i="18"/>
  <c r="Y72" i="18"/>
  <c r="Y73" i="18"/>
  <c r="Y74" i="18"/>
  <c r="Y75" i="18"/>
  <c r="Y76" i="18"/>
  <c r="Y77" i="18"/>
  <c r="Y78" i="18"/>
  <c r="Y79" i="18"/>
  <c r="Y80" i="18"/>
  <c r="Y81" i="18"/>
  <c r="Y82" i="18"/>
  <c r="Y83" i="18"/>
  <c r="Y84" i="18"/>
  <c r="Y85" i="18"/>
  <c r="Y86" i="18"/>
  <c r="Y87" i="18"/>
  <c r="Y88" i="18"/>
  <c r="Y89" i="18"/>
  <c r="Y90" i="18"/>
  <c r="Y91" i="18"/>
  <c r="Y92" i="18"/>
  <c r="Y93" i="18"/>
  <c r="Y94" i="18"/>
  <c r="Y95" i="18"/>
  <c r="Y96" i="18"/>
  <c r="Y97" i="18"/>
  <c r="Y98" i="18"/>
  <c r="Y99" i="18"/>
  <c r="Y100" i="18"/>
  <c r="Y101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47" i="18"/>
  <c r="X48" i="18"/>
  <c r="X49" i="18"/>
  <c r="X50" i="18"/>
  <c r="X51" i="18"/>
  <c r="X52" i="18"/>
  <c r="X53" i="18"/>
  <c r="X54" i="18"/>
  <c r="X55" i="18"/>
  <c r="X56" i="18"/>
  <c r="X57" i="18"/>
  <c r="X58" i="18"/>
  <c r="X59" i="18"/>
  <c r="X60" i="18"/>
  <c r="X61" i="18"/>
  <c r="X62" i="18"/>
  <c r="X63" i="18"/>
  <c r="X64" i="18"/>
  <c r="X65" i="18"/>
  <c r="X66" i="18"/>
  <c r="X67" i="18"/>
  <c r="X68" i="18"/>
  <c r="X69" i="18"/>
  <c r="X70" i="18"/>
  <c r="X71" i="18"/>
  <c r="X72" i="18"/>
  <c r="X73" i="18"/>
  <c r="X74" i="18"/>
  <c r="X75" i="18"/>
  <c r="X76" i="18"/>
  <c r="X77" i="18"/>
  <c r="X78" i="18"/>
  <c r="X79" i="18"/>
  <c r="X80" i="18"/>
  <c r="X81" i="18"/>
  <c r="X82" i="18"/>
  <c r="X83" i="18"/>
  <c r="X84" i="18"/>
  <c r="X85" i="18"/>
  <c r="X86" i="18"/>
  <c r="X87" i="18"/>
  <c r="X88" i="18"/>
  <c r="X89" i="18"/>
  <c r="X90" i="18"/>
  <c r="X91" i="18"/>
  <c r="X92" i="18"/>
  <c r="X93" i="18"/>
  <c r="X94" i="18"/>
  <c r="X95" i="18"/>
  <c r="X96" i="18"/>
  <c r="X97" i="18"/>
  <c r="X98" i="18"/>
  <c r="X99" i="18"/>
  <c r="X100" i="18"/>
  <c r="X101" i="18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5" i="6"/>
  <c r="I3" i="6"/>
  <c r="AA13" i="19" l="1"/>
  <c r="AB13" i="19" s="1"/>
  <c r="Y67" i="19"/>
  <c r="AA47" i="19"/>
  <c r="AB47" i="19" s="1"/>
  <c r="AA55" i="19"/>
  <c r="AB55" i="19" s="1"/>
  <c r="X87" i="19"/>
  <c r="X52" i="19"/>
  <c r="X69" i="19"/>
  <c r="AA50" i="19"/>
  <c r="AB50" i="19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/>
  <c r="AA34" i="19"/>
  <c r="AB34" i="19" s="1"/>
  <c r="AA22" i="19"/>
  <c r="AB22" i="19" s="1"/>
  <c r="AB90" i="19"/>
  <c r="AA90" i="19"/>
  <c r="AA70" i="19"/>
  <c r="AB70" i="19" s="1"/>
  <c r="AA100" i="19"/>
  <c r="AB100" i="19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B99" i="19"/>
  <c r="AA99" i="19"/>
  <c r="AA66" i="19"/>
  <c r="AB66" i="19" s="1"/>
  <c r="AA76" i="19"/>
  <c r="AB76" i="19"/>
  <c r="Y71" i="19"/>
  <c r="Y26" i="19"/>
  <c r="AA9" i="19"/>
  <c r="AB9" i="19" s="1"/>
  <c r="AA19" i="19"/>
  <c r="AB19" i="19" s="1"/>
  <c r="AA10" i="19"/>
  <c r="AB10" i="19" s="1"/>
  <c r="AB31" i="19"/>
  <c r="AA31" i="19"/>
  <c r="AA6" i="19"/>
  <c r="AB6" i="19" s="1"/>
  <c r="Y12" i="19"/>
  <c r="AA101" i="19"/>
  <c r="AB101" i="19" s="1"/>
  <c r="X48" i="19"/>
  <c r="AA97" i="19"/>
  <c r="AB97" i="19" s="1"/>
  <c r="X92" i="19"/>
  <c r="Y79" i="19"/>
  <c r="AB94" i="19"/>
  <c r="AA94" i="19"/>
  <c r="X83" i="19"/>
  <c r="AA63" i="19"/>
  <c r="AB63" i="19" s="1"/>
  <c r="Y43" i="19"/>
  <c r="AB25" i="19"/>
  <c r="AA25" i="19"/>
  <c r="AA30" i="19"/>
  <c r="AB30" i="19" s="1"/>
  <c r="AA57" i="19"/>
  <c r="AB57" i="19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B43" i="19" s="1"/>
  <c r="AB23" i="19"/>
  <c r="AA23" i="19"/>
  <c r="X2" i="19"/>
  <c r="AA39" i="19"/>
  <c r="AB39" i="19" s="1"/>
  <c r="AA11" i="19"/>
  <c r="AB11" i="19" s="1"/>
  <c r="AB91" i="19"/>
  <c r="AA91" i="19"/>
  <c r="X72" i="19"/>
  <c r="Y75" i="19"/>
  <c r="X95" i="19"/>
  <c r="AA54" i="19"/>
  <c r="AB54" i="19" s="1"/>
  <c r="AB78" i="19"/>
  <c r="AA78" i="19"/>
  <c r="AA41" i="19"/>
  <c r="AB41" i="19" s="1"/>
  <c r="AA26" i="19"/>
  <c r="AB26" i="19" s="1"/>
  <c r="AB27" i="19"/>
  <c r="AA27" i="19"/>
  <c r="AB82" i="19"/>
  <c r="AA82" i="19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B21" i="19"/>
  <c r="AA21" i="19"/>
  <c r="AA85" i="19"/>
  <c r="AB85" i="19" s="1"/>
  <c r="Y95" i="19"/>
  <c r="AA46" i="19"/>
  <c r="AB46" i="19"/>
  <c r="X49" i="19"/>
  <c r="Y34" i="19"/>
  <c r="Y18" i="19"/>
  <c r="AB18" i="19" s="1"/>
  <c r="AA38" i="19"/>
  <c r="AB38" i="19" s="1"/>
  <c r="AB15" i="19"/>
  <c r="AA15" i="19"/>
  <c r="AA14" i="19"/>
  <c r="AB14" i="19" s="1"/>
  <c r="X3" i="19"/>
  <c r="I1" i="6"/>
  <c r="AA67" i="18"/>
  <c r="AA68" i="18"/>
  <c r="AA69" i="18"/>
  <c r="AA70" i="18"/>
  <c r="AA71" i="18"/>
  <c r="AA72" i="18"/>
  <c r="AA73" i="18"/>
  <c r="AA74" i="18"/>
  <c r="AA75" i="18"/>
  <c r="AA76" i="18"/>
  <c r="AA77" i="18"/>
  <c r="AA78" i="18"/>
  <c r="AA79" i="18"/>
  <c r="AA80" i="18"/>
  <c r="AA81" i="18"/>
  <c r="AA82" i="18"/>
  <c r="AA83" i="18"/>
  <c r="AA84" i="18"/>
  <c r="AA85" i="18"/>
  <c r="AA86" i="18"/>
  <c r="AA87" i="18"/>
  <c r="AA88" i="18"/>
  <c r="AA89" i="18"/>
  <c r="AA90" i="18"/>
  <c r="AA91" i="18"/>
  <c r="AA92" i="18"/>
  <c r="AA93" i="18"/>
  <c r="AA94" i="18"/>
  <c r="AA95" i="18"/>
  <c r="AA96" i="18"/>
  <c r="AA97" i="18"/>
  <c r="AA98" i="18"/>
  <c r="AA99" i="18"/>
  <c r="AA100" i="18"/>
  <c r="AA101" i="18"/>
  <c r="AA79" i="19" l="1"/>
  <c r="AB79" i="19" s="1"/>
  <c r="AA72" i="19"/>
  <c r="AB72" i="19"/>
  <c r="AA2" i="19"/>
  <c r="AA83" i="19"/>
  <c r="AB83" i="19" s="1"/>
  <c r="AA69" i="19"/>
  <c r="AB69" i="19" s="1"/>
  <c r="AA49" i="19"/>
  <c r="AB49" i="19" s="1"/>
  <c r="AA88" i="19"/>
  <c r="AB88" i="19"/>
  <c r="AA48" i="19"/>
  <c r="AB48" i="19" s="1"/>
  <c r="AA8" i="19"/>
  <c r="AB8" i="19"/>
  <c r="AA5" i="19"/>
  <c r="AB5" i="19" s="1"/>
  <c r="AA71" i="19"/>
  <c r="AB71" i="19" s="1"/>
  <c r="AA95" i="19"/>
  <c r="AB95" i="19" s="1"/>
  <c r="AA75" i="19"/>
  <c r="AB75" i="19" s="1"/>
  <c r="AA12" i="19"/>
  <c r="AB12" i="19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/>
  <c r="AA53" i="19"/>
  <c r="AB53" i="19"/>
  <c r="AA92" i="19"/>
  <c r="AB92" i="19"/>
  <c r="AB67" i="19"/>
  <c r="AA67" i="19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AB100" i="18"/>
  <c r="AB96" i="18"/>
  <c r="AB92" i="18"/>
  <c r="AB88" i="18"/>
  <c r="AB84" i="18"/>
  <c r="AB80" i="18"/>
  <c r="AB76" i="18"/>
  <c r="AB72" i="18"/>
  <c r="AB68" i="18"/>
  <c r="AB99" i="18"/>
  <c r="AB95" i="18"/>
  <c r="AB91" i="18"/>
  <c r="AB87" i="18"/>
  <c r="AB83" i="18"/>
  <c r="AB79" i="18"/>
  <c r="AB75" i="18"/>
  <c r="AB71" i="18"/>
  <c r="AB67" i="18"/>
  <c r="AB98" i="18"/>
  <c r="AB94" i="18"/>
  <c r="AB90" i="18"/>
  <c r="AB86" i="18"/>
  <c r="AB82" i="18"/>
  <c r="AB78" i="18"/>
  <c r="AB74" i="18"/>
  <c r="AB70" i="18"/>
  <c r="AB101" i="18"/>
  <c r="AB97" i="18"/>
  <c r="AB93" i="18"/>
  <c r="AB89" i="18"/>
  <c r="AB85" i="18"/>
  <c r="AB81" i="18"/>
  <c r="AB77" i="18"/>
  <c r="AB73" i="18"/>
  <c r="AB69" i="18"/>
  <c r="O67" i="18"/>
  <c r="O68" i="18"/>
  <c r="O69" i="18"/>
  <c r="O70" i="18"/>
  <c r="O71" i="18"/>
  <c r="O72" i="18"/>
  <c r="O73" i="18"/>
  <c r="O74" i="18"/>
  <c r="O75" i="18"/>
  <c r="O76" i="18"/>
  <c r="O77" i="18"/>
  <c r="O78" i="18"/>
  <c r="O79" i="18"/>
  <c r="O80" i="18"/>
  <c r="O81" i="18"/>
  <c r="O82" i="18"/>
  <c r="O83" i="18"/>
  <c r="O84" i="18"/>
  <c r="O85" i="18"/>
  <c r="O86" i="18"/>
  <c r="O87" i="18"/>
  <c r="O88" i="18"/>
  <c r="O89" i="18"/>
  <c r="O90" i="18"/>
  <c r="O91" i="18"/>
  <c r="O92" i="18"/>
  <c r="O93" i="18"/>
  <c r="O94" i="18"/>
  <c r="O95" i="18"/>
  <c r="O96" i="18"/>
  <c r="O97" i="18"/>
  <c r="O98" i="18"/>
  <c r="O99" i="18"/>
  <c r="O100" i="18"/>
  <c r="O101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M3" i="18"/>
  <c r="N3" i="18"/>
  <c r="P3" i="18" s="1"/>
  <c r="Y3" i="18" s="1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N14" i="18"/>
  <c r="P14" i="18" s="1"/>
  <c r="M15" i="18"/>
  <c r="O15" i="18" s="1"/>
  <c r="N15" i="18"/>
  <c r="P15" i="18" s="1"/>
  <c r="M16" i="18"/>
  <c r="O16" i="18" s="1"/>
  <c r="N16" i="18"/>
  <c r="P16" i="18" s="1"/>
  <c r="M17" i="18"/>
  <c r="O17" i="18" s="1"/>
  <c r="N17" i="18"/>
  <c r="P17" i="18" s="1"/>
  <c r="M18" i="18"/>
  <c r="O18" i="18" s="1"/>
  <c r="N18" i="18"/>
  <c r="P18" i="18" s="1"/>
  <c r="M19" i="18"/>
  <c r="O19" i="18" s="1"/>
  <c r="N19" i="18"/>
  <c r="P19" i="18" s="1"/>
  <c r="M20" i="18"/>
  <c r="O20" i="18" s="1"/>
  <c r="N20" i="18"/>
  <c r="P20" i="18" s="1"/>
  <c r="M21" i="18"/>
  <c r="O21" i="18" s="1"/>
  <c r="N21" i="18"/>
  <c r="P21" i="18" s="1"/>
  <c r="M22" i="18"/>
  <c r="O22" i="18" s="1"/>
  <c r="N22" i="18"/>
  <c r="P22" i="18" s="1"/>
  <c r="M23" i="18"/>
  <c r="O23" i="18" s="1"/>
  <c r="N23" i="18"/>
  <c r="P23" i="18" s="1"/>
  <c r="M24" i="18"/>
  <c r="O24" i="18" s="1"/>
  <c r="N24" i="18"/>
  <c r="P24" i="18" s="1"/>
  <c r="M25" i="18"/>
  <c r="O25" i="18" s="1"/>
  <c r="N25" i="18"/>
  <c r="P25" i="18" s="1"/>
  <c r="M26" i="18"/>
  <c r="O26" i="18" s="1"/>
  <c r="N26" i="18"/>
  <c r="P26" i="18" s="1"/>
  <c r="M27" i="18"/>
  <c r="O27" i="18" s="1"/>
  <c r="N27" i="18"/>
  <c r="P27" i="18" s="1"/>
  <c r="M28" i="18"/>
  <c r="O28" i="18" s="1"/>
  <c r="N28" i="18"/>
  <c r="P28" i="18" s="1"/>
  <c r="M29" i="18"/>
  <c r="O29" i="18" s="1"/>
  <c r="N29" i="18"/>
  <c r="P29" i="18" s="1"/>
  <c r="M30" i="18"/>
  <c r="O30" i="18" s="1"/>
  <c r="N30" i="18"/>
  <c r="P30" i="18" s="1"/>
  <c r="M31" i="18"/>
  <c r="O31" i="18" s="1"/>
  <c r="N31" i="18"/>
  <c r="P31" i="18" s="1"/>
  <c r="M32" i="18"/>
  <c r="O32" i="18" s="1"/>
  <c r="N32" i="18"/>
  <c r="P32" i="18" s="1"/>
  <c r="M33" i="18"/>
  <c r="O33" i="18" s="1"/>
  <c r="N33" i="18"/>
  <c r="P33" i="18" s="1"/>
  <c r="M34" i="18"/>
  <c r="O34" i="18" s="1"/>
  <c r="N34" i="18"/>
  <c r="P34" i="18" s="1"/>
  <c r="M35" i="18"/>
  <c r="O35" i="18" s="1"/>
  <c r="N35" i="18"/>
  <c r="P35" i="18" s="1"/>
  <c r="M36" i="18"/>
  <c r="O36" i="18" s="1"/>
  <c r="N36" i="18"/>
  <c r="P36" i="18" s="1"/>
  <c r="M37" i="18"/>
  <c r="O37" i="18" s="1"/>
  <c r="N37" i="18"/>
  <c r="P37" i="18" s="1"/>
  <c r="M38" i="18"/>
  <c r="O38" i="18" s="1"/>
  <c r="N38" i="18"/>
  <c r="P38" i="18" s="1"/>
  <c r="M39" i="18"/>
  <c r="O39" i="18" s="1"/>
  <c r="N39" i="18"/>
  <c r="P39" i="18" s="1"/>
  <c r="M40" i="18"/>
  <c r="O40" i="18" s="1"/>
  <c r="N40" i="18"/>
  <c r="P40" i="18" s="1"/>
  <c r="M41" i="18"/>
  <c r="O41" i="18" s="1"/>
  <c r="N41" i="18"/>
  <c r="P41" i="18" s="1"/>
  <c r="M42" i="18"/>
  <c r="O42" i="18" s="1"/>
  <c r="N42" i="18"/>
  <c r="P42" i="18" s="1"/>
  <c r="M43" i="18"/>
  <c r="O43" i="18" s="1"/>
  <c r="N43" i="18"/>
  <c r="P43" i="18" s="1"/>
  <c r="M44" i="18"/>
  <c r="O44" i="18" s="1"/>
  <c r="N44" i="18"/>
  <c r="P44" i="18" s="1"/>
  <c r="M45" i="18"/>
  <c r="O45" i="18" s="1"/>
  <c r="N45" i="18"/>
  <c r="P45" i="18" s="1"/>
  <c r="M46" i="18"/>
  <c r="O46" i="18" s="1"/>
  <c r="N46" i="18"/>
  <c r="P46" i="18" s="1"/>
  <c r="M47" i="18"/>
  <c r="O47" i="18" s="1"/>
  <c r="N47" i="18"/>
  <c r="P47" i="18" s="1"/>
  <c r="M48" i="18"/>
  <c r="O48" i="18" s="1"/>
  <c r="N48" i="18"/>
  <c r="P48" i="18" s="1"/>
  <c r="M49" i="18"/>
  <c r="O49" i="18" s="1"/>
  <c r="N49" i="18"/>
  <c r="P49" i="18" s="1"/>
  <c r="M50" i="18"/>
  <c r="O50" i="18" s="1"/>
  <c r="N50" i="18"/>
  <c r="P50" i="18" s="1"/>
  <c r="M51" i="18"/>
  <c r="O51" i="18" s="1"/>
  <c r="N51" i="18"/>
  <c r="P51" i="18" s="1"/>
  <c r="M52" i="18"/>
  <c r="O52" i="18" s="1"/>
  <c r="N52" i="18"/>
  <c r="P52" i="18" s="1"/>
  <c r="M53" i="18"/>
  <c r="O53" i="18" s="1"/>
  <c r="N53" i="18"/>
  <c r="P53" i="18" s="1"/>
  <c r="M54" i="18"/>
  <c r="O54" i="18" s="1"/>
  <c r="N54" i="18"/>
  <c r="P54" i="18" s="1"/>
  <c r="M55" i="18"/>
  <c r="O55" i="18" s="1"/>
  <c r="N55" i="18"/>
  <c r="P55" i="18" s="1"/>
  <c r="M56" i="18"/>
  <c r="O56" i="18" s="1"/>
  <c r="N56" i="18"/>
  <c r="P56" i="18" s="1"/>
  <c r="M57" i="18"/>
  <c r="O57" i="18" s="1"/>
  <c r="N57" i="18"/>
  <c r="P57" i="18" s="1"/>
  <c r="M58" i="18"/>
  <c r="O58" i="18" s="1"/>
  <c r="N58" i="18"/>
  <c r="P58" i="18" s="1"/>
  <c r="M59" i="18"/>
  <c r="O59" i="18" s="1"/>
  <c r="N59" i="18"/>
  <c r="P59" i="18" s="1"/>
  <c r="M60" i="18"/>
  <c r="O60" i="18" s="1"/>
  <c r="N60" i="18"/>
  <c r="P60" i="18" s="1"/>
  <c r="M61" i="18"/>
  <c r="O61" i="18" s="1"/>
  <c r="N61" i="18"/>
  <c r="P61" i="18" s="1"/>
  <c r="M62" i="18"/>
  <c r="O62" i="18" s="1"/>
  <c r="N62" i="18"/>
  <c r="P62" i="18" s="1"/>
  <c r="M63" i="18"/>
  <c r="O63" i="18" s="1"/>
  <c r="N63" i="18"/>
  <c r="P63" i="18" s="1"/>
  <c r="M64" i="18"/>
  <c r="O64" i="18" s="1"/>
  <c r="N64" i="18"/>
  <c r="P64" i="18" s="1"/>
  <c r="M65" i="18"/>
  <c r="O65" i="18" s="1"/>
  <c r="N65" i="18"/>
  <c r="P65" i="18" s="1"/>
  <c r="M66" i="18"/>
  <c r="O66" i="18" s="1"/>
  <c r="N66" i="18"/>
  <c r="P66" i="18" s="1"/>
  <c r="M67" i="18"/>
  <c r="N67" i="18"/>
  <c r="M68" i="18"/>
  <c r="N68" i="18"/>
  <c r="M69" i="18"/>
  <c r="N69" i="18"/>
  <c r="M70" i="18"/>
  <c r="N70" i="18"/>
  <c r="M71" i="18"/>
  <c r="N71" i="18"/>
  <c r="M72" i="18"/>
  <c r="N72" i="18"/>
  <c r="M73" i="18"/>
  <c r="N73" i="18"/>
  <c r="M74" i="18"/>
  <c r="N74" i="18"/>
  <c r="M75" i="18"/>
  <c r="N75" i="18"/>
  <c r="M76" i="18"/>
  <c r="N76" i="18"/>
  <c r="M77" i="18"/>
  <c r="N77" i="18"/>
  <c r="M78" i="18"/>
  <c r="N78" i="18"/>
  <c r="M79" i="18"/>
  <c r="N79" i="18"/>
  <c r="M80" i="18"/>
  <c r="N80" i="18"/>
  <c r="M81" i="18"/>
  <c r="N81" i="18"/>
  <c r="M82" i="18"/>
  <c r="N82" i="18"/>
  <c r="M83" i="18"/>
  <c r="N83" i="18"/>
  <c r="M84" i="18"/>
  <c r="N84" i="18"/>
  <c r="M85" i="18"/>
  <c r="N85" i="18"/>
  <c r="M86" i="18"/>
  <c r="N86" i="18"/>
  <c r="M87" i="18"/>
  <c r="N87" i="18"/>
  <c r="M88" i="18"/>
  <c r="N88" i="18"/>
  <c r="M89" i="18"/>
  <c r="N89" i="18"/>
  <c r="M90" i="18"/>
  <c r="N90" i="18"/>
  <c r="M91" i="18"/>
  <c r="N91" i="18"/>
  <c r="M92" i="18"/>
  <c r="N92" i="18"/>
  <c r="M93" i="18"/>
  <c r="N93" i="18"/>
  <c r="M94" i="18"/>
  <c r="N94" i="18"/>
  <c r="M95" i="18"/>
  <c r="N95" i="18"/>
  <c r="M96" i="18"/>
  <c r="N96" i="18"/>
  <c r="M97" i="18"/>
  <c r="N97" i="18"/>
  <c r="M98" i="18"/>
  <c r="N98" i="18"/>
  <c r="M99" i="18"/>
  <c r="N99" i="18"/>
  <c r="M100" i="18"/>
  <c r="N100" i="18"/>
  <c r="M101" i="18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3" i="18" l="1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S4" i="18" l="1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<sst xmlns="http://schemas.openxmlformats.org/spreadsheetml/2006/main" count="1051" uniqueCount="303">
  <si>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</si>
  <si>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</si>
  <si>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</si>
  <si>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</si>
  <si>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</si>
  <si>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</si>
  <si>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</si>
  <si>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</si>
  <si>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</si>
  <si>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</si>
  <si>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</si>
  <si>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</si>
  <si>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</si>
  <si>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</si>
  <si>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</si>
  <si>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</si>
  <si>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</si>
  <si>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</si>
  <si>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</si>
  <si>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</si>
  <si>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</si>
  <si>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</si>
  <si>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</si>
  <si>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</si>
  <si>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</si>
  <si>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</si>
  <si>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</si>
  <si>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</si>
  <si>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</si>
  <si>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</si>
  <si>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</si>
  <si>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</si>
  <si>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</si>
  <si>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</si>
  <si>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</si>
  <si>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</si>
  <si>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</si>
  <si>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</si>
  <si>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</si>
  <si>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</si>
  <si>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</si>
  <si>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</si>
  <si>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</si>
  <si>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</si>
  <si>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</si>
  <si>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</si>
  <si>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</si>
  <si>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</si>
  <si>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</si>
  <si>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</si>
  <si>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</si>
  <si>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</si>
  <si>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</si>
  <si>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</si>
  <si>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</si>
  <si>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</si>
  <si>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</si>
  <si>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</si>
  <si>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</si>
  <si>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</si>
  <si>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</si>
  <si>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</si>
  <si>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</si>
  <si>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</si>
  <si>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</si>
  <si>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</si>
  <si>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</si>
  <si>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</si>
  <si>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</si>
  <si>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</si>
  <si>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</si>
  <si>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</si>
  <si>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</si>
  <si>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</si>
  <si>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</si>
  <si>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</si>
  <si>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</si>
  <si>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</si>
  <si>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</si>
  <si>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</si>
  <si>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</si>
  <si>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</si>
  <si>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</si>
  <si>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</si>
  <si>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</si>
  <si>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</si>
  <si>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</si>
  <si>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</si>
  <si>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</si>
  <si>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</si>
  <si>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</si>
  <si>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</si>
  <si>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</si>
  <si>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</si>
  <si>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</si>
  <si>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</si>
  <si>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</si>
  <si>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</si>
  <si>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</si>
  <si>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</si>
  <si>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</si>
  <si>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</si>
  <si>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</si>
  <si>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</si>
  <si>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</si>
  <si>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</si>
  <si>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</si>
  <si>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</si>
  <si>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</si>
  <si>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</si>
  <si>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</si>
  <si>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</si>
  <si>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</si>
  <si>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</si>
  <si>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</si>
  <si>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</si>
  <si>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</si>
  <si>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</si>
  <si>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</si>
  <si>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</si>
  <si>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</si>
  <si>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</si>
  <si>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</si>
  <si>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</si>
  <si>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</si>
  <si>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</si>
  <si>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</si>
  <si>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</si>
  <si>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</si>
  <si>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</si>
  <si>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</si>
  <si>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</si>
  <si>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</si>
  <si>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</si>
  <si>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</si>
  <si>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</si>
  <si>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</si>
  <si>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</si>
  <si>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</si>
  <si>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</si>
  <si>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</si>
  <si>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</si>
  <si>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</si>
  <si>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</si>
  <si>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</si>
  <si>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</si>
  <si>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</si>
  <si>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</si>
  <si>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</si>
  <si>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</si>
  <si>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</si>
  <si>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</si>
  <si>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</si>
  <si>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</si>
  <si>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</si>
  <si>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</si>
  <si>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</si>
  <si>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</si>
  <si>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</si>
  <si>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</si>
  <si>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</si>
  <si>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</si>
  <si>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</si>
  <si>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</si>
  <si>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</si>
  <si>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</si>
  <si>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</si>
  <si>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</si>
  <si>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</si>
  <si>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</si>
  <si>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</si>
  <si>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</si>
  <si>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</si>
  <si>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</si>
  <si>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</si>
  <si>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</si>
  <si>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</si>
  <si>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</si>
  <si>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</si>
  <si>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</si>
  <si>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</si>
  <si>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</si>
  <si>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</si>
  <si>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</si>
  <si>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</si>
  <si>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</si>
  <si>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</si>
  <si>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</si>
  <si>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</si>
  <si>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</si>
  <si>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</si>
  <si>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</si>
  <si>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</si>
  <si>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</si>
  <si>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</si>
  <si>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</si>
  <si>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</si>
  <si>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</si>
  <si>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</si>
  <si>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</si>
  <si>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</si>
  <si>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</si>
  <si>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</si>
  <si>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</si>
  <si>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</si>
  <si>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</si>
  <si>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</si>
  <si>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</si>
  <si>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</si>
  <si>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</si>
  <si>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</si>
  <si>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</si>
  <si>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</si>
  <si>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</si>
  <si>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</si>
  <si>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</si>
  <si>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</si>
  <si>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</si>
  <si>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</si>
  <si>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</si>
  <si>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</si>
  <si>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</si>
  <si>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</si>
  <si>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</si>
  <si>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</si>
  <si>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</si>
  <si>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</si>
  <si>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</si>
  <si>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</si>
  <si>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</si>
  <si>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</si>
  <si>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</si>
  <si>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</si>
  <si>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</si>
  <si>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</si>
  <si>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</si>
  <si>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</si>
  <si>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</si>
  <si>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</si>
  <si>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</si>
  <si>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</si>
  <si>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</si>
  <si>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</si>
  <si>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</si>
  <si>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</si>
  <si>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</si>
  <si>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</si>
  <si>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</si>
  <si>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</si>
  <si>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</si>
  <si>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</si>
  <si>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</si>
  <si>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</si>
  <si>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</si>
  <si>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</si>
  <si>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</si>
  <si>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</si>
  <si>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</si>
  <si>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</si>
  <si>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</si>
  <si>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</si>
  <si>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</si>
  <si>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</si>
  <si>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</si>
  <si>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</si>
  <si>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</si>
  <si>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</si>
  <si>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</si>
  <si>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</si>
  <si>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</si>
  <si>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</si>
  <si>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</si>
  <si>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</si>
  <si>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</si>
  <si>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海外留学のため休学（H20.10～H22.9）</t>
    <rPh sb="0" eb="2">
      <t>カイガイ</t>
    </rPh>
    <rPh sb="2" eb="4">
      <t>リュウガク</t>
    </rPh>
    <rPh sb="7" eb="9">
      <t>キュウガク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</si>
  <si>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</si>
  <si>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</si>
  <si>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</si>
  <si>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</si>
  <si>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</si>
  <si>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</si>
  <si>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</si>
  <si>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社会福祉主事任用資格</t>
  </si>
  <si>
    <t>その他福祉関係業務</t>
    <rPh sb="2" eb="3">
      <t>タ</t>
    </rPh>
    <rPh sb="3" eb="5">
      <t>フクシ</t>
    </rPh>
    <rPh sb="5" eb="7">
      <t>カンケイ</t>
    </rPh>
    <rPh sb="7" eb="9">
      <t>ギョウム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</si>
  <si>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</si>
  <si>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</si>
  <si>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</si>
  <si>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</si>
  <si>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</si>
  <si>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福祉経験</t>
    <rPh sb="0" eb="2">
      <t>フクシ</t>
    </rPh>
    <rPh sb="2" eb="4">
      <t>ケイケン</t>
    </rPh>
    <phoneticPr fontId="1"/>
  </si>
  <si>
    <t>福祉経験以外の職務経験</t>
    <rPh sb="0" eb="2">
      <t>フクシ</t>
    </rPh>
    <rPh sb="2" eb="4">
      <t>ケイケン</t>
    </rPh>
    <rPh sb="4" eb="6">
      <t>イガイ</t>
    </rPh>
    <rPh sb="7" eb="9">
      <t>ショクム</t>
    </rPh>
    <rPh sb="9" eb="11">
      <t>ケイケン</t>
    </rPh>
    <phoneticPr fontId="1"/>
  </si>
  <si>
    <t>その他</t>
    <rPh sb="2" eb="3">
      <t>タ</t>
    </rPh>
    <phoneticPr fontId="1"/>
  </si>
  <si>
    <t>直接支援業務</t>
    <rPh sb="0" eb="2">
      <t>チョクセツ</t>
    </rPh>
    <rPh sb="2" eb="4">
      <t>シエン</t>
    </rPh>
    <rPh sb="4" eb="6">
      <t>ギョウム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</si>
  <si>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</si>
  <si>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</si>
  <si>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社会福祉士</t>
  </si>
  <si>
    <t>精神保健福祉士</t>
  </si>
  <si>
    <t>相談支援業務</t>
    <rPh sb="0" eb="2">
      <t>ソウダン</t>
    </rPh>
    <rPh sb="2" eb="4">
      <t>シエン</t>
    </rPh>
    <rPh sb="4" eb="6">
      <t>ギョウム</t>
    </rPh>
    <phoneticPr fontId="1"/>
  </si>
  <si>
    <t>児童の福祉に関する調査、措置及び相談援助等</t>
    <rPh sb="0" eb="2">
      <t>ジドウ</t>
    </rPh>
    <rPh sb="3" eb="5">
      <t>フクシ</t>
    </rPh>
    <rPh sb="6" eb="7">
      <t>カン</t>
    </rPh>
    <rPh sb="9" eb="11">
      <t>チョウサ</t>
    </rPh>
    <rPh sb="12" eb="14">
      <t>ソチ</t>
    </rPh>
    <rPh sb="14" eb="15">
      <t>オヨ</t>
    </rPh>
    <rPh sb="16" eb="18">
      <t>ソウダン</t>
    </rPh>
    <rPh sb="18" eb="20">
      <t>エンジョ</t>
    </rPh>
    <rPh sb="20" eb="21">
      <t>トウ</t>
    </rPh>
    <phoneticPr fontId="1"/>
  </si>
  <si>
    <t>障がい者の自立に向けた計画立案、業務全般に関する統括等</t>
    <rPh sb="0" eb="1">
      <t>ショウ</t>
    </rPh>
    <rPh sb="3" eb="4">
      <t>シャ</t>
    </rPh>
    <rPh sb="5" eb="7">
      <t>ジリツ</t>
    </rPh>
    <rPh sb="8" eb="9">
      <t>ム</t>
    </rPh>
    <rPh sb="11" eb="13">
      <t>ケイカク</t>
    </rPh>
    <rPh sb="13" eb="15">
      <t>リツアン</t>
    </rPh>
    <rPh sb="16" eb="18">
      <t>ギョウム</t>
    </rPh>
    <rPh sb="18" eb="20">
      <t>ゼンパン</t>
    </rPh>
    <rPh sb="21" eb="22">
      <t>カン</t>
    </rPh>
    <rPh sb="24" eb="26">
      <t>トウカツ</t>
    </rPh>
    <rPh sb="26" eb="27">
      <t>トウ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</si>
  <si>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</si>
  <si>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一時保護児童の生活、保育支援等</t>
    <rPh sb="0" eb="2">
      <t>イチジ</t>
    </rPh>
    <rPh sb="2" eb="4">
      <t>ホゴ</t>
    </rPh>
    <rPh sb="4" eb="6">
      <t>ジドウ</t>
    </rPh>
    <rPh sb="7" eb="9">
      <t>セイカツ</t>
    </rPh>
    <rPh sb="10" eb="12">
      <t>ホイク</t>
    </rPh>
    <rPh sb="12" eb="14">
      <t>シエン</t>
    </rPh>
    <rPh sb="14" eb="15">
      <t>トウ</t>
    </rPh>
    <phoneticPr fontId="1"/>
  </si>
  <si>
    <t>職員採用選考（福祉職（経験者）（第２回））</t>
    <rPh sb="0" eb="2">
      <t>ショクイン</t>
    </rPh>
    <rPh sb="2" eb="4">
      <t>サイヨウ</t>
    </rPh>
    <rPh sb="4" eb="6">
      <t>センコウ</t>
    </rPh>
    <rPh sb="7" eb="9">
      <t>フクシ</t>
    </rPh>
    <rPh sb="9" eb="10">
      <t>ショク</t>
    </rPh>
    <rPh sb="11" eb="14">
      <t>ケイケンシャ</t>
    </rPh>
    <rPh sb="16" eb="17">
      <t>ダイ</t>
    </rPh>
    <rPh sb="18" eb="1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</si>
</sst>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</cellXfs>
  <cellStyles count="2">
    <cellStyle name="標準" xfId="0" builtinId="0"/>
    <cellStyle name="標準 2" xfId="1"/>
  </cellStyles>
  <dxfs count="4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66675</xdr:rowOff>
    </xdr:from>
    <xdr:to>
      <xdr:col>8</xdr:col>
      <xdr:colOff>314324</xdr:colOff>
      <xdr:row>8</xdr:row>
      <xdr:rowOff>57150</xdr:rowOff>
    </xdr:to>
    <xdr:sp macro="" textlink="">
      <xdr:nvSpPr>
        <xdr:cNvPr id="2" name="角丸四角形吹き出し 1"/>
        <xdr:cNvSpPr/>
      </xdr:nvSpPr>
      <xdr:spPr>
        <a:xfrm>
          <a:off x="9144000" y="66675"/>
          <a:ext cx="2114549" cy="14382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学校の卒業とともに取得できる資格の場合、卒業した月の翌月１日を入力してください。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入力例は</a:t>
          </a:r>
          <a:r>
            <a:rPr kumimoji="1" lang="en-US" altLang="ja-JP" sz="1100"/>
            <a:t>2005</a:t>
          </a:r>
          <a:r>
            <a:rPr kumimoji="1" lang="ja-JP" altLang="en-US" sz="1100"/>
            <a:t>（平成</a:t>
          </a:r>
          <a:r>
            <a:rPr kumimoji="1" lang="en-US" altLang="ja-JP" sz="1100"/>
            <a:t>17</a:t>
          </a:r>
          <a:r>
            <a:rPr kumimoji="1" lang="ja-JP" altLang="en-US" sz="1100"/>
            <a:t>）年３月卒業の場合です。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1724025</xdr:colOff>
      <xdr:row>1</xdr:row>
      <xdr:rowOff>161925</xdr:rowOff>
    </xdr:from>
    <xdr:to>
      <xdr:col>5</xdr:col>
      <xdr:colOff>9525</xdr:colOff>
      <xdr:row>3</xdr:row>
      <xdr:rowOff>19050</xdr:rowOff>
    </xdr:to>
    <xdr:sp macro="" textlink="">
      <xdr:nvSpPr>
        <xdr:cNvPr id="3" name="正方形/長方形 2"/>
        <xdr:cNvSpPr/>
      </xdr:nvSpPr>
      <xdr:spPr>
        <a:xfrm>
          <a:off x="6038850" y="342900"/>
          <a:ext cx="2857500" cy="2190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1</xdr:row>
      <xdr:rowOff>161978</xdr:rowOff>
    </xdr:from>
    <xdr:to>
      <xdr:col>5</xdr:col>
      <xdr:colOff>345944</xdr:colOff>
      <xdr:row>2</xdr:row>
      <xdr:rowOff>90488</xdr:rowOff>
    </xdr:to>
    <xdr:cxnSp macro="">
      <xdr:nvCxnSpPr>
        <xdr:cNvPr id="4" name="直線矢印コネクタ 3"/>
        <xdr:cNvCxnSpPr>
          <a:stCxn id="2" idx="4"/>
          <a:endCxn id="3" idx="3"/>
        </xdr:cNvCxnSpPr>
      </xdr:nvCxnSpPr>
      <xdr:spPr>
        <a:xfrm flipH="1">
          <a:off x="8896350" y="342953"/>
          <a:ext cx="336419" cy="109485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中学２年生の途中で転校した場合の入力例です。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11</xdr:col>
      <xdr:colOff>661035</xdr:colOff>
      <xdr:row>6</xdr:row>
      <xdr:rowOff>19050</xdr:rowOff>
    </xdr:to>
    <xdr:sp macro="" textlink="">
      <xdr:nvSpPr>
        <xdr:cNvPr id="2" name="角丸四角形吹き出し 1"/>
        <xdr:cNvSpPr/>
      </xdr:nvSpPr>
      <xdr:spPr>
        <a:xfrm>
          <a:off x="15430500" y="123825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0</xdr:rowOff>
    </xdr:from>
    <xdr:to>
      <xdr:col>9</xdr:col>
      <xdr:colOff>28575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2125324" y="180975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2705099</xdr:colOff>
      <xdr:row>3</xdr:row>
      <xdr:rowOff>0</xdr:rowOff>
    </xdr:from>
    <xdr:to>
      <xdr:col>9</xdr:col>
      <xdr:colOff>1133475</xdr:colOff>
      <xdr:row>5</xdr:row>
      <xdr:rowOff>19050</xdr:rowOff>
    </xdr:to>
    <xdr:sp macro="" textlink="">
      <xdr:nvSpPr>
        <xdr:cNvPr id="4" name="正方形/長方形 3"/>
        <xdr:cNvSpPr/>
      </xdr:nvSpPr>
      <xdr:spPr>
        <a:xfrm>
          <a:off x="12115799" y="542925"/>
          <a:ext cx="27527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1685925</xdr:colOff>
      <xdr:row>6</xdr:row>
      <xdr:rowOff>114300</xdr:rowOff>
    </xdr:from>
    <xdr:to>
      <xdr:col>28</xdr:col>
      <xdr:colOff>95250</xdr:colOff>
      <xdr:row>17</xdr:row>
      <xdr:rowOff>95250</xdr:rowOff>
    </xdr:to>
    <xdr:sp macro="" textlink="">
      <xdr:nvSpPr>
        <xdr:cNvPr id="5" name="角丸四角形吹き出し 4"/>
        <xdr:cNvSpPr/>
      </xdr:nvSpPr>
      <xdr:spPr>
        <a:xfrm>
          <a:off x="15420975" y="12001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95250</xdr:rowOff>
    </xdr:from>
    <xdr:to>
      <xdr:col>10</xdr:col>
      <xdr:colOff>86530</xdr:colOff>
      <xdr:row>1</xdr:row>
      <xdr:rowOff>131305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76225"/>
          <a:ext cx="1753405" cy="36055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1133475</xdr:colOff>
      <xdr:row>4</xdr:row>
      <xdr:rowOff>9525</xdr:rowOff>
    </xdr:from>
    <xdr:to>
      <xdr:col>10</xdr:col>
      <xdr:colOff>311398</xdr:colOff>
      <xdr:row>7</xdr:row>
      <xdr:rowOff>117046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868525" y="733425"/>
          <a:ext cx="873373" cy="6504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1685925</xdr:colOff>
      <xdr:row>7</xdr:row>
      <xdr:rowOff>76201</xdr:rowOff>
    </xdr:from>
    <xdr:to>
      <xdr:col>3</xdr:col>
      <xdr:colOff>1009651</xdr:colOff>
      <xdr:row>11</xdr:row>
      <xdr:rowOff>171450</xdr:rowOff>
    </xdr:to>
    <xdr:sp macro="" textlink="">
      <xdr:nvSpPr>
        <xdr:cNvPr id="18" name="角丸四角形吹き出し 17"/>
        <xdr:cNvSpPr/>
      </xdr:nvSpPr>
      <xdr:spPr>
        <a:xfrm>
          <a:off x="4743450" y="1343026"/>
          <a:ext cx="2047876" cy="819149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1190624</xdr:colOff>
      <xdr:row>7</xdr:row>
      <xdr:rowOff>171450</xdr:rowOff>
    </xdr:from>
    <xdr:to>
      <xdr:col>6</xdr:col>
      <xdr:colOff>2714625</xdr:colOff>
      <xdr:row>9</xdr:row>
      <xdr:rowOff>9525</xdr:rowOff>
    </xdr:to>
    <xdr:sp macro="" textlink="">
      <xdr:nvSpPr>
        <xdr:cNvPr id="20" name="正方形/長方形 19"/>
        <xdr:cNvSpPr/>
      </xdr:nvSpPr>
      <xdr:spPr>
        <a:xfrm>
          <a:off x="6972299" y="14382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1009651</xdr:colOff>
      <xdr:row>8</xdr:row>
      <xdr:rowOff>90488</xdr:rowOff>
    </xdr:from>
    <xdr:to>
      <xdr:col>3</xdr:col>
      <xdr:colOff>1190624</xdr:colOff>
      <xdr:row>9</xdr:row>
      <xdr:rowOff>123826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6791326" y="1538288"/>
          <a:ext cx="180973" cy="21431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13</xdr:row>
      <xdr:rowOff>95251</xdr:rowOff>
    </xdr:from>
    <xdr:to>
      <xdr:col>7</xdr:col>
      <xdr:colOff>704851</xdr:colOff>
      <xdr:row>20</xdr:row>
      <xdr:rowOff>0</xdr:rowOff>
    </xdr:to>
    <xdr:sp macro="" textlink="">
      <xdr:nvSpPr>
        <xdr:cNvPr id="27" name="角丸四角形吹き出し 26"/>
        <xdr:cNvSpPr/>
      </xdr:nvSpPr>
      <xdr:spPr>
        <a:xfrm>
          <a:off x="11096625" y="2447926"/>
          <a:ext cx="1743076" cy="11715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最終経歴の終了日が、</a:t>
          </a:r>
          <a:r>
            <a:rPr kumimoji="1" lang="en-US" altLang="ja-JP" sz="1100"/>
            <a:t>R04.03.31</a:t>
          </a:r>
          <a:r>
            <a:rPr kumimoji="1" lang="ja-JP" altLang="en-US" sz="1100"/>
            <a:t>になるよう入力してください。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※10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日採用を希望される方も同様です。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19049</xdr:colOff>
      <xdr:row>11</xdr:row>
      <xdr:rowOff>171450</xdr:rowOff>
    </xdr:from>
    <xdr:to>
      <xdr:col>9</xdr:col>
      <xdr:colOff>19050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539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512520</xdr:colOff>
      <xdr:row>13</xdr:row>
      <xdr:rowOff>9525</xdr:rowOff>
    </xdr:from>
    <xdr:to>
      <xdr:col>8</xdr:col>
      <xdr:colOff>419100</xdr:colOff>
      <xdr:row>14</xdr:row>
      <xdr:rowOff>118692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647370" y="2362200"/>
          <a:ext cx="706680" cy="290142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zoomScaleNormal="100" workbookViewId="0">
      <selection activeCell="D2" sqref="D2"/>
    </sheetView>
  </sheetViews>
  <sheetFormatPr defaultRowHeight="14.4"/>
  <cols>
    <col min="1" max="1" width="20.5" bestFit="1" customWidth="1"/>
    <col min="2" max="2" width="47.0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9">
      <c r="A1" s="1" t="s">
        <v>255</v>
      </c>
      <c r="B1" s="2" t="s">
        <v>119</v>
      </c>
      <c r="D1" s="1" t="s">
        <v>156</v>
      </c>
      <c r="E1" s="2" t="s">
        <v>157</v>
      </c>
      <c r="I1" s="25">
        <f ca="1">MIN(I3:I5)</f>
        <v>44495</v>
      </c>
    </row>
    <row r="2" spans="1:9">
      <c r="A2" s="30"/>
      <c r="B2" s="32" t="s">
        <v>302</v>
      </c>
      <c r="D2" s="9" t="s">
        <v>158</v>
      </c>
      <c r="E2" s="10"/>
    </row>
    <row r="3" spans="1:9">
      <c r="D3" s="33" t="s">
        <v>282</v>
      </c>
      <c r="E3" s="31"/>
      <c r="F3" s="25"/>
      <c r="I3" s="25">
        <f ca="1">IF(ISBLANK(E3),TODAY(),EOMONTH(E3,0))</f>
        <v>44495</v>
      </c>
    </row>
    <row r="4" spans="1:9">
      <c r="A4" s="1" t="s">
        <v>120</v>
      </c>
      <c r="B4" s="2" t="s">
        <v>121</v>
      </c>
      <c r="D4" s="33" t="s">
        <v>295</v>
      </c>
      <c r="E4" s="31"/>
      <c r="F4" s="25"/>
      <c r="I4" s="25">
        <f t="shared" ref="I4:I5" ca="1" si="0">IF(ISBLANK(E4),TODAY(),EOMONTH(E4,0))</f>
        <v>44495</v>
      </c>
    </row>
    <row r="5" spans="1:9">
      <c r="A5" s="4"/>
      <c r="B5" s="3"/>
      <c r="D5" s="33" t="s">
        <v>296</v>
      </c>
      <c r="E5" s="31"/>
      <c r="F5" s="25"/>
      <c r="I5" s="25">
        <f t="shared" ca="1" si="0"/>
        <v>44495</v>
      </c>
    </row>
    <row r="6" spans="1:9">
      <c r="D6" s="33"/>
      <c r="E6" s="31"/>
    </row>
    <row r="7" spans="1:9">
      <c r="A7" s="1" t="s">
        <v>122</v>
      </c>
      <c r="B7" s="2" t="s">
        <v>123</v>
      </c>
      <c r="D7" s="33"/>
      <c r="E7" s="31"/>
    </row>
    <row r="8" spans="1:9">
      <c r="A8" s="4"/>
      <c r="B8" s="3"/>
      <c r="D8" s="33"/>
      <c r="E8" s="31"/>
    </row>
    <row r="9" spans="1:9">
      <c r="D9" s="33"/>
      <c r="E9" s="31"/>
    </row>
    <row r="10" spans="1:9">
      <c r="A10" s="1" t="s">
        <v>124</v>
      </c>
      <c r="B10" s="2" t="s">
        <v>125</v>
      </c>
      <c r="D10" s="33"/>
      <c r="E10" s="31"/>
    </row>
    <row r="11" spans="1:9">
      <c r="A11" s="4"/>
      <c r="B11" s="11"/>
      <c r="D11" s="34"/>
      <c r="E11" s="35"/>
    </row>
  </sheetData>
  <sheetProtection password="C18B" sheet="1" objects="1" scenarios="1" selectLockedCells="1"/>
  <phoneticPr fontId="1"/>
  <conditionalFormatting sqref="E2:E11">
    <cfRule type="expression" dxfId="47" priority="2">
      <formula>$D2="－"</formula>
    </cfRule>
    <cfRule type="expression" dxfId="46" priority="4">
      <formula>AND(NOT(ISBLANK($D2)),$D2&lt;&gt;"－",ISBLANK(E2))</formula>
    </cfRule>
  </conditionalFormatting>
  <conditionalFormatting sqref="D3:E5">
    <cfRule type="expression" dxfId="45" priority="1">
      <formula>AND($D$3=$D$4,$D$4=$D$5)</formula>
    </cfRule>
  </conditionalFormatting>
  <dataValidations count="7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3">
      <formula1>"社会福祉主事任用資格,－"</formula1>
    </dataValidation>
    <dataValidation type="list" allowBlank="1" showInputMessage="1" showErrorMessage="1" sqref="D4">
      <formula1>"社会福祉士,－"</formula1>
    </dataValidation>
    <dataValidation type="list" allowBlank="1" showInputMessage="1" showErrorMessage="1" sqref="D5">
      <formula1>"精神保健福祉士,－"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r:id="rId1"/>
  <colBreaks count="1" manualBreakCount="1">
    <brk id="5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14" width="40.89843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167</v>
      </c>
      <c r="B5" s="12" t="s">
        <v>169</v>
      </c>
      <c r="C5" s="12" t="s">
        <v>168</v>
      </c>
      <c r="D5" s="12" t="s">
        <v>168</v>
      </c>
      <c r="E5" s="12" t="s">
        <v>168</v>
      </c>
      <c r="F5" s="12" t="s">
        <v>168</v>
      </c>
      <c r="G5" s="12" t="s">
        <v>168</v>
      </c>
      <c r="H5" s="12" t="s">
        <v>168</v>
      </c>
      <c r="I5" s="12" t="s">
        <v>168</v>
      </c>
      <c r="J5" s="12" t="s">
        <v>168</v>
      </c>
      <c r="K5" s="12" t="s">
        <v>168</v>
      </c>
      <c r="L5" s="12" t="s">
        <v>168</v>
      </c>
      <c r="M5" s="12" t="s">
        <v>168</v>
      </c>
      <c r="N5" s="12" t="s">
        <v>168</v>
      </c>
    </row>
    <row r="6" spans="1:14">
      <c r="A6" s="12" t="s">
        <v>171</v>
      </c>
      <c r="B6" s="12" t="s">
        <v>173</v>
      </c>
      <c r="C6" s="12" t="s">
        <v>172</v>
      </c>
      <c r="D6" s="12" t="s">
        <v>173</v>
      </c>
      <c r="E6" s="12" t="s">
        <v>173</v>
      </c>
      <c r="F6" s="12" t="s">
        <v>173</v>
      </c>
      <c r="G6" s="12" t="s">
        <v>173</v>
      </c>
      <c r="H6" s="12" t="s">
        <v>173</v>
      </c>
      <c r="I6" s="12" t="s">
        <v>173</v>
      </c>
      <c r="J6" s="12" t="s">
        <v>173</v>
      </c>
      <c r="K6" s="12" t="s">
        <v>173</v>
      </c>
      <c r="L6" s="12" t="s">
        <v>173</v>
      </c>
      <c r="M6" s="12" t="s">
        <v>173</v>
      </c>
      <c r="N6" s="12" t="s">
        <v>173</v>
      </c>
    </row>
    <row r="7" spans="1:14">
      <c r="A7" s="12" t="s">
        <v>174</v>
      </c>
      <c r="B7" s="12" t="s">
        <v>176</v>
      </c>
      <c r="C7" s="12" t="s">
        <v>175</v>
      </c>
      <c r="D7" s="12" t="s">
        <v>176</v>
      </c>
      <c r="E7" s="12" t="s">
        <v>176</v>
      </c>
      <c r="F7" s="12" t="s">
        <v>176</v>
      </c>
      <c r="G7" s="12" t="s">
        <v>176</v>
      </c>
      <c r="H7" s="12" t="s">
        <v>176</v>
      </c>
      <c r="I7" s="12" t="s">
        <v>176</v>
      </c>
      <c r="J7" s="12" t="s">
        <v>176</v>
      </c>
      <c r="K7" s="12" t="s">
        <v>176</v>
      </c>
      <c r="L7" s="12" t="s">
        <v>176</v>
      </c>
      <c r="M7" s="12" t="s">
        <v>176</v>
      </c>
      <c r="N7" s="12" t="s">
        <v>176</v>
      </c>
    </row>
    <row r="8" spans="1:14">
      <c r="A8" s="12" t="s">
        <v>197</v>
      </c>
      <c r="B8" s="12" t="s">
        <v>198</v>
      </c>
      <c r="C8" s="12" t="s">
        <v>178</v>
      </c>
      <c r="D8" s="12" t="s">
        <v>178</v>
      </c>
      <c r="E8" s="12" t="s">
        <v>178</v>
      </c>
      <c r="F8" s="12" t="s">
        <v>178</v>
      </c>
      <c r="G8" s="12" t="s">
        <v>178</v>
      </c>
      <c r="H8" s="12" t="s">
        <v>178</v>
      </c>
      <c r="I8" s="12" t="s">
        <v>178</v>
      </c>
      <c r="J8" s="12" t="s">
        <v>178</v>
      </c>
      <c r="K8" s="12" t="s">
        <v>178</v>
      </c>
      <c r="L8" s="12" t="s">
        <v>178</v>
      </c>
      <c r="M8" s="12" t="s">
        <v>178</v>
      </c>
      <c r="N8" s="12" t="s">
        <v>178</v>
      </c>
    </row>
    <row r="9" spans="1:14">
      <c r="A9" s="12" t="s">
        <v>199</v>
      </c>
      <c r="B9" s="12" t="s">
        <v>200</v>
      </c>
      <c r="C9" s="12" t="s">
        <v>180</v>
      </c>
      <c r="D9" s="12" t="s">
        <v>180</v>
      </c>
      <c r="E9" s="12" t="s">
        <v>180</v>
      </c>
      <c r="F9" s="12" t="s">
        <v>180</v>
      </c>
      <c r="G9" s="12" t="s">
        <v>180</v>
      </c>
      <c r="H9" s="12" t="s">
        <v>180</v>
      </c>
      <c r="I9" s="12" t="s">
        <v>180</v>
      </c>
      <c r="J9" s="12" t="s">
        <v>180</v>
      </c>
      <c r="K9" s="12" t="s">
        <v>180</v>
      </c>
      <c r="L9" s="12" t="s">
        <v>180</v>
      </c>
      <c r="M9" s="12" t="s">
        <v>180</v>
      </c>
      <c r="N9" s="12" t="s">
        <v>180</v>
      </c>
    </row>
    <row r="10" spans="1:14">
      <c r="A10" s="12" t="s">
        <v>181</v>
      </c>
      <c r="B10" s="12" t="s">
        <v>183</v>
      </c>
      <c r="C10" s="12" t="s">
        <v>182</v>
      </c>
      <c r="D10" s="12" t="s">
        <v>207</v>
      </c>
      <c r="E10" s="12" t="s">
        <v>208</v>
      </c>
      <c r="F10" s="12" t="s">
        <v>207</v>
      </c>
      <c r="G10" s="12" t="s">
        <v>208</v>
      </c>
      <c r="H10" s="12" t="s">
        <v>182</v>
      </c>
      <c r="I10" s="12" t="s">
        <v>182</v>
      </c>
      <c r="J10" s="12" t="s">
        <v>182</v>
      </c>
      <c r="K10" s="12" t="s">
        <v>182</v>
      </c>
      <c r="L10" s="12" t="s">
        <v>182</v>
      </c>
      <c r="M10" s="12" t="s">
        <v>182</v>
      </c>
      <c r="N10" s="12" t="s">
        <v>182</v>
      </c>
    </row>
    <row r="11" spans="1:14">
      <c r="A11" s="12" t="s">
        <v>185</v>
      </c>
      <c r="B11" s="12" t="s">
        <v>201</v>
      </c>
      <c r="C11" s="12" t="s">
        <v>186</v>
      </c>
      <c r="D11" s="12" t="s">
        <v>209</v>
      </c>
      <c r="E11" s="12" t="s">
        <v>210</v>
      </c>
      <c r="F11" s="12" t="s">
        <v>209</v>
      </c>
      <c r="G11" s="12" t="s">
        <v>210</v>
      </c>
      <c r="H11" s="12" t="s">
        <v>186</v>
      </c>
      <c r="I11" s="12" t="s">
        <v>186</v>
      </c>
      <c r="J11" s="12" t="s">
        <v>186</v>
      </c>
      <c r="K11" s="12" t="s">
        <v>186</v>
      </c>
      <c r="L11" s="12" t="s">
        <v>186</v>
      </c>
      <c r="M11" s="12" t="s">
        <v>186</v>
      </c>
      <c r="N11" s="12" t="s">
        <v>186</v>
      </c>
    </row>
    <row r="12" spans="1:14">
      <c r="A12" s="12" t="s">
        <v>190</v>
      </c>
      <c r="B12" s="12" t="s">
        <v>191</v>
      </c>
      <c r="C12" s="12" t="s">
        <v>191</v>
      </c>
      <c r="D12" s="12" t="s">
        <v>192</v>
      </c>
      <c r="E12" s="12" t="s">
        <v>192</v>
      </c>
      <c r="F12" s="12" t="s">
        <v>192</v>
      </c>
      <c r="G12" s="12" t="s">
        <v>192</v>
      </c>
      <c r="H12" s="12" t="s">
        <v>192</v>
      </c>
      <c r="I12" s="12" t="s">
        <v>192</v>
      </c>
      <c r="J12" s="12" t="s">
        <v>192</v>
      </c>
      <c r="K12" s="12" t="s">
        <v>192</v>
      </c>
      <c r="L12" s="12" t="s">
        <v>192</v>
      </c>
      <c r="M12" s="12" t="s">
        <v>192</v>
      </c>
      <c r="N12" s="12" t="s">
        <v>192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8" width="40.89843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211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167</v>
      </c>
      <c r="B5" s="12" t="s">
        <v>169</v>
      </c>
      <c r="C5" s="12" t="s">
        <v>169</v>
      </c>
      <c r="D5" s="12" t="s">
        <v>168</v>
      </c>
      <c r="E5" s="12" t="s">
        <v>168</v>
      </c>
      <c r="F5" s="12" t="s">
        <v>168</v>
      </c>
      <c r="G5" s="12" t="s">
        <v>168</v>
      </c>
      <c r="H5" s="12" t="s">
        <v>168</v>
      </c>
    </row>
    <row r="6" spans="1:8">
      <c r="A6" s="12" t="s">
        <v>171</v>
      </c>
      <c r="B6" s="12" t="s">
        <v>173</v>
      </c>
      <c r="C6" s="12" t="s">
        <v>173</v>
      </c>
      <c r="D6" s="12" t="s">
        <v>172</v>
      </c>
      <c r="E6" s="12" t="s">
        <v>173</v>
      </c>
      <c r="F6" s="12" t="s">
        <v>173</v>
      </c>
      <c r="G6" s="12" t="s">
        <v>173</v>
      </c>
      <c r="H6" s="12" t="s">
        <v>173</v>
      </c>
    </row>
    <row r="7" spans="1:8">
      <c r="A7" s="12" t="s">
        <v>174</v>
      </c>
      <c r="B7" s="12" t="s">
        <v>176</v>
      </c>
      <c r="C7" s="12" t="s">
        <v>176</v>
      </c>
      <c r="D7" s="12" t="s">
        <v>175</v>
      </c>
      <c r="E7" s="12" t="s">
        <v>176</v>
      </c>
      <c r="F7" s="12" t="s">
        <v>176</v>
      </c>
      <c r="G7" s="12" t="s">
        <v>176</v>
      </c>
      <c r="H7" s="12" t="s">
        <v>176</v>
      </c>
    </row>
    <row r="8" spans="1:8">
      <c r="A8" s="12" t="s">
        <v>197</v>
      </c>
      <c r="B8" s="12" t="s">
        <v>198</v>
      </c>
      <c r="C8" s="12" t="s">
        <v>198</v>
      </c>
      <c r="D8" s="12" t="s">
        <v>178</v>
      </c>
      <c r="E8" s="12" t="s">
        <v>178</v>
      </c>
      <c r="F8" s="12" t="s">
        <v>178</v>
      </c>
      <c r="G8" s="12" t="s">
        <v>178</v>
      </c>
      <c r="H8" s="12" t="s">
        <v>178</v>
      </c>
    </row>
    <row r="9" spans="1:8">
      <c r="A9" s="12" t="s">
        <v>212</v>
      </c>
      <c r="B9" s="12" t="s">
        <v>205</v>
      </c>
      <c r="C9" s="12" t="s">
        <v>200</v>
      </c>
      <c r="D9" s="12" t="s">
        <v>180</v>
      </c>
      <c r="E9" s="12" t="s">
        <v>180</v>
      </c>
      <c r="F9" s="12" t="s">
        <v>180</v>
      </c>
      <c r="G9" s="12" t="s">
        <v>180</v>
      </c>
      <c r="H9" s="12" t="s">
        <v>180</v>
      </c>
    </row>
    <row r="10" spans="1:8">
      <c r="A10" s="12" t="s">
        <v>206</v>
      </c>
      <c r="B10" s="12" t="s">
        <v>184</v>
      </c>
      <c r="C10" s="12" t="s">
        <v>183</v>
      </c>
      <c r="D10" s="12" t="s">
        <v>182</v>
      </c>
      <c r="E10" s="12" t="s">
        <v>182</v>
      </c>
      <c r="F10" s="12" t="s">
        <v>183</v>
      </c>
      <c r="G10" s="12" t="s">
        <v>182</v>
      </c>
      <c r="H10" s="12" t="s">
        <v>182</v>
      </c>
    </row>
    <row r="11" spans="1:8">
      <c r="A11" s="12" t="s">
        <v>185</v>
      </c>
      <c r="B11" s="12" t="s">
        <v>189</v>
      </c>
      <c r="C11" s="12" t="s">
        <v>201</v>
      </c>
      <c r="D11" s="12" t="s">
        <v>186</v>
      </c>
      <c r="E11" s="12" t="s">
        <v>186</v>
      </c>
      <c r="F11" s="12" t="s">
        <v>201</v>
      </c>
      <c r="G11" s="12" t="s">
        <v>186</v>
      </c>
      <c r="H11" s="12" t="s">
        <v>186</v>
      </c>
    </row>
    <row r="12" spans="1:8">
      <c r="A12" s="12" t="s">
        <v>190</v>
      </c>
      <c r="B12" s="12" t="s">
        <v>191</v>
      </c>
      <c r="C12" s="12" t="s">
        <v>191</v>
      </c>
      <c r="D12" s="12" t="s">
        <v>191</v>
      </c>
      <c r="E12" s="12" t="s">
        <v>192</v>
      </c>
      <c r="F12" s="12" t="s">
        <v>192</v>
      </c>
      <c r="G12" s="12" t="s">
        <v>192</v>
      </c>
      <c r="H12" s="12" t="s">
        <v>192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P3" sqref="P3"/>
    </sheetView>
  </sheetViews>
  <sheetFormatPr defaultRowHeight="14.4"/>
  <cols>
    <col min="11" max="11" width="10.5" bestFit="1" customWidth="1"/>
  </cols>
  <sheetData>
    <row r="1" spans="1:17">
      <c r="A1" t="s">
        <v>134</v>
      </c>
      <c r="F1" t="s">
        <v>139</v>
      </c>
      <c r="G1">
        <v>3</v>
      </c>
      <c r="H1" t="s">
        <v>257</v>
      </c>
      <c r="I1">
        <v>1</v>
      </c>
      <c r="K1" s="36">
        <v>44651</v>
      </c>
      <c r="M1" t="s">
        <v>287</v>
      </c>
      <c r="N1">
        <v>1</v>
      </c>
      <c r="P1" t="s">
        <v>292</v>
      </c>
      <c r="Q1">
        <v>1</v>
      </c>
    </row>
    <row r="2" spans="1:17">
      <c r="A2" t="s">
        <v>135</v>
      </c>
      <c r="F2" t="s">
        <v>140</v>
      </c>
      <c r="G2">
        <v>2</v>
      </c>
      <c r="H2" t="s">
        <v>153</v>
      </c>
      <c r="I2">
        <v>1</v>
      </c>
      <c r="M2" t="s">
        <v>288</v>
      </c>
      <c r="N2">
        <v>0</v>
      </c>
      <c r="P2" t="s">
        <v>297</v>
      </c>
      <c r="Q2">
        <v>1</v>
      </c>
    </row>
    <row r="3" spans="1:17">
      <c r="F3" t="s">
        <v>141</v>
      </c>
      <c r="G3">
        <v>3</v>
      </c>
      <c r="H3" t="s">
        <v>154</v>
      </c>
      <c r="I3">
        <v>0.75</v>
      </c>
      <c r="M3" t="s">
        <v>289</v>
      </c>
      <c r="N3">
        <v>1</v>
      </c>
      <c r="P3" t="s">
        <v>283</v>
      </c>
      <c r="Q3">
        <v>1</v>
      </c>
    </row>
    <row r="4" spans="1:17">
      <c r="F4" t="s">
        <v>142</v>
      </c>
      <c r="G4">
        <v>1</v>
      </c>
      <c r="H4" t="s">
        <v>260</v>
      </c>
      <c r="I4">
        <v>0</v>
      </c>
      <c r="M4" t="s">
        <v>290</v>
      </c>
      <c r="N4">
        <v>1</v>
      </c>
    </row>
    <row r="5" spans="1:17">
      <c r="F5" t="s">
        <v>143</v>
      </c>
      <c r="G5">
        <v>1</v>
      </c>
      <c r="H5" t="s">
        <v>253</v>
      </c>
      <c r="I5">
        <v>0</v>
      </c>
      <c r="M5" t="s">
        <v>291</v>
      </c>
      <c r="N5">
        <v>0</v>
      </c>
    </row>
    <row r="6" spans="1:17">
      <c r="F6" t="s">
        <v>144</v>
      </c>
      <c r="G6">
        <v>2</v>
      </c>
      <c r="H6" t="s">
        <v>155</v>
      </c>
      <c r="I6">
        <v>1</v>
      </c>
    </row>
    <row r="7" spans="1:17">
      <c r="F7" t="s">
        <v>145</v>
      </c>
      <c r="G7">
        <v>3</v>
      </c>
      <c r="H7" t="s">
        <v>254</v>
      </c>
      <c r="I7">
        <v>0</v>
      </c>
    </row>
    <row r="8" spans="1:17">
      <c r="F8" t="s">
        <v>146</v>
      </c>
      <c r="G8">
        <v>4</v>
      </c>
    </row>
    <row r="9" spans="1:17">
      <c r="F9" t="s">
        <v>147</v>
      </c>
      <c r="G9">
        <v>1</v>
      </c>
    </row>
    <row r="10" spans="1:17">
      <c r="F10" t="s">
        <v>148</v>
      </c>
      <c r="G10">
        <v>6</v>
      </c>
    </row>
    <row r="11" spans="1:17">
      <c r="F11" t="s">
        <v>149</v>
      </c>
      <c r="G11">
        <v>3</v>
      </c>
    </row>
    <row r="12" spans="1:17">
      <c r="F12" t="s">
        <v>150</v>
      </c>
      <c r="G12">
        <v>2</v>
      </c>
    </row>
    <row r="13" spans="1:17">
      <c r="F13" t="s">
        <v>151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D2" sqref="D2"/>
    </sheetView>
  </sheetViews>
  <sheetFormatPr defaultColWidth="8.69921875" defaultRowHeight="14.4"/>
  <cols>
    <col min="1" max="1" width="20.5" style="7" bestFit="1" customWidth="1"/>
    <col min="2" max="2" width="47.09765625" style="7" bestFit="1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255</v>
      </c>
      <c r="B1" s="15" t="s">
        <v>119</v>
      </c>
      <c r="D1" s="14" t="s">
        <v>156</v>
      </c>
      <c r="E1" s="15" t="s">
        <v>157</v>
      </c>
    </row>
    <row r="2" spans="1:5">
      <c r="A2" s="37"/>
      <c r="B2" s="16" t="str">
        <f>'入力シート（基本情報）'!$B$2</f>
        <v>職員採用選考（福祉職（経験者）（第２回））</v>
      </c>
      <c r="D2" s="17" t="s">
        <v>281</v>
      </c>
      <c r="E2" s="18"/>
    </row>
    <row r="3" spans="1:5">
      <c r="D3" s="17" t="s">
        <v>282</v>
      </c>
      <c r="E3" s="18">
        <v>38443</v>
      </c>
    </row>
    <row r="4" spans="1:5">
      <c r="A4" s="14" t="s">
        <v>120</v>
      </c>
      <c r="B4" s="15" t="s">
        <v>121</v>
      </c>
      <c r="D4" s="17" t="s">
        <v>281</v>
      </c>
      <c r="E4" s="18"/>
    </row>
    <row r="5" spans="1:5">
      <c r="A5" s="21" t="s">
        <v>213</v>
      </c>
      <c r="B5" s="16" t="s">
        <v>214</v>
      </c>
      <c r="D5" s="17" t="s">
        <v>296</v>
      </c>
      <c r="E5" s="44">
        <v>38808</v>
      </c>
    </row>
    <row r="6" spans="1:5">
      <c r="D6" s="19"/>
      <c r="E6" s="20"/>
    </row>
    <row r="7" spans="1:5">
      <c r="A7" s="14" t="s">
        <v>122</v>
      </c>
      <c r="B7" s="15" t="s">
        <v>123</v>
      </c>
      <c r="D7" s="19"/>
      <c r="E7" s="20"/>
    </row>
    <row r="8" spans="1:5">
      <c r="A8" s="21" t="s">
        <v>215</v>
      </c>
      <c r="B8" s="16" t="s">
        <v>216</v>
      </c>
      <c r="D8" s="19"/>
      <c r="E8" s="20"/>
    </row>
    <row r="9" spans="1:5">
      <c r="D9" s="19"/>
      <c r="E9" s="20"/>
    </row>
    <row r="10" spans="1:5">
      <c r="A10" s="14" t="s">
        <v>124</v>
      </c>
      <c r="B10" s="15" t="s">
        <v>125</v>
      </c>
      <c r="D10" s="19"/>
      <c r="E10" s="20"/>
    </row>
    <row r="11" spans="1:5">
      <c r="A11" s="21" t="s">
        <v>135</v>
      </c>
      <c r="B11" s="22">
        <v>30590</v>
      </c>
      <c r="D11" s="23"/>
      <c r="E11" s="24"/>
    </row>
  </sheetData>
  <sheetProtection password="C18B" sheet="1" objects="1" scenarios="1" selectLockedCells="1"/>
  <phoneticPr fontId="1"/>
  <conditionalFormatting sqref="E2">
    <cfRule type="expression" dxfId="44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8.69921875" defaultRowHeight="14.4"/>
  <cols>
    <col min="1" max="1" width="4.3984375" style="7" bestFit="1" customWidth="1"/>
    <col min="2" max="5" width="35.69921875" style="7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136</v>
      </c>
      <c r="B1" s="7" t="s">
        <v>126</v>
      </c>
      <c r="C1" s="7" t="s">
        <v>137</v>
      </c>
      <c r="D1" s="7" t="s">
        <v>127</v>
      </c>
      <c r="E1" s="7" t="s">
        <v>128</v>
      </c>
      <c r="F1" s="8" t="s">
        <v>129</v>
      </c>
      <c r="G1" s="8" t="s">
        <v>130</v>
      </c>
      <c r="H1" s="8" t="s">
        <v>131</v>
      </c>
      <c r="I1" s="8" t="s">
        <v>132</v>
      </c>
      <c r="J1" s="8" t="s">
        <v>138</v>
      </c>
    </row>
    <row r="2" spans="1:10">
      <c r="A2" s="7" t="str">
        <f>IF(ISBLANK(B2),"",ROW()-1)</f>
        <v/>
      </c>
      <c r="B2" s="5"/>
      <c r="C2" s="7" t="s">
        <v>139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3" priority="4">
      <formula>AND($A2&lt;&gt;"",ISBLANK(F2))</formula>
    </cfRule>
  </conditionalFormatting>
  <conditionalFormatting sqref="F3:G1048576">
    <cfRule type="expression" dxfId="42" priority="3">
      <formula>AND($A3&lt;&gt;"",VALUE($F3&amp;$G3)&lt;VALUE($H2&amp;$I2))</formula>
    </cfRule>
  </conditionalFormatting>
  <conditionalFormatting sqref="H2:I1048576">
    <cfRule type="expression" dxfId="41" priority="2">
      <formula>AND($A2&lt;&gt;"",VALUE($F2&amp;$G2)&gt;VALUE($H2&amp;$I2))</formula>
    </cfRule>
  </conditionalFormatting>
  <conditionalFormatting sqref="D2:I1048576">
    <cfRule type="expression" dxfId="40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Normal="100" workbookViewId="0">
      <pane xSplit="1" ySplit="1" topLeftCell="B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8.69921875" defaultRowHeight="14.4"/>
  <cols>
    <col min="1" max="1" width="4.39843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136</v>
      </c>
      <c r="B1" s="7" t="s">
        <v>126</v>
      </c>
      <c r="C1" s="7" t="s">
        <v>137</v>
      </c>
      <c r="D1" s="7" t="s">
        <v>127</v>
      </c>
      <c r="E1" s="7" t="s">
        <v>128</v>
      </c>
      <c r="F1" s="8" t="s">
        <v>129</v>
      </c>
      <c r="G1" s="8" t="s">
        <v>130</v>
      </c>
      <c r="H1" s="8" t="s">
        <v>131</v>
      </c>
      <c r="I1" s="8" t="s">
        <v>132</v>
      </c>
      <c r="J1" s="8" t="s">
        <v>138</v>
      </c>
    </row>
    <row r="2" spans="1:10">
      <c r="A2" s="7">
        <f>IF(ISBLANK(B2),"",ROW()-1)</f>
        <v>1</v>
      </c>
      <c r="B2" s="26" t="s">
        <v>249</v>
      </c>
      <c r="C2" s="26" t="s">
        <v>139</v>
      </c>
      <c r="D2" s="26"/>
      <c r="E2" s="26"/>
      <c r="F2" s="27" t="s">
        <v>217</v>
      </c>
      <c r="G2" s="27" t="s">
        <v>219</v>
      </c>
      <c r="H2" s="27" t="s">
        <v>247</v>
      </c>
      <c r="I2" s="27" t="s">
        <v>251</v>
      </c>
      <c r="J2" s="26" t="s">
        <v>228</v>
      </c>
    </row>
    <row r="3" spans="1:10">
      <c r="A3" s="7">
        <f t="shared" ref="A3:A66" si="0">IF(ISBLANK(B3),"",ROW()-1)</f>
        <v>2</v>
      </c>
      <c r="B3" s="26" t="s">
        <v>250</v>
      </c>
      <c r="C3" s="26" t="s">
        <v>139</v>
      </c>
      <c r="D3" s="26"/>
      <c r="E3" s="26"/>
      <c r="F3" s="27" t="s">
        <v>248</v>
      </c>
      <c r="G3" s="27" t="s">
        <v>252</v>
      </c>
      <c r="H3" s="27" t="s">
        <v>221</v>
      </c>
      <c r="I3" s="27" t="s">
        <v>223</v>
      </c>
      <c r="J3" s="26" t="s">
        <v>224</v>
      </c>
    </row>
    <row r="4" spans="1:10">
      <c r="A4" s="7">
        <f t="shared" si="0"/>
        <v>3</v>
      </c>
      <c r="B4" s="26" t="s">
        <v>225</v>
      </c>
      <c r="C4" s="26" t="s">
        <v>141</v>
      </c>
      <c r="D4" s="26"/>
      <c r="E4" s="26" t="s">
        <v>226</v>
      </c>
      <c r="F4" s="27" t="s">
        <v>220</v>
      </c>
      <c r="G4" s="27" t="s">
        <v>218</v>
      </c>
      <c r="H4" s="27" t="s">
        <v>227</v>
      </c>
      <c r="I4" s="27" t="s">
        <v>222</v>
      </c>
      <c r="J4" s="26" t="s">
        <v>224</v>
      </c>
    </row>
    <row r="5" spans="1:10">
      <c r="A5" s="7">
        <f t="shared" si="0"/>
        <v>4</v>
      </c>
      <c r="B5" s="26" t="s">
        <v>230</v>
      </c>
      <c r="C5" s="26" t="s">
        <v>146</v>
      </c>
      <c r="D5" s="26" t="s">
        <v>231</v>
      </c>
      <c r="E5" s="26" t="s">
        <v>232</v>
      </c>
      <c r="F5" s="27" t="s">
        <v>233</v>
      </c>
      <c r="G5" s="27" t="s">
        <v>218</v>
      </c>
      <c r="H5" s="27" t="s">
        <v>234</v>
      </c>
      <c r="I5" s="27" t="s">
        <v>222</v>
      </c>
      <c r="J5" s="26" t="s">
        <v>228</v>
      </c>
    </row>
    <row r="6" spans="1:10">
      <c r="A6" s="7">
        <f t="shared" si="0"/>
        <v>5</v>
      </c>
      <c r="B6" s="26" t="s">
        <v>229</v>
      </c>
      <c r="C6" s="26" t="s">
        <v>146</v>
      </c>
      <c r="D6" s="26" t="s">
        <v>235</v>
      </c>
      <c r="E6" s="26" t="s">
        <v>236</v>
      </c>
      <c r="F6" s="27" t="s">
        <v>237</v>
      </c>
      <c r="G6" s="27" t="s">
        <v>218</v>
      </c>
      <c r="H6" s="27" t="s">
        <v>238</v>
      </c>
      <c r="I6" s="27" t="s">
        <v>222</v>
      </c>
      <c r="J6" s="26" t="s">
        <v>224</v>
      </c>
    </row>
    <row r="7" spans="1:10">
      <c r="A7" s="7">
        <f t="shared" si="0"/>
        <v>6</v>
      </c>
      <c r="B7" s="26" t="s">
        <v>239</v>
      </c>
      <c r="C7" s="28" t="s">
        <v>240</v>
      </c>
      <c r="D7" s="28" t="s">
        <v>241</v>
      </c>
      <c r="E7" s="28" t="s">
        <v>242</v>
      </c>
      <c r="F7" s="27" t="s">
        <v>238</v>
      </c>
      <c r="G7" s="27" t="s">
        <v>218</v>
      </c>
      <c r="H7" s="27" t="s">
        <v>243</v>
      </c>
      <c r="I7" s="27" t="s">
        <v>222</v>
      </c>
      <c r="J7" s="28" t="s">
        <v>244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9" priority="4">
      <formula>AND($A2&lt;&gt;"",ISBLANK(F2))</formula>
    </cfRule>
  </conditionalFormatting>
  <conditionalFormatting sqref="F3:G1048576">
    <cfRule type="expression" dxfId="38" priority="3">
      <formula>AND($A3&lt;&gt;"",VALUE($F3&amp;$G3)&lt;VALUE($H2&amp;$I2))</formula>
    </cfRule>
  </conditionalFormatting>
  <conditionalFormatting sqref="H2:I1048576">
    <cfRule type="expression" dxfId="37" priority="2">
      <formula>AND($A2&lt;&gt;"",VALUE($F2&amp;$G2)&gt;VALUE($H2&amp;$I2))</formula>
    </cfRule>
  </conditionalFormatting>
  <conditionalFormatting sqref="D2:I1048576">
    <cfRule type="expression" dxfId="36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zoomScaleNormal="100" workbookViewId="0">
      <pane xSplit="1" ySplit="1" topLeftCell="B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RowHeight="14.4" outlineLevelCol="1"/>
  <cols>
    <col min="1" max="1" width="4.3984375" style="7" bestFit="1" customWidth="1"/>
    <col min="2" max="3" width="35.69921875" style="38" customWidth="1"/>
    <col min="4" max="4" width="15.8984375" style="38" bestFit="1" customWidth="1"/>
    <col min="5" max="6" width="15.8984375" style="38" customWidth="1"/>
    <col min="7" max="7" width="35.69921875" style="38" customWidth="1"/>
    <col min="8" max="9" width="10.5" style="38" bestFit="1" customWidth="1"/>
    <col min="10" max="10" width="22.19921875" style="38" customWidth="1"/>
    <col min="11" max="11" width="18.398437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136</v>
      </c>
      <c r="B1" s="38" t="s">
        <v>133</v>
      </c>
      <c r="C1" s="38" t="s">
        <v>265</v>
      </c>
      <c r="D1" s="38" t="s">
        <v>152</v>
      </c>
      <c r="E1" s="38" t="s">
        <v>277</v>
      </c>
      <c r="F1" s="38" t="s">
        <v>286</v>
      </c>
      <c r="G1" s="38" t="s">
        <v>278</v>
      </c>
      <c r="H1" s="38" t="s">
        <v>258</v>
      </c>
      <c r="I1" s="38" t="s">
        <v>259</v>
      </c>
      <c r="J1" s="38" t="s">
        <v>264</v>
      </c>
      <c r="K1" s="40"/>
      <c r="O1" t="s">
        <v>262</v>
      </c>
      <c r="P1" t="s">
        <v>263</v>
      </c>
      <c r="Q1" t="s">
        <v>279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280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275</v>
      </c>
      <c r="F2" s="39"/>
      <c r="G2" s="39"/>
      <c r="H2" s="56"/>
      <c r="I2" s="56"/>
      <c r="J2" s="39"/>
      <c r="K2" s="42" t="s">
        <v>293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>Z1</f>
        <v>0</v>
      </c>
      <c r="L3" s="25">
        <v>120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294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60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>
      <c r="A67" s="7" t="str">
        <f t="shared" ref="A67:A101" si="10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1">EOMONTH(H67-1,0)+1</f>
        <v>#NUM!</v>
      </c>
      <c r="N67" s="36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>
      <c r="A68" s="7" t="str">
        <f t="shared" si="10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1"/>
        <v>#NUM!</v>
      </c>
      <c r="N68" s="36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>
      <c r="A69" s="7" t="str">
        <f t="shared" si="10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1"/>
        <v>#NUM!</v>
      </c>
      <c r="N69" s="36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>
      <c r="A70" s="7" t="str">
        <f t="shared" si="10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1"/>
        <v>#NUM!</v>
      </c>
      <c r="N70" s="36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>
      <c r="A71" s="7" t="str">
        <f t="shared" si="10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1"/>
        <v>#NUM!</v>
      </c>
      <c r="N71" s="36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>
      <c r="A72" s="7" t="str">
        <f t="shared" si="10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1"/>
        <v>#NUM!</v>
      </c>
      <c r="N72" s="36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>
      <c r="A73" s="7" t="str">
        <f t="shared" si="10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1"/>
        <v>#NUM!</v>
      </c>
      <c r="N73" s="36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>
      <c r="A74" s="7" t="str">
        <f t="shared" si="10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1"/>
        <v>#NUM!</v>
      </c>
      <c r="N74" s="36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>
      <c r="A75" s="7" t="str">
        <f t="shared" si="10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1"/>
        <v>#NUM!</v>
      </c>
      <c r="N75" s="36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>
      <c r="A76" s="7" t="str">
        <f t="shared" si="10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1"/>
        <v>#NUM!</v>
      </c>
      <c r="N76" s="36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>
      <c r="A77" s="7" t="str">
        <f t="shared" si="10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1"/>
        <v>#NUM!</v>
      </c>
      <c r="N77" s="36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>
      <c r="A78" s="7" t="str">
        <f t="shared" si="10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1"/>
        <v>#NUM!</v>
      </c>
      <c r="N78" s="36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>
      <c r="A79" s="7" t="str">
        <f t="shared" si="10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1"/>
        <v>#NUM!</v>
      </c>
      <c r="N79" s="36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>
      <c r="A80" s="7" t="str">
        <f t="shared" si="10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1"/>
        <v>#NUM!</v>
      </c>
      <c r="N80" s="36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>
      <c r="A81" s="7" t="str">
        <f t="shared" si="10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1"/>
        <v>#NUM!</v>
      </c>
      <c r="N81" s="36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>
      <c r="A82" s="7" t="str">
        <f t="shared" si="10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1"/>
        <v>#NUM!</v>
      </c>
      <c r="N82" s="36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>
      <c r="A83" s="7" t="str">
        <f t="shared" si="10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1"/>
        <v>#NUM!</v>
      </c>
      <c r="N83" s="36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>
      <c r="A84" s="7" t="str">
        <f t="shared" si="10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1"/>
        <v>#NUM!</v>
      </c>
      <c r="N84" s="36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>
      <c r="A85" s="7" t="str">
        <f t="shared" si="10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1"/>
        <v>#NUM!</v>
      </c>
      <c r="N85" s="36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>
      <c r="A86" s="7" t="str">
        <f t="shared" si="10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1"/>
        <v>#NUM!</v>
      </c>
      <c r="N86" s="36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>
      <c r="A87" s="7" t="str">
        <f t="shared" si="10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1"/>
        <v>#NUM!</v>
      </c>
      <c r="N87" s="36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>
      <c r="A88" s="7" t="str">
        <f t="shared" si="10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1"/>
        <v>#NUM!</v>
      </c>
      <c r="N88" s="36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>
      <c r="A89" s="7" t="str">
        <f t="shared" si="10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1"/>
        <v>#NUM!</v>
      </c>
      <c r="N89" s="36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>
      <c r="A90" s="7" t="str">
        <f t="shared" si="10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1"/>
        <v>#NUM!</v>
      </c>
      <c r="N90" s="36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>
      <c r="A91" s="7" t="str">
        <f t="shared" si="10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1"/>
        <v>#NUM!</v>
      </c>
      <c r="N91" s="36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>
      <c r="A92" s="7" t="str">
        <f t="shared" si="10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1"/>
        <v>#NUM!</v>
      </c>
      <c r="N92" s="36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>
      <c r="A93" s="7" t="str">
        <f t="shared" si="10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1"/>
        <v>#NUM!</v>
      </c>
      <c r="N93" s="36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>
      <c r="A94" s="7" t="str">
        <f t="shared" si="10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1"/>
        <v>#NUM!</v>
      </c>
      <c r="N94" s="36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>
      <c r="A95" s="7" t="str">
        <f t="shared" si="10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1"/>
        <v>#NUM!</v>
      </c>
      <c r="N95" s="36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>
      <c r="A96" s="7" t="str">
        <f t="shared" si="10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1"/>
        <v>#NUM!</v>
      </c>
      <c r="N96" s="36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>
      <c r="A97" s="7" t="str">
        <f t="shared" si="10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1"/>
        <v>#NUM!</v>
      </c>
      <c r="N97" s="36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>
      <c r="A98" s="7" t="str">
        <f t="shared" si="10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1"/>
        <v>#NUM!</v>
      </c>
      <c r="N98" s="36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>
      <c r="A99" s="7" t="str">
        <f t="shared" si="10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1"/>
        <v>#NUM!</v>
      </c>
      <c r="N99" s="36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>
      <c r="A100" s="7" t="str">
        <f t="shared" si="10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1"/>
        <v>#NUM!</v>
      </c>
      <c r="N100" s="36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>
      <c r="A101" s="7" t="str">
        <f t="shared" si="10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1"/>
        <v>#NUM!</v>
      </c>
      <c r="N101" s="36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35" priority="22">
      <formula>AND($A2&lt;&gt;"",ISBLANK(H2))</formula>
    </cfRule>
  </conditionalFormatting>
  <conditionalFormatting sqref="D2">
    <cfRule type="expression" dxfId="34" priority="17">
      <formula>AND($D$2&lt;&gt;"高校２",$D$2&lt;&gt;"高校３")</formula>
    </cfRule>
  </conditionalFormatting>
  <conditionalFormatting sqref="J1:J1048576">
    <cfRule type="expression" dxfId="33" priority="10">
      <formula>AND(J1="休職等（３か月以上のもの）",O1*30+P1&lt;90)</formula>
    </cfRule>
    <cfRule type="expression" dxfId="32" priority="11">
      <formula>AND(NOT(ISBLANK(D1)),J1&lt;&gt;"正規課程",J1&lt;&gt;"休学、留年等",J1&lt;&gt;$J$1)</formula>
    </cfRule>
    <cfRule type="expression" dxfId="31" priority="12">
      <formula>AND(ISBLANK(D1),OR(J1="正規課程",J1="休学、留年等"))</formula>
    </cfRule>
  </conditionalFormatting>
  <conditionalFormatting sqref="H1:H1048576">
    <cfRule type="expression" dxfId="30" priority="16">
      <formula>AND($A1&gt;1,$A1&lt;101,I1048576+1&lt;&gt;H1)</formula>
    </cfRule>
  </conditionalFormatting>
  <conditionalFormatting sqref="I1:I1048576">
    <cfRule type="expression" dxfId="29" priority="15">
      <formula>AND($A1&gt;1,$A1&lt;101,H1&gt;I1)</formula>
    </cfRule>
  </conditionalFormatting>
  <conditionalFormatting sqref="D1:E1048576 G1:J1048576">
    <cfRule type="expression" dxfId="28" priority="13">
      <formula>AND($A1="",NOT(ISBLANK(D1)),ROW(D1)&lt;&gt;2)</formula>
    </cfRule>
  </conditionalFormatting>
  <conditionalFormatting sqref="E1:E1048576 C1:C1048576">
    <cfRule type="expression" dxfId="27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6" priority="8">
      <formula>AND(ISERROR($M1),ISERROR($N1))</formula>
    </cfRule>
  </conditionalFormatting>
  <conditionalFormatting sqref="X1:Y1">
    <cfRule type="expression" dxfId="25" priority="7">
      <formula>AND(ISERROR($M1),ISERROR($N1))</formula>
    </cfRule>
  </conditionalFormatting>
  <conditionalFormatting sqref="G1:G1048576">
    <cfRule type="expression" dxfId="24" priority="6">
      <formula>AND(OR(LEFT(E1,3)="その他",LEFT(F1,3)="その他",RIGHT(E1,2)="経験"),ISBLANK(G1))</formula>
    </cfRule>
  </conditionalFormatting>
  <conditionalFormatting sqref="D1:D1048576">
    <cfRule type="expression" dxfId="23" priority="5">
      <formula>AND($E1&lt;&gt;"学生",$A1&lt;&gt;"",$D1&lt;&gt;"学校区分")</formula>
    </cfRule>
  </conditionalFormatting>
  <conditionalFormatting sqref="F1:F1048576">
    <cfRule type="expression" dxfId="22" priority="1">
      <formula>AND($E1="福祉経験",$A1&lt;&gt;"",ISBLANK($F1))</formula>
    </cfRule>
    <cfRule type="expression" dxfId="21" priority="4">
      <formula>AND($E1&lt;&gt;"福祉経験",$A1&lt;&gt;"",$F1&lt;&gt;"業務内容")</formula>
    </cfRule>
  </conditionalFormatting>
  <conditionalFormatting sqref="K3 K6">
    <cfRule type="expression" dxfId="20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4" id="{735327B4-F4DF-4C3C-8899-8446BF6B78AC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リスト用!$P$1:$P$3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activeCell="D2" sqref="D2"/>
      <selection pane="topRight" activeCell="D2" sqref="D2"/>
      <selection pane="bottomLeft" activeCell="D2" sqref="D2"/>
      <selection pane="bottomRight" activeCell="D2" sqref="D2"/>
    </sheetView>
  </sheetViews>
  <sheetFormatPr defaultColWidth="9" defaultRowHeight="14.4" outlineLevelCol="1"/>
  <cols>
    <col min="1" max="1" width="4.3984375" style="7" bestFit="1" customWidth="1"/>
    <col min="2" max="3" width="35.69921875" style="7" customWidth="1"/>
    <col min="4" max="4" width="15.8984375" style="7" bestFit="1" customWidth="1"/>
    <col min="5" max="6" width="15.8984375" style="45" customWidth="1"/>
    <col min="7" max="7" width="35.69921875" style="45" customWidth="1"/>
    <col min="8" max="9" width="10.5" style="7" bestFit="1" customWidth="1"/>
    <col min="10" max="10" width="22.19921875" style="45" customWidth="1"/>
    <col min="11" max="11" width="18.3984375" style="8" bestFit="1" customWidth="1"/>
    <col min="12" max="12" width="9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136</v>
      </c>
      <c r="B1" s="7" t="s">
        <v>133</v>
      </c>
      <c r="C1" s="7" t="s">
        <v>265</v>
      </c>
      <c r="D1" s="7" t="s">
        <v>152</v>
      </c>
      <c r="E1" s="45" t="s">
        <v>277</v>
      </c>
      <c r="F1" s="7" t="s">
        <v>286</v>
      </c>
      <c r="G1" s="45" t="s">
        <v>278</v>
      </c>
      <c r="H1" s="7" t="s">
        <v>258</v>
      </c>
      <c r="I1" s="7" t="s">
        <v>259</v>
      </c>
      <c r="J1" s="45" t="s">
        <v>264</v>
      </c>
      <c r="K1" s="46"/>
      <c r="O1" s="7" t="s">
        <v>262</v>
      </c>
      <c r="P1" s="7" t="s">
        <v>263</v>
      </c>
      <c r="Q1" s="7" t="s">
        <v>279</v>
      </c>
      <c r="R1" s="7">
        <f ca="1">SUM(U2:U101)</f>
        <v>72</v>
      </c>
      <c r="S1" s="7">
        <f ca="1">SUM(V2:V101)</f>
        <v>0</v>
      </c>
      <c r="T1" s="7">
        <f ca="1">R1+INT(S1/30)+IF(MOD(S1,30)=0,0,1)</f>
        <v>72</v>
      </c>
      <c r="W1" s="7" t="s">
        <v>280</v>
      </c>
      <c r="X1" s="7">
        <f>SUM(AA2:AA101)</f>
        <v>147</v>
      </c>
      <c r="Y1" s="7">
        <f>SUM(AB2:AB101)</f>
        <v>71.5</v>
      </c>
      <c r="Z1" s="7">
        <f>X1+INT(Y1/30)+IF(MOD(Y1,30)=0,0,1)</f>
        <v>150</v>
      </c>
    </row>
    <row r="2" spans="1:28">
      <c r="A2" s="7">
        <f>IF(ISBLANK(B2),"",ROW()-1)</f>
        <v>1</v>
      </c>
      <c r="B2" s="26" t="s">
        <v>284</v>
      </c>
      <c r="C2" s="26"/>
      <c r="D2" s="26" t="s">
        <v>141</v>
      </c>
      <c r="E2" s="47" t="s">
        <v>275</v>
      </c>
      <c r="F2" s="47"/>
      <c r="G2" s="48"/>
      <c r="H2" s="55">
        <v>37712</v>
      </c>
      <c r="I2" s="55">
        <v>38807</v>
      </c>
      <c r="J2" s="47" t="s">
        <v>155</v>
      </c>
      <c r="K2" s="42" t="s">
        <v>293</v>
      </c>
      <c r="L2" s="49"/>
      <c r="M2" s="50">
        <f>EOMONTH(H2-1,0)+1</f>
        <v>37712</v>
      </c>
      <c r="N2" s="50">
        <f>EOMONTH(I2+1,-1)</f>
        <v>38807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246</v>
      </c>
      <c r="C3" s="26"/>
      <c r="D3" s="26"/>
      <c r="E3" s="47" t="s">
        <v>246</v>
      </c>
      <c r="F3" s="47"/>
      <c r="G3" s="48" t="s">
        <v>245</v>
      </c>
      <c r="H3" s="55">
        <v>38808</v>
      </c>
      <c r="I3" s="55">
        <v>39172</v>
      </c>
      <c r="J3" s="47" t="s">
        <v>253</v>
      </c>
      <c r="K3" s="51">
        <f>Z1</f>
        <v>150</v>
      </c>
      <c r="L3" s="49"/>
      <c r="M3" s="50">
        <f t="shared" ref="M3:M66" si="1">EOMONTH(H3-1,0)+1</f>
        <v>38808</v>
      </c>
      <c r="N3" s="50">
        <f t="shared" ref="N3:N66" si="2">EOMONTH(I3+1,-1)</f>
        <v>39172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285</v>
      </c>
      <c r="C4" s="26"/>
      <c r="D4" s="26" t="s">
        <v>146</v>
      </c>
      <c r="E4" s="47" t="s">
        <v>275</v>
      </c>
      <c r="F4" s="47"/>
      <c r="G4" s="48"/>
      <c r="H4" s="55">
        <v>39173</v>
      </c>
      <c r="I4" s="55">
        <v>40633</v>
      </c>
      <c r="J4" s="47" t="s">
        <v>155</v>
      </c>
      <c r="K4" s="52"/>
      <c r="L4" s="49"/>
      <c r="M4" s="50">
        <f t="shared" si="1"/>
        <v>39173</v>
      </c>
      <c r="N4" s="50">
        <f t="shared" si="2"/>
        <v>40633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7" si="8">INT(X4)</f>
        <v>48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285</v>
      </c>
      <c r="C5" s="26"/>
      <c r="D5" s="26" t="s">
        <v>146</v>
      </c>
      <c r="E5" s="47" t="s">
        <v>275</v>
      </c>
      <c r="F5" s="47"/>
      <c r="G5" s="48" t="s">
        <v>274</v>
      </c>
      <c r="H5" s="55">
        <v>40634</v>
      </c>
      <c r="I5" s="55">
        <v>41364</v>
      </c>
      <c r="J5" s="47" t="s">
        <v>254</v>
      </c>
      <c r="K5" s="42" t="s">
        <v>294</v>
      </c>
      <c r="L5" s="49"/>
      <c r="M5" s="50">
        <f t="shared" si="1"/>
        <v>40634</v>
      </c>
      <c r="N5" s="50">
        <f t="shared" si="2"/>
        <v>41364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261</v>
      </c>
      <c r="C6" s="26" t="s">
        <v>266</v>
      </c>
      <c r="D6" s="26"/>
      <c r="E6" s="47" t="s">
        <v>289</v>
      </c>
      <c r="F6" s="47" t="s">
        <v>292</v>
      </c>
      <c r="G6" s="53" t="s">
        <v>301</v>
      </c>
      <c r="H6" s="55">
        <v>41365</v>
      </c>
      <c r="I6" s="55">
        <v>42094</v>
      </c>
      <c r="J6" s="47" t="s">
        <v>256</v>
      </c>
      <c r="K6" s="51">
        <f ca="1">T1</f>
        <v>72</v>
      </c>
      <c r="L6" s="49"/>
      <c r="M6" s="50">
        <f t="shared" si="1"/>
        <v>41365</v>
      </c>
      <c r="N6" s="50">
        <f t="shared" si="2"/>
        <v>42094</v>
      </c>
      <c r="O6" s="7">
        <f t="shared" si="3"/>
        <v>24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24</v>
      </c>
      <c r="Y6" s="7">
        <f>IFERROR(VLOOKUP($E6,リスト用!$M:$N,2,FALSE)*VLOOKUP($J6,リスト用!$H:$I,2,FALSE)*P6*W6,0)</f>
        <v>0</v>
      </c>
      <c r="AA6" s="7">
        <f t="shared" si="8"/>
        <v>24</v>
      </c>
      <c r="AB6" s="7">
        <f t="shared" si="9"/>
        <v>0</v>
      </c>
    </row>
    <row r="7" spans="1:28">
      <c r="A7" s="7">
        <f t="shared" si="0"/>
        <v>6</v>
      </c>
      <c r="B7" s="26" t="s">
        <v>261</v>
      </c>
      <c r="C7" s="26" t="s">
        <v>267</v>
      </c>
      <c r="D7" s="26"/>
      <c r="E7" s="47" t="s">
        <v>289</v>
      </c>
      <c r="F7" s="47" t="s">
        <v>297</v>
      </c>
      <c r="G7" s="53" t="s">
        <v>298</v>
      </c>
      <c r="H7" s="55">
        <v>42095</v>
      </c>
      <c r="I7" s="55">
        <v>42155</v>
      </c>
      <c r="J7" s="47" t="s">
        <v>256</v>
      </c>
      <c r="L7" s="49"/>
      <c r="M7" s="50">
        <f t="shared" si="1"/>
        <v>42095</v>
      </c>
      <c r="N7" s="50">
        <f t="shared" si="2"/>
        <v>42155</v>
      </c>
      <c r="O7" s="7">
        <f t="shared" si="3"/>
        <v>2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2</v>
      </c>
      <c r="Y7" s="7">
        <f>IFERROR(VLOOKUP($E7,リスト用!$M:$N,2,FALSE)*VLOOKUP($J7,リスト用!$H:$I,2,FALSE)*P7*W7,0)</f>
        <v>0</v>
      </c>
      <c r="AA7" s="7">
        <f t="shared" si="8"/>
        <v>2</v>
      </c>
      <c r="AB7" s="7">
        <f t="shared" si="9"/>
        <v>0</v>
      </c>
    </row>
    <row r="8" spans="1:28">
      <c r="A8" s="7">
        <f t="shared" si="0"/>
        <v>7</v>
      </c>
      <c r="B8" s="26" t="s">
        <v>261</v>
      </c>
      <c r="C8" s="26" t="s">
        <v>267</v>
      </c>
      <c r="D8" s="26"/>
      <c r="E8" s="47" t="s">
        <v>276</v>
      </c>
      <c r="F8" s="47"/>
      <c r="G8" s="48" t="s">
        <v>268</v>
      </c>
      <c r="H8" s="55">
        <v>42156</v>
      </c>
      <c r="I8" s="55">
        <v>42308</v>
      </c>
      <c r="J8" s="47" t="s">
        <v>260</v>
      </c>
      <c r="L8" s="49"/>
      <c r="M8" s="50">
        <f t="shared" si="1"/>
        <v>42156</v>
      </c>
      <c r="N8" s="50">
        <f t="shared" si="2"/>
        <v>42308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>
      <c r="A9" s="7">
        <f t="shared" si="0"/>
        <v>8</v>
      </c>
      <c r="B9" s="26" t="s">
        <v>261</v>
      </c>
      <c r="C9" s="26" t="s">
        <v>267</v>
      </c>
      <c r="D9" s="26"/>
      <c r="E9" s="47" t="s">
        <v>289</v>
      </c>
      <c r="F9" s="47" t="s">
        <v>297</v>
      </c>
      <c r="G9" s="54"/>
      <c r="H9" s="55">
        <v>42309</v>
      </c>
      <c r="I9" s="55">
        <v>42366</v>
      </c>
      <c r="J9" s="47" t="s">
        <v>256</v>
      </c>
      <c r="L9" s="49"/>
      <c r="M9" s="50">
        <f t="shared" si="1"/>
        <v>42309</v>
      </c>
      <c r="N9" s="50">
        <f t="shared" si="2"/>
        <v>42338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>
      <c r="A10" s="7">
        <f t="shared" si="0"/>
        <v>9</v>
      </c>
      <c r="B10" s="26" t="s">
        <v>246</v>
      </c>
      <c r="C10" s="26"/>
      <c r="D10" s="26"/>
      <c r="E10" s="47" t="s">
        <v>246</v>
      </c>
      <c r="F10" s="47"/>
      <c r="G10" s="48"/>
      <c r="H10" s="55">
        <v>42367</v>
      </c>
      <c r="I10" s="55">
        <v>42372</v>
      </c>
      <c r="J10" s="47" t="s">
        <v>253</v>
      </c>
      <c r="L10" s="49"/>
      <c r="M10" s="50">
        <f t="shared" si="1"/>
        <v>42370</v>
      </c>
      <c r="N10" s="50">
        <f t="shared" si="2"/>
        <v>42369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269</v>
      </c>
      <c r="C11" s="26" t="s">
        <v>270</v>
      </c>
      <c r="D11" s="26"/>
      <c r="E11" s="47" t="s">
        <v>290</v>
      </c>
      <c r="F11" s="47"/>
      <c r="G11" s="48" t="s">
        <v>300</v>
      </c>
      <c r="H11" s="55">
        <v>42373</v>
      </c>
      <c r="I11" s="55">
        <v>42429</v>
      </c>
      <c r="J11" s="47" t="s">
        <v>154</v>
      </c>
      <c r="L11" s="49"/>
      <c r="M11" s="50">
        <f t="shared" si="1"/>
        <v>42401</v>
      </c>
      <c r="N11" s="50">
        <f t="shared" si="2"/>
        <v>42429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0.75</v>
      </c>
      <c r="Y11" s="7">
        <f>IFERROR(VLOOKUP($E11,リスト用!$M:$N,2,FALSE)*VLOOKUP($J11,リスト用!$H:$I,2,FALSE)*P11*W11,0)</f>
        <v>21</v>
      </c>
      <c r="AA11" s="7">
        <f t="shared" si="8"/>
        <v>0</v>
      </c>
      <c r="AB11" s="7">
        <f t="shared" si="9"/>
        <v>43.5</v>
      </c>
    </row>
    <row r="12" spans="1:28">
      <c r="A12" s="7">
        <f t="shared" si="0"/>
        <v>11</v>
      </c>
      <c r="B12" s="26" t="s">
        <v>271</v>
      </c>
      <c r="C12" s="26"/>
      <c r="D12" s="26"/>
      <c r="E12" s="47" t="s">
        <v>246</v>
      </c>
      <c r="F12" s="47"/>
      <c r="G12" s="53"/>
      <c r="H12" s="55">
        <v>42430</v>
      </c>
      <c r="I12" s="55">
        <v>42460</v>
      </c>
      <c r="J12" s="47" t="s">
        <v>253</v>
      </c>
      <c r="L12" s="49"/>
      <c r="M12" s="50">
        <f t="shared" si="1"/>
        <v>42430</v>
      </c>
      <c r="N12" s="50">
        <f t="shared" si="2"/>
        <v>42460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272</v>
      </c>
      <c r="C13" s="26" t="s">
        <v>273</v>
      </c>
      <c r="D13" s="26"/>
      <c r="E13" s="47" t="s">
        <v>289</v>
      </c>
      <c r="F13" s="47" t="s">
        <v>283</v>
      </c>
      <c r="G13" s="48" t="s">
        <v>299</v>
      </c>
      <c r="H13" s="55">
        <v>42461</v>
      </c>
      <c r="I13" s="55">
        <v>44651</v>
      </c>
      <c r="J13" s="47" t="s">
        <v>256</v>
      </c>
      <c r="L13" s="49"/>
      <c r="M13" s="50">
        <f t="shared" si="1"/>
        <v>42461</v>
      </c>
      <c r="N13" s="50">
        <f t="shared" si="2"/>
        <v>44651</v>
      </c>
      <c r="O13" s="7">
        <f t="shared" si="3"/>
        <v>72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72</v>
      </c>
      <c r="S13" s="7">
        <f ca="1">IFERROR(VLOOKUP($F13,リスト用!$P:$Q,2,FALSE)*VLOOKUP($J13,リスト用!$H:$I,2,FALSE)*P13*Q13,0)</f>
        <v>0</v>
      </c>
      <c r="U13" s="7">
        <f t="shared" ca="1" si="6"/>
        <v>72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72</v>
      </c>
      <c r="Y13" s="7">
        <f>IFERROR(VLOOKUP($E13,リスト用!$M:$N,2,FALSE)*VLOOKUP($J13,リスト用!$H:$I,2,FALSE)*P13*W13,0)</f>
        <v>0</v>
      </c>
      <c r="AA13" s="7">
        <f t="shared" si="8"/>
        <v>72</v>
      </c>
      <c r="AB13" s="7">
        <f t="shared" si="9"/>
        <v>0</v>
      </c>
    </row>
    <row r="14" spans="1:28">
      <c r="A14" s="7" t="str">
        <f t="shared" si="0"/>
        <v/>
      </c>
      <c r="H14" s="50"/>
      <c r="I14" s="50"/>
      <c r="L14" s="49"/>
      <c r="M14" s="50" t="e">
        <f t="shared" si="1"/>
        <v>#NUM!</v>
      </c>
      <c r="N14" s="50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17" priority="18">
      <formula>AND($A2&lt;&gt;"",ISBLANK(H2))</formula>
    </cfRule>
  </conditionalFormatting>
  <conditionalFormatting sqref="D2:E2">
    <cfRule type="expression" dxfId="16" priority="16">
      <formula>AND($D$2&lt;&gt;"高校２",$D$2&lt;&gt;"高校３")</formula>
    </cfRule>
  </conditionalFormatting>
  <conditionalFormatting sqref="J1:J1048576">
    <cfRule type="expression" dxfId="15" priority="9">
      <formula>AND(J1="休職等（３か月以上のもの）",O1*30+P1&lt;90)</formula>
    </cfRule>
    <cfRule type="expression" dxfId="14" priority="10">
      <formula>AND(NOT(ISBLANK(D1)),J1&lt;&gt;"正規課程",J1&lt;&gt;"休学、留年等",J1&lt;&gt;$J$1)</formula>
    </cfRule>
    <cfRule type="expression" dxfId="13" priority="11">
      <formula>AND(ISBLANK(D1),OR(J1="正規課程",J1="休学、留年等"))</formula>
    </cfRule>
  </conditionalFormatting>
  <conditionalFormatting sqref="H1:H1048576">
    <cfRule type="expression" dxfId="12" priority="15">
      <formula>AND($A1&gt;1,$A1&lt;101,I1048576+1&lt;&gt;H1)</formula>
    </cfRule>
  </conditionalFormatting>
  <conditionalFormatting sqref="I1:I1048576">
    <cfRule type="expression" dxfId="11" priority="14">
      <formula>AND($A1&gt;1,$A1&lt;101,H1&gt;I1)</formula>
    </cfRule>
  </conditionalFormatting>
  <conditionalFormatting sqref="D1:E1048576 G1:J1048576">
    <cfRule type="expression" dxfId="10" priority="12">
      <formula>AND($A1="",NOT(ISBLANK(D1)))</formula>
    </cfRule>
  </conditionalFormatting>
  <conditionalFormatting sqref="E1:E1048576 C1:C1048576">
    <cfRule type="expression" dxfId="9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8" priority="7">
      <formula>AND(ISERROR($M1),ISERROR($N1))</formula>
    </cfRule>
  </conditionalFormatting>
  <conditionalFormatting sqref="X1:Y1">
    <cfRule type="expression" dxfId="7" priority="6">
      <formula>AND(ISERROR($M1),ISERROR($N1))</formula>
    </cfRule>
  </conditionalFormatting>
  <conditionalFormatting sqref="G1:G1048576">
    <cfRule type="expression" dxfId="6" priority="5">
      <formula>AND(OR(LEFT(E1,3)="その他",LEFT(F1,3)="その他"),ISBLANK(G1))</formula>
    </cfRule>
  </conditionalFormatting>
  <conditionalFormatting sqref="D1:D1048576">
    <cfRule type="expression" dxfId="5" priority="4">
      <formula>AND($E1&lt;&gt;"学生",$A1&lt;&gt;"",$D1&lt;&gt;"学校区分")</formula>
    </cfRule>
  </conditionalFormatting>
  <conditionalFormatting sqref="F1:F1048576">
    <cfRule type="expression" dxfId="4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3" id="{42C0424C-3AB1-49D0-A1CB-F32CD58632C8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リスト用!$P$1:$P$3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0.8984375" style="13" bestFit="1" customWidth="1"/>
    <col min="3" max="3" width="47.8984375" style="13" bestFit="1" customWidth="1"/>
    <col min="4" max="5" width="40.8984375" style="13" bestFit="1" customWidth="1"/>
    <col min="6" max="6" width="50.69921875" style="13" bestFit="1" customWidth="1"/>
    <col min="7" max="9" width="40.8984375" style="13" bestFit="1" customWidth="1"/>
    <col min="10" max="10" width="50.69921875" style="13" bestFit="1" customWidth="1"/>
    <col min="11" max="11" width="47.8984375" style="13" bestFit="1" customWidth="1"/>
    <col min="12" max="12" width="40.8984375" style="13" bestFit="1" customWidth="1"/>
    <col min="13" max="13" width="47.8984375" style="13" bestFit="1" customWidth="1"/>
    <col min="14" max="14" width="40.8984375" style="13" bestFit="1" customWidth="1"/>
    <col min="15" max="16" width="50.69921875" style="13" bestFit="1" customWidth="1"/>
    <col min="17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159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160</v>
      </c>
      <c r="U1" s="12" t="s">
        <v>161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162</v>
      </c>
      <c r="P2" s="12" t="s">
        <v>32</v>
      </c>
      <c r="Q2" s="12" t="s">
        <v>163</v>
      </c>
      <c r="R2" s="12" t="s">
        <v>164</v>
      </c>
      <c r="S2" s="12" t="s">
        <v>33</v>
      </c>
      <c r="T2" s="12" t="s">
        <v>165</v>
      </c>
      <c r="U2" s="12" t="s">
        <v>166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167</v>
      </c>
      <c r="B5" s="12" t="s">
        <v>168</v>
      </c>
      <c r="C5" s="12" t="s">
        <v>169</v>
      </c>
      <c r="D5" s="12" t="s">
        <v>168</v>
      </c>
      <c r="E5" s="12" t="s">
        <v>168</v>
      </c>
      <c r="F5" s="12" t="s">
        <v>170</v>
      </c>
      <c r="G5" s="12" t="s">
        <v>168</v>
      </c>
      <c r="H5" s="12" t="s">
        <v>168</v>
      </c>
      <c r="I5" s="12" t="s">
        <v>168</v>
      </c>
      <c r="J5" s="12" t="s">
        <v>170</v>
      </c>
      <c r="K5" s="12" t="s">
        <v>169</v>
      </c>
      <c r="L5" s="12" t="s">
        <v>168</v>
      </c>
      <c r="M5" s="12" t="s">
        <v>169</v>
      </c>
      <c r="N5" s="12" t="s">
        <v>168</v>
      </c>
      <c r="O5" s="12" t="s">
        <v>170</v>
      </c>
      <c r="P5" s="12" t="s">
        <v>170</v>
      </c>
      <c r="Q5" s="12" t="s">
        <v>168</v>
      </c>
      <c r="R5" s="12" t="s">
        <v>168</v>
      </c>
      <c r="S5" s="12" t="s">
        <v>168</v>
      </c>
      <c r="T5" s="12" t="s">
        <v>168</v>
      </c>
      <c r="U5" s="12" t="s">
        <v>168</v>
      </c>
    </row>
    <row r="6" spans="1:21">
      <c r="A6" s="12" t="s">
        <v>171</v>
      </c>
      <c r="B6" s="12" t="s">
        <v>172</v>
      </c>
      <c r="C6" s="12" t="s">
        <v>172</v>
      </c>
      <c r="D6" s="12" t="s">
        <v>173</v>
      </c>
      <c r="E6" s="12" t="s">
        <v>172</v>
      </c>
      <c r="F6" s="12" t="s">
        <v>173</v>
      </c>
      <c r="G6" s="12" t="s">
        <v>173</v>
      </c>
      <c r="H6" s="12" t="s">
        <v>173</v>
      </c>
      <c r="I6" s="12" t="s">
        <v>173</v>
      </c>
      <c r="J6" s="12" t="s">
        <v>172</v>
      </c>
      <c r="K6" s="12" t="s">
        <v>172</v>
      </c>
      <c r="L6" s="12" t="s">
        <v>172</v>
      </c>
      <c r="M6" s="12" t="s">
        <v>173</v>
      </c>
      <c r="N6" s="12" t="s">
        <v>173</v>
      </c>
      <c r="O6" s="12" t="s">
        <v>173</v>
      </c>
      <c r="P6" s="12" t="s">
        <v>173</v>
      </c>
      <c r="Q6" s="12" t="s">
        <v>173</v>
      </c>
      <c r="R6" s="12" t="s">
        <v>173</v>
      </c>
      <c r="S6" s="12" t="s">
        <v>173</v>
      </c>
      <c r="T6" s="12" t="s">
        <v>173</v>
      </c>
      <c r="U6" s="12" t="s">
        <v>173</v>
      </c>
    </row>
    <row r="7" spans="1:21">
      <c r="A7" s="12" t="s">
        <v>174</v>
      </c>
      <c r="B7" s="12" t="s">
        <v>175</v>
      </c>
      <c r="C7" s="12" t="s">
        <v>175</v>
      </c>
      <c r="D7" s="12" t="s">
        <v>176</v>
      </c>
      <c r="E7" s="12" t="s">
        <v>175</v>
      </c>
      <c r="F7" s="12" t="s">
        <v>176</v>
      </c>
      <c r="G7" s="12" t="s">
        <v>176</v>
      </c>
      <c r="H7" s="12" t="s">
        <v>176</v>
      </c>
      <c r="I7" s="12" t="s">
        <v>176</v>
      </c>
      <c r="J7" s="12" t="s">
        <v>175</v>
      </c>
      <c r="K7" s="12" t="s">
        <v>175</v>
      </c>
      <c r="L7" s="12" t="s">
        <v>175</v>
      </c>
      <c r="M7" s="12" t="s">
        <v>176</v>
      </c>
      <c r="N7" s="12" t="s">
        <v>176</v>
      </c>
      <c r="O7" s="12" t="s">
        <v>176</v>
      </c>
      <c r="P7" s="12" t="s">
        <v>176</v>
      </c>
      <c r="Q7" s="12" t="s">
        <v>176</v>
      </c>
      <c r="R7" s="12" t="s">
        <v>176</v>
      </c>
      <c r="S7" s="12" t="s">
        <v>176</v>
      </c>
      <c r="T7" s="12" t="s">
        <v>176</v>
      </c>
      <c r="U7" s="12" t="s">
        <v>176</v>
      </c>
    </row>
    <row r="8" spans="1:21">
      <c r="A8" s="12" t="s">
        <v>177</v>
      </c>
      <c r="B8" s="12" t="s">
        <v>178</v>
      </c>
      <c r="C8" s="12" t="s">
        <v>178</v>
      </c>
      <c r="D8" s="12" t="s">
        <v>178</v>
      </c>
      <c r="E8" s="12" t="s">
        <v>178</v>
      </c>
      <c r="F8" s="12" t="s">
        <v>178</v>
      </c>
      <c r="G8" s="12" t="s">
        <v>178</v>
      </c>
      <c r="H8" s="12" t="s">
        <v>178</v>
      </c>
      <c r="I8" s="12" t="s">
        <v>178</v>
      </c>
      <c r="J8" s="12" t="s">
        <v>178</v>
      </c>
      <c r="K8" s="12" t="s">
        <v>178</v>
      </c>
      <c r="L8" s="12" t="s">
        <v>178</v>
      </c>
      <c r="M8" s="12" t="s">
        <v>178</v>
      </c>
      <c r="N8" s="12" t="s">
        <v>178</v>
      </c>
      <c r="O8" s="12" t="s">
        <v>178</v>
      </c>
      <c r="P8" s="12" t="s">
        <v>178</v>
      </c>
      <c r="Q8" s="12" t="s">
        <v>178</v>
      </c>
      <c r="R8" s="12" t="s">
        <v>178</v>
      </c>
      <c r="S8" s="12" t="s">
        <v>178</v>
      </c>
      <c r="T8" s="12" t="s">
        <v>178</v>
      </c>
      <c r="U8" s="12" t="s">
        <v>178</v>
      </c>
    </row>
    <row r="9" spans="1:21">
      <c r="A9" s="12" t="s">
        <v>179</v>
      </c>
      <c r="B9" s="12" t="s">
        <v>180</v>
      </c>
      <c r="C9" s="12" t="s">
        <v>180</v>
      </c>
      <c r="D9" s="12" t="s">
        <v>180</v>
      </c>
      <c r="E9" s="12" t="s">
        <v>180</v>
      </c>
      <c r="F9" s="12" t="s">
        <v>180</v>
      </c>
      <c r="G9" s="12" t="s">
        <v>180</v>
      </c>
      <c r="H9" s="12" t="s">
        <v>180</v>
      </c>
      <c r="I9" s="12" t="s">
        <v>180</v>
      </c>
      <c r="J9" s="12" t="s">
        <v>180</v>
      </c>
      <c r="K9" s="12" t="s">
        <v>180</v>
      </c>
      <c r="L9" s="12" t="s">
        <v>180</v>
      </c>
      <c r="M9" s="12" t="s">
        <v>180</v>
      </c>
      <c r="N9" s="12" t="s">
        <v>180</v>
      </c>
      <c r="O9" s="12" t="s">
        <v>180</v>
      </c>
      <c r="P9" s="12" t="s">
        <v>180</v>
      </c>
      <c r="Q9" s="12" t="s">
        <v>180</v>
      </c>
      <c r="R9" s="12" t="s">
        <v>180</v>
      </c>
      <c r="S9" s="12" t="s">
        <v>180</v>
      </c>
      <c r="T9" s="12" t="s">
        <v>180</v>
      </c>
      <c r="U9" s="12" t="s">
        <v>180</v>
      </c>
    </row>
    <row r="10" spans="1:21">
      <c r="A10" s="12" t="s">
        <v>181</v>
      </c>
      <c r="B10" s="12" t="s">
        <v>182</v>
      </c>
      <c r="C10" s="12" t="s">
        <v>182</v>
      </c>
      <c r="D10" s="12" t="s">
        <v>182</v>
      </c>
      <c r="E10" s="12" t="s">
        <v>182</v>
      </c>
      <c r="F10" s="12" t="s">
        <v>182</v>
      </c>
      <c r="G10" s="12" t="s">
        <v>182</v>
      </c>
      <c r="H10" s="12" t="s">
        <v>182</v>
      </c>
      <c r="I10" s="12" t="s">
        <v>183</v>
      </c>
      <c r="J10" s="12" t="s">
        <v>183</v>
      </c>
      <c r="K10" s="12" t="s">
        <v>182</v>
      </c>
      <c r="L10" s="12" t="s">
        <v>182</v>
      </c>
      <c r="M10" s="12" t="s">
        <v>184</v>
      </c>
      <c r="N10" s="12" t="s">
        <v>183</v>
      </c>
      <c r="O10" s="12" t="s">
        <v>183</v>
      </c>
      <c r="P10" s="12" t="s">
        <v>182</v>
      </c>
      <c r="Q10" s="12" t="s">
        <v>182</v>
      </c>
      <c r="R10" s="12" t="s">
        <v>182</v>
      </c>
      <c r="S10" s="12" t="s">
        <v>182</v>
      </c>
      <c r="T10" s="12" t="s">
        <v>182</v>
      </c>
      <c r="U10" s="12" t="s">
        <v>182</v>
      </c>
    </row>
    <row r="11" spans="1:21">
      <c r="A11" s="12" t="s">
        <v>185</v>
      </c>
      <c r="B11" s="12" t="s">
        <v>186</v>
      </c>
      <c r="C11" s="12" t="s">
        <v>186</v>
      </c>
      <c r="D11" s="12" t="s">
        <v>186</v>
      </c>
      <c r="E11" s="12" t="s">
        <v>186</v>
      </c>
      <c r="F11" s="12" t="s">
        <v>186</v>
      </c>
      <c r="G11" s="12" t="s">
        <v>186</v>
      </c>
      <c r="H11" s="12" t="s">
        <v>186</v>
      </c>
      <c r="I11" s="12" t="s">
        <v>187</v>
      </c>
      <c r="J11" s="12" t="s">
        <v>188</v>
      </c>
      <c r="K11" s="12" t="s">
        <v>186</v>
      </c>
      <c r="L11" s="12" t="s">
        <v>186</v>
      </c>
      <c r="M11" s="12" t="s">
        <v>189</v>
      </c>
      <c r="N11" s="12" t="s">
        <v>188</v>
      </c>
      <c r="O11" s="12" t="s">
        <v>188</v>
      </c>
      <c r="P11" s="12" t="s">
        <v>186</v>
      </c>
      <c r="Q11" s="12" t="s">
        <v>186</v>
      </c>
      <c r="R11" s="12" t="s">
        <v>186</v>
      </c>
      <c r="S11" s="12" t="s">
        <v>186</v>
      </c>
      <c r="T11" s="12" t="s">
        <v>186</v>
      </c>
      <c r="U11" s="12" t="s">
        <v>186</v>
      </c>
    </row>
    <row r="12" spans="1:21">
      <c r="A12" s="12" t="s">
        <v>190</v>
      </c>
      <c r="B12" s="12" t="s">
        <v>191</v>
      </c>
      <c r="C12" s="12" t="s">
        <v>191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192</v>
      </c>
      <c r="O12" s="12" t="s">
        <v>191</v>
      </c>
      <c r="P12" s="12" t="s">
        <v>191</v>
      </c>
      <c r="Q12" s="12" t="s">
        <v>192</v>
      </c>
      <c r="R12" s="12" t="s">
        <v>192</v>
      </c>
      <c r="S12" s="12" t="s">
        <v>192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5" width="40.89843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193</v>
      </c>
      <c r="E1" s="12" t="s">
        <v>194</v>
      </c>
    </row>
    <row r="2" spans="1:5">
      <c r="A2" s="12" t="s">
        <v>108</v>
      </c>
      <c r="B2" s="12" t="s">
        <v>53</v>
      </c>
      <c r="C2" s="12" t="s">
        <v>22</v>
      </c>
      <c r="D2" s="12" t="s">
        <v>195</v>
      </c>
      <c r="E2" s="12" t="s">
        <v>196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167</v>
      </c>
      <c r="B5" s="12" t="s">
        <v>169</v>
      </c>
      <c r="C5" s="12" t="s">
        <v>168</v>
      </c>
      <c r="D5" s="12" t="s">
        <v>168</v>
      </c>
      <c r="E5" s="12" t="s">
        <v>168</v>
      </c>
    </row>
    <row r="6" spans="1:5">
      <c r="A6" s="12" t="s">
        <v>171</v>
      </c>
      <c r="B6" s="12" t="s">
        <v>173</v>
      </c>
      <c r="C6" s="12" t="s">
        <v>172</v>
      </c>
      <c r="D6" s="12" t="s">
        <v>173</v>
      </c>
      <c r="E6" s="12" t="s">
        <v>173</v>
      </c>
    </row>
    <row r="7" spans="1:5">
      <c r="A7" s="12" t="s">
        <v>174</v>
      </c>
      <c r="B7" s="12" t="s">
        <v>176</v>
      </c>
      <c r="C7" s="12" t="s">
        <v>175</v>
      </c>
      <c r="D7" s="12" t="s">
        <v>176</v>
      </c>
      <c r="E7" s="12" t="s">
        <v>176</v>
      </c>
    </row>
    <row r="8" spans="1:5">
      <c r="A8" s="12" t="s">
        <v>197</v>
      </c>
      <c r="B8" s="12" t="s">
        <v>198</v>
      </c>
      <c r="C8" s="12" t="s">
        <v>178</v>
      </c>
      <c r="D8" s="12" t="s">
        <v>178</v>
      </c>
      <c r="E8" s="12" t="s">
        <v>178</v>
      </c>
    </row>
    <row r="9" spans="1:5">
      <c r="A9" s="12" t="s">
        <v>199</v>
      </c>
      <c r="B9" s="12" t="s">
        <v>200</v>
      </c>
      <c r="C9" s="12" t="s">
        <v>180</v>
      </c>
      <c r="D9" s="12" t="s">
        <v>180</v>
      </c>
      <c r="E9" s="12" t="s">
        <v>180</v>
      </c>
    </row>
    <row r="10" spans="1:5">
      <c r="A10" s="12" t="s">
        <v>181</v>
      </c>
      <c r="B10" s="12" t="s">
        <v>183</v>
      </c>
      <c r="C10" s="12" t="s">
        <v>182</v>
      </c>
      <c r="D10" s="12" t="s">
        <v>182</v>
      </c>
      <c r="E10" s="12" t="s">
        <v>182</v>
      </c>
    </row>
    <row r="11" spans="1:5">
      <c r="A11" s="12" t="s">
        <v>185</v>
      </c>
      <c r="B11" s="12" t="s">
        <v>201</v>
      </c>
      <c r="C11" s="12" t="s">
        <v>186</v>
      </c>
      <c r="D11" s="12" t="s">
        <v>186</v>
      </c>
      <c r="E11" s="12" t="s">
        <v>186</v>
      </c>
    </row>
    <row r="12" spans="1:5">
      <c r="A12" s="12" t="s">
        <v>190</v>
      </c>
      <c r="B12" s="12" t="s">
        <v>191</v>
      </c>
      <c r="C12" s="12" t="s">
        <v>191</v>
      </c>
      <c r="D12" s="12" t="s">
        <v>192</v>
      </c>
      <c r="E12" s="12" t="s">
        <v>192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202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203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204</v>
      </c>
      <c r="T4" s="12" t="s">
        <v>96</v>
      </c>
      <c r="U4" s="12" t="s">
        <v>44</v>
      </c>
    </row>
    <row r="5" spans="1:21">
      <c r="A5" s="12" t="s">
        <v>167</v>
      </c>
      <c r="B5" s="12" t="s">
        <v>169</v>
      </c>
      <c r="C5" s="12" t="s">
        <v>169</v>
      </c>
      <c r="D5" s="12" t="s">
        <v>168</v>
      </c>
      <c r="E5" s="12" t="s">
        <v>168</v>
      </c>
      <c r="F5" s="12" t="s">
        <v>168</v>
      </c>
      <c r="G5" s="12" t="s">
        <v>168</v>
      </c>
      <c r="H5" s="12" t="s">
        <v>168</v>
      </c>
      <c r="I5" s="12" t="s">
        <v>168</v>
      </c>
      <c r="J5" s="12" t="s">
        <v>168</v>
      </c>
      <c r="K5" s="12" t="s">
        <v>168</v>
      </c>
      <c r="L5" s="12" t="s">
        <v>168</v>
      </c>
      <c r="M5" s="12" t="s">
        <v>168</v>
      </c>
      <c r="N5" s="12" t="s">
        <v>168</v>
      </c>
      <c r="O5" s="12" t="s">
        <v>168</v>
      </c>
      <c r="P5" s="12" t="s">
        <v>168</v>
      </c>
      <c r="Q5" s="12" t="s">
        <v>168</v>
      </c>
      <c r="R5" s="12" t="s">
        <v>168</v>
      </c>
      <c r="S5" s="12" t="s">
        <v>168</v>
      </c>
      <c r="T5" s="12" t="s">
        <v>168</v>
      </c>
      <c r="U5" s="12" t="s">
        <v>168</v>
      </c>
    </row>
    <row r="6" spans="1:21">
      <c r="A6" s="12" t="s">
        <v>171</v>
      </c>
      <c r="B6" s="12" t="s">
        <v>173</v>
      </c>
      <c r="C6" s="12" t="s">
        <v>173</v>
      </c>
      <c r="D6" s="12" t="s">
        <v>172</v>
      </c>
      <c r="E6" s="12" t="s">
        <v>173</v>
      </c>
      <c r="F6" s="12" t="s">
        <v>173</v>
      </c>
      <c r="G6" s="12" t="s">
        <v>173</v>
      </c>
      <c r="H6" s="12" t="s">
        <v>173</v>
      </c>
      <c r="I6" s="12" t="s">
        <v>173</v>
      </c>
      <c r="J6" s="12" t="s">
        <v>173</v>
      </c>
      <c r="K6" s="12" t="s">
        <v>173</v>
      </c>
      <c r="L6" s="12" t="s">
        <v>173</v>
      </c>
      <c r="M6" s="12" t="s">
        <v>173</v>
      </c>
      <c r="N6" s="12" t="s">
        <v>173</v>
      </c>
      <c r="O6" s="12" t="s">
        <v>173</v>
      </c>
      <c r="P6" s="12" t="s">
        <v>173</v>
      </c>
      <c r="Q6" s="12" t="s">
        <v>173</v>
      </c>
      <c r="R6" s="12" t="s">
        <v>173</v>
      </c>
      <c r="S6" s="12" t="s">
        <v>173</v>
      </c>
      <c r="T6" s="12" t="s">
        <v>173</v>
      </c>
      <c r="U6" s="12" t="s">
        <v>173</v>
      </c>
    </row>
    <row r="7" spans="1:21">
      <c r="A7" s="12" t="s">
        <v>174</v>
      </c>
      <c r="B7" s="12" t="s">
        <v>176</v>
      </c>
      <c r="C7" s="12" t="s">
        <v>176</v>
      </c>
      <c r="D7" s="12" t="s">
        <v>175</v>
      </c>
      <c r="E7" s="12" t="s">
        <v>176</v>
      </c>
      <c r="F7" s="12" t="s">
        <v>176</v>
      </c>
      <c r="G7" s="12" t="s">
        <v>176</v>
      </c>
      <c r="H7" s="12" t="s">
        <v>176</v>
      </c>
      <c r="I7" s="12" t="s">
        <v>176</v>
      </c>
      <c r="J7" s="12" t="s">
        <v>176</v>
      </c>
      <c r="K7" s="12" t="s">
        <v>176</v>
      </c>
      <c r="L7" s="12" t="s">
        <v>176</v>
      </c>
      <c r="M7" s="12" t="s">
        <v>176</v>
      </c>
      <c r="N7" s="12" t="s">
        <v>176</v>
      </c>
      <c r="O7" s="12" t="s">
        <v>176</v>
      </c>
      <c r="P7" s="12" t="s">
        <v>176</v>
      </c>
      <c r="Q7" s="12" t="s">
        <v>176</v>
      </c>
      <c r="R7" s="12" t="s">
        <v>176</v>
      </c>
      <c r="S7" s="12" t="s">
        <v>176</v>
      </c>
      <c r="T7" s="12" t="s">
        <v>176</v>
      </c>
      <c r="U7" s="12" t="s">
        <v>176</v>
      </c>
    </row>
    <row r="8" spans="1:21">
      <c r="A8" s="12" t="s">
        <v>177</v>
      </c>
      <c r="B8" s="12" t="s">
        <v>198</v>
      </c>
      <c r="C8" s="12" t="s">
        <v>198</v>
      </c>
      <c r="D8" s="12" t="s">
        <v>178</v>
      </c>
      <c r="E8" s="12" t="s">
        <v>178</v>
      </c>
      <c r="F8" s="12" t="s">
        <v>178</v>
      </c>
      <c r="G8" s="12" t="s">
        <v>178</v>
      </c>
      <c r="H8" s="12" t="s">
        <v>178</v>
      </c>
      <c r="I8" s="12" t="s">
        <v>178</v>
      </c>
      <c r="J8" s="12" t="s">
        <v>178</v>
      </c>
      <c r="K8" s="12" t="s">
        <v>178</v>
      </c>
      <c r="L8" s="12" t="s">
        <v>178</v>
      </c>
      <c r="M8" s="12" t="s">
        <v>178</v>
      </c>
      <c r="N8" s="12" t="s">
        <v>178</v>
      </c>
      <c r="O8" s="12" t="s">
        <v>178</v>
      </c>
      <c r="P8" s="12" t="s">
        <v>178</v>
      </c>
      <c r="Q8" s="12" t="s">
        <v>178</v>
      </c>
      <c r="R8" s="12" t="s">
        <v>178</v>
      </c>
      <c r="S8" s="12" t="s">
        <v>178</v>
      </c>
      <c r="T8" s="12" t="s">
        <v>178</v>
      </c>
      <c r="U8" s="12" t="s">
        <v>178</v>
      </c>
    </row>
    <row r="9" spans="1:21">
      <c r="A9" s="12" t="s">
        <v>179</v>
      </c>
      <c r="B9" s="12" t="s">
        <v>205</v>
      </c>
      <c r="C9" s="12" t="s">
        <v>200</v>
      </c>
      <c r="D9" s="12" t="s">
        <v>180</v>
      </c>
      <c r="E9" s="12" t="s">
        <v>180</v>
      </c>
      <c r="F9" s="12" t="s">
        <v>180</v>
      </c>
      <c r="G9" s="12" t="s">
        <v>180</v>
      </c>
      <c r="H9" s="12" t="s">
        <v>180</v>
      </c>
      <c r="I9" s="12" t="s">
        <v>180</v>
      </c>
      <c r="J9" s="12" t="s">
        <v>180</v>
      </c>
      <c r="K9" s="12" t="s">
        <v>180</v>
      </c>
      <c r="L9" s="12" t="s">
        <v>180</v>
      </c>
      <c r="M9" s="12" t="s">
        <v>180</v>
      </c>
      <c r="N9" s="12" t="s">
        <v>180</v>
      </c>
      <c r="O9" s="12" t="s">
        <v>180</v>
      </c>
      <c r="P9" s="12" t="s">
        <v>180</v>
      </c>
      <c r="Q9" s="12" t="s">
        <v>180</v>
      </c>
      <c r="R9" s="12" t="s">
        <v>180</v>
      </c>
      <c r="S9" s="12" t="s">
        <v>180</v>
      </c>
      <c r="T9" s="12" t="s">
        <v>180</v>
      </c>
      <c r="U9" s="12" t="s">
        <v>180</v>
      </c>
    </row>
    <row r="10" spans="1:21">
      <c r="A10" s="12" t="s">
        <v>206</v>
      </c>
      <c r="B10" s="12" t="s">
        <v>184</v>
      </c>
      <c r="C10" s="12" t="s">
        <v>183</v>
      </c>
      <c r="D10" s="12" t="s">
        <v>182</v>
      </c>
      <c r="E10" s="12" t="s">
        <v>182</v>
      </c>
      <c r="F10" s="12" t="s">
        <v>207</v>
      </c>
      <c r="G10" s="12" t="s">
        <v>208</v>
      </c>
      <c r="H10" s="12" t="s">
        <v>207</v>
      </c>
      <c r="I10" s="12" t="s">
        <v>208</v>
      </c>
      <c r="J10" s="12" t="s">
        <v>182</v>
      </c>
      <c r="K10" s="12" t="s">
        <v>182</v>
      </c>
      <c r="L10" s="12" t="s">
        <v>182</v>
      </c>
      <c r="M10" s="12" t="s">
        <v>182</v>
      </c>
      <c r="N10" s="12" t="s">
        <v>182</v>
      </c>
      <c r="O10" s="12" t="s">
        <v>182</v>
      </c>
      <c r="P10" s="12" t="s">
        <v>182</v>
      </c>
      <c r="Q10" s="12" t="s">
        <v>182</v>
      </c>
      <c r="R10" s="12" t="s">
        <v>182</v>
      </c>
      <c r="S10" s="12" t="s">
        <v>182</v>
      </c>
      <c r="T10" s="12" t="s">
        <v>182</v>
      </c>
      <c r="U10" s="12" t="s">
        <v>182</v>
      </c>
    </row>
    <row r="11" spans="1:21">
      <c r="A11" s="12" t="s">
        <v>185</v>
      </c>
      <c r="B11" s="12" t="s">
        <v>189</v>
      </c>
      <c r="C11" s="12" t="s">
        <v>201</v>
      </c>
      <c r="D11" s="12" t="s">
        <v>186</v>
      </c>
      <c r="E11" s="12" t="s">
        <v>186</v>
      </c>
      <c r="F11" s="12" t="s">
        <v>209</v>
      </c>
      <c r="G11" s="12" t="s">
        <v>210</v>
      </c>
      <c r="H11" s="12" t="s">
        <v>209</v>
      </c>
      <c r="I11" s="12" t="s">
        <v>210</v>
      </c>
      <c r="J11" s="12" t="s">
        <v>186</v>
      </c>
      <c r="K11" s="12" t="s">
        <v>186</v>
      </c>
      <c r="L11" s="12" t="s">
        <v>186</v>
      </c>
      <c r="M11" s="12" t="s">
        <v>186</v>
      </c>
      <c r="N11" s="12" t="s">
        <v>186</v>
      </c>
      <c r="O11" s="12" t="s">
        <v>186</v>
      </c>
      <c r="P11" s="12" t="s">
        <v>186</v>
      </c>
      <c r="Q11" s="12" t="s">
        <v>186</v>
      </c>
      <c r="R11" s="12" t="s">
        <v>186</v>
      </c>
      <c r="S11" s="12" t="s">
        <v>186</v>
      </c>
      <c r="T11" s="12" t="s">
        <v>186</v>
      </c>
      <c r="U11" s="12" t="s">
        <v>186</v>
      </c>
    </row>
    <row r="12" spans="1:21">
      <c r="A12" s="12" t="s">
        <v>190</v>
      </c>
      <c r="B12" s="12" t="s">
        <v>191</v>
      </c>
      <c r="C12" s="12" t="s">
        <v>191</v>
      </c>
      <c r="D12" s="12" t="s">
        <v>191</v>
      </c>
      <c r="E12" s="12" t="s">
        <v>192</v>
      </c>
      <c r="F12" s="12" t="s">
        <v>192</v>
      </c>
      <c r="G12" s="12" t="s">
        <v>192</v>
      </c>
      <c r="H12" s="12" t="s">
        <v>192</v>
      </c>
      <c r="I12" s="12" t="s">
        <v>192</v>
      </c>
      <c r="J12" s="12" t="s">
        <v>192</v>
      </c>
      <c r="K12" s="12" t="s">
        <v>192</v>
      </c>
      <c r="L12" s="12" t="s">
        <v>192</v>
      </c>
      <c r="M12" s="12" t="s">
        <v>192</v>
      </c>
      <c r="N12" s="12" t="s">
        <v>192</v>
      </c>
      <c r="O12" s="12" t="s">
        <v>192</v>
      </c>
      <c r="P12" s="12" t="s">
        <v>192</v>
      </c>
      <c r="Q12" s="12" t="s">
        <v>192</v>
      </c>
      <c r="R12" s="12" t="s">
        <v>192</v>
      </c>
      <c r="S12" s="12" t="s">
        <v>192</v>
      </c>
      <c r="T12" s="12" t="s">
        <v>192</v>
      </c>
      <c r="U12" s="12" t="s">
        <v>192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  <vt:lpstr>'入力シート（学歴情報）'!Print_Area</vt:lpstr>
      <vt:lpstr>'入力シート（基本情報）'!Print_Area</vt:lpstr>
      <vt:lpstr>'入力シート（職歴情報）'!Print_Area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2021-10-26T02:37:57Z</cp:lastPrinted>
  <dcterms:created xsi:type="dcterms:W3CDTF">2019-07-04T06:25:57Z</dcterms:created>
  <dcterms:modified xsi:type="dcterms:W3CDTF">2021-10-26T03:07:46Z</dcterms:modified>
</cp:coreProperties>
</file>