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tabRatio="761"/>
  </bookViews>
  <sheets>
    <sheet name="導入効果報告書" sheetId="4" r:id="rId1"/>
    <sheet name="原油換算エネルギー使用量の算定資料" sheetId="12" r:id="rId2"/>
    <sheet name="報告チェックリスト" sheetId="8" r:id="rId3"/>
    <sheet name="導入効果報告書（記載例）" sheetId="13" r:id="rId4"/>
    <sheet name="原油換算エネルギー使用量の算定資料（記載例）" sheetId="14" r:id="rId5"/>
  </sheets>
  <definedNames>
    <definedName name="_xlnm.Print_Area" localSheetId="1">原油換算エネルギー使用量の算定資料!$A$1:$X$48</definedName>
    <definedName name="_xlnm.Print_Area" localSheetId="4">'原油換算エネルギー使用量の算定資料（記載例）'!$A$1:$X$48</definedName>
    <definedName name="_xlnm.Print_Area" localSheetId="0">導入効果報告書!$A$8:$AB$75</definedName>
    <definedName name="_xlnm.Print_Area" localSheetId="3">'導入効果報告書（記載例）'!$A$8:$AB$75</definedName>
    <definedName name="_xlnm.Print_Area" localSheetId="2">報告チェックリスト!$A$2:$AA$35</definedName>
  </definedNames>
  <calcPr calcId="162913"/>
</workbook>
</file>

<file path=xl/calcChain.xml><?xml version="1.0" encoding="utf-8"?>
<calcChain xmlns="http://schemas.openxmlformats.org/spreadsheetml/2006/main">
  <c r="AD42" i="4" l="1"/>
  <c r="P41" i="13" l="1"/>
  <c r="P40" i="13"/>
  <c r="V40" i="13" s="1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T39" i="14"/>
  <c r="Q39" i="14"/>
  <c r="W39" i="14" s="1"/>
  <c r="W38" i="14"/>
  <c r="W40" i="14" s="1"/>
  <c r="T38" i="14"/>
  <c r="T40" i="14" s="1"/>
  <c r="Q38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W36" i="14"/>
  <c r="T36" i="14"/>
  <c r="Q36" i="14"/>
  <c r="T35" i="14"/>
  <c r="Q35" i="14"/>
  <c r="W35" i="14" s="1"/>
  <c r="W34" i="14"/>
  <c r="T34" i="14"/>
  <c r="Q34" i="14"/>
  <c r="W33" i="14"/>
  <c r="W37" i="14" s="1"/>
  <c r="Q33" i="14"/>
  <c r="T33" i="14" s="1"/>
  <c r="T37" i="14" s="1"/>
  <c r="W31" i="14"/>
  <c r="T31" i="14"/>
  <c r="Q31" i="14"/>
  <c r="W30" i="14"/>
  <c r="Q30" i="14"/>
  <c r="T30" i="14" s="1"/>
  <c r="Q29" i="14"/>
  <c r="W29" i="14" s="1"/>
  <c r="Q28" i="14"/>
  <c r="W28" i="14" s="1"/>
  <c r="Q27" i="14"/>
  <c r="W27" i="14" s="1"/>
  <c r="T26" i="14"/>
  <c r="Q26" i="14"/>
  <c r="W26" i="14" s="1"/>
  <c r="W25" i="14"/>
  <c r="T25" i="14"/>
  <c r="Q25" i="14"/>
  <c r="T24" i="14"/>
  <c r="Q24" i="14"/>
  <c r="W24" i="14" s="1"/>
  <c r="W23" i="14"/>
  <c r="T23" i="14"/>
  <c r="Q23" i="14"/>
  <c r="W22" i="14"/>
  <c r="Q22" i="14"/>
  <c r="T22" i="14" s="1"/>
  <c r="Q21" i="14"/>
  <c r="W21" i="14" s="1"/>
  <c r="Q20" i="14"/>
  <c r="W20" i="14" s="1"/>
  <c r="Q19" i="14"/>
  <c r="W19" i="14" s="1"/>
  <c r="T18" i="14"/>
  <c r="Q18" i="14"/>
  <c r="W18" i="14" s="1"/>
  <c r="W17" i="14"/>
  <c r="T17" i="14"/>
  <c r="Q17" i="14"/>
  <c r="T16" i="14"/>
  <c r="Q16" i="14"/>
  <c r="W16" i="14" s="1"/>
  <c r="W15" i="14"/>
  <c r="T15" i="14"/>
  <c r="Q15" i="14"/>
  <c r="W14" i="14"/>
  <c r="Q14" i="14"/>
  <c r="T14" i="14" s="1"/>
  <c r="Q13" i="14"/>
  <c r="W13" i="14" s="1"/>
  <c r="Q12" i="14"/>
  <c r="W12" i="14" s="1"/>
  <c r="Q11" i="14"/>
  <c r="W11" i="14" s="1"/>
  <c r="T10" i="14"/>
  <c r="Q10" i="14"/>
  <c r="W10" i="14" s="1"/>
  <c r="W32" i="14" s="1"/>
  <c r="W41" i="14" s="1"/>
  <c r="W9" i="14"/>
  <c r="T9" i="14"/>
  <c r="Q9" i="14"/>
  <c r="P8" i="14"/>
  <c r="O8" i="14"/>
  <c r="N8" i="14"/>
  <c r="M8" i="14"/>
  <c r="L8" i="14"/>
  <c r="K8" i="14"/>
  <c r="J8" i="14"/>
  <c r="I8" i="14"/>
  <c r="H8" i="14"/>
  <c r="G8" i="14"/>
  <c r="F8" i="14"/>
  <c r="W1" i="14"/>
  <c r="T12" i="14" l="1"/>
  <c r="T20" i="14"/>
  <c r="T28" i="14"/>
  <c r="T13" i="14"/>
  <c r="T21" i="14"/>
  <c r="T29" i="14"/>
  <c r="T11" i="14"/>
  <c r="T32" i="14" s="1"/>
  <c r="T41" i="14" s="1"/>
  <c r="T19" i="14"/>
  <c r="T27" i="14"/>
  <c r="Q37" i="14"/>
  <c r="X74" i="13" l="1"/>
  <c r="T74" i="13"/>
  <c r="W1" i="12" l="1"/>
  <c r="P40" i="12"/>
  <c r="O40" i="12"/>
  <c r="N40" i="12"/>
  <c r="M40" i="12"/>
  <c r="L40" i="12"/>
  <c r="K40" i="12"/>
  <c r="J40" i="12"/>
  <c r="I40" i="12"/>
  <c r="H40" i="12"/>
  <c r="G40" i="12"/>
  <c r="F40" i="12"/>
  <c r="E40" i="12"/>
  <c r="Q39" i="12"/>
  <c r="W39" i="12" s="1"/>
  <c r="Q38" i="12"/>
  <c r="T38" i="12" s="1"/>
  <c r="P37" i="12"/>
  <c r="O37" i="12"/>
  <c r="N37" i="12"/>
  <c r="M37" i="12"/>
  <c r="L37" i="12"/>
  <c r="K37" i="12"/>
  <c r="J37" i="12"/>
  <c r="I37" i="12"/>
  <c r="H37" i="12"/>
  <c r="G37" i="12"/>
  <c r="F37" i="12"/>
  <c r="E37" i="12"/>
  <c r="W36" i="12"/>
  <c r="T36" i="12"/>
  <c r="Q36" i="12"/>
  <c r="Q35" i="12"/>
  <c r="W35" i="12" s="1"/>
  <c r="W34" i="12"/>
  <c r="Q34" i="12"/>
  <c r="T34" i="12" s="1"/>
  <c r="W33" i="12"/>
  <c r="Q33" i="12"/>
  <c r="T33" i="12" s="1"/>
  <c r="Q31" i="12"/>
  <c r="T31" i="12" s="1"/>
  <c r="W30" i="12"/>
  <c r="Q30" i="12"/>
  <c r="T30" i="12" s="1"/>
  <c r="Q29" i="12"/>
  <c r="W29" i="12" s="1"/>
  <c r="Q28" i="12"/>
  <c r="W28" i="12" s="1"/>
  <c r="Q27" i="12"/>
  <c r="W27" i="12" s="1"/>
  <c r="W26" i="12"/>
  <c r="T26" i="12"/>
  <c r="Q26" i="12"/>
  <c r="W25" i="12"/>
  <c r="T25" i="12"/>
  <c r="Q25" i="12"/>
  <c r="Q24" i="12"/>
  <c r="W24" i="12" s="1"/>
  <c r="W23" i="12"/>
  <c r="Q23" i="12"/>
  <c r="T23" i="12" s="1"/>
  <c r="W22" i="12"/>
  <c r="Q22" i="12"/>
  <c r="T22" i="12" s="1"/>
  <c r="Q21" i="12"/>
  <c r="W21" i="12" s="1"/>
  <c r="Q20" i="12"/>
  <c r="W20" i="12" s="1"/>
  <c r="Q19" i="12"/>
  <c r="W19" i="12" s="1"/>
  <c r="W18" i="12"/>
  <c r="T18" i="12"/>
  <c r="Q18" i="12"/>
  <c r="W17" i="12"/>
  <c r="T17" i="12"/>
  <c r="Q17" i="12"/>
  <c r="Q16" i="12"/>
  <c r="W16" i="12" s="1"/>
  <c r="W15" i="12"/>
  <c r="Q15" i="12"/>
  <c r="T15" i="12" s="1"/>
  <c r="W14" i="12"/>
  <c r="Q14" i="12"/>
  <c r="T14" i="12" s="1"/>
  <c r="Q13" i="12"/>
  <c r="W13" i="12" s="1"/>
  <c r="Q12" i="12"/>
  <c r="W12" i="12" s="1"/>
  <c r="Q11" i="12"/>
  <c r="W11" i="12" s="1"/>
  <c r="W10" i="12"/>
  <c r="T10" i="12"/>
  <c r="Q10" i="12"/>
  <c r="Q9" i="12"/>
  <c r="W9" i="12" s="1"/>
  <c r="I8" i="12"/>
  <c r="T9" i="12" l="1"/>
  <c r="W38" i="12"/>
  <c r="W40" i="12" s="1"/>
  <c r="Q40" i="12"/>
  <c r="W31" i="12"/>
  <c r="W32" i="12" s="1"/>
  <c r="T37" i="12"/>
  <c r="W37" i="12"/>
  <c r="K8" i="12"/>
  <c r="T12" i="12"/>
  <c r="T20" i="12"/>
  <c r="T28" i="12"/>
  <c r="L8" i="12"/>
  <c r="T13" i="12"/>
  <c r="T21" i="12"/>
  <c r="T29" i="12"/>
  <c r="J8" i="12"/>
  <c r="N8" i="12"/>
  <c r="G8" i="12"/>
  <c r="O8" i="12"/>
  <c r="T16" i="12"/>
  <c r="T24" i="12"/>
  <c r="T35" i="12"/>
  <c r="T39" i="12"/>
  <c r="T40" i="12" s="1"/>
  <c r="M8" i="12"/>
  <c r="H8" i="12"/>
  <c r="P8" i="12"/>
  <c r="T11" i="12"/>
  <c r="T32" i="12" s="1"/>
  <c r="T19" i="12"/>
  <c r="T27" i="12"/>
  <c r="Q37" i="12"/>
  <c r="F8" i="12"/>
  <c r="T41" i="12" l="1"/>
  <c r="W41" i="12"/>
  <c r="P40" i="4" l="1"/>
  <c r="V41" i="13"/>
  <c r="P41" i="4"/>
  <c r="Z2" i="8"/>
  <c r="N8" i="8" l="1"/>
  <c r="K8" i="8"/>
  <c r="X6" i="8"/>
  <c r="V6" i="8"/>
  <c r="S6" i="8"/>
  <c r="K10" i="8"/>
  <c r="K9" i="8" l="1"/>
  <c r="AC2" i="8"/>
  <c r="AD5" i="4" l="1"/>
  <c r="AD4" i="4"/>
  <c r="AD3" i="4"/>
  <c r="AD2" i="4"/>
  <c r="AD30" i="4" l="1"/>
  <c r="X74" i="4" l="1"/>
  <c r="T74" i="4"/>
  <c r="V41" i="4" l="1"/>
  <c r="V40" i="4"/>
  <c r="AD18" i="4" l="1"/>
  <c r="AD22" i="4" l="1"/>
  <c r="AD20" i="4"/>
  <c r="AD12" i="4" l="1"/>
  <c r="AD29" i="4" l="1"/>
  <c r="AD31" i="4"/>
</calcChain>
</file>

<file path=xl/sharedStrings.xml><?xml version="1.0" encoding="utf-8"?>
<sst xmlns="http://schemas.openxmlformats.org/spreadsheetml/2006/main" count="591" uniqueCount="255">
  <si>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</si>
  <si>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</si>
  <si>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</si>
  <si>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神奈川県知事　様</t>
    <rPh sb="0" eb="6">
      <t>カナガワケンチジ</t>
    </rPh>
    <rPh sb="7" eb="8">
      <t>サマ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</si>
  <si>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</si>
  <si>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</si>
  <si>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【作業メモ】</t>
    <rPh sb="1" eb="3">
      <t>サギョウ</t>
    </rPh>
    <phoneticPr fontId="2"/>
  </si>
  <si>
    <t>○ベースは茨城県の補助金制度の事業計画書</t>
    <rPh sb="5" eb="8">
      <t>イバラキケン</t>
    </rPh>
    <rPh sb="9" eb="12">
      <t>ホジョキン</t>
    </rPh>
    <rPh sb="12" eb="14">
      <t>セイド</t>
    </rPh>
    <rPh sb="15" eb="17">
      <t>ジギョウ</t>
    </rPh>
    <rPh sb="17" eb="20">
      <t>ケイカクショ</t>
    </rPh>
    <phoneticPr fontId="2"/>
  </si>
  <si>
    <t>原油換算エネルギー使用量</t>
    <rPh sb="0" eb="2">
      <t>ゲンユ</t>
    </rPh>
    <rPh sb="2" eb="4">
      <t>カンサン</t>
    </rPh>
    <rPh sb="9" eb="12">
      <t>シヨウリョウ</t>
    </rPh>
    <phoneticPr fontId="2"/>
  </si>
  <si>
    <t>所在地</t>
    <rPh sb="0" eb="3">
      <t>ショザイチ</t>
    </rPh>
    <phoneticPr fontId="2"/>
  </si>
  <si>
    <t>kL／年</t>
    <rPh sb="3" eb="4">
      <t>ネン</t>
    </rPh>
    <phoneticPr fontId="2"/>
  </si>
  <si>
    <t>神奈川県</t>
    <rPh sb="0" eb="4">
      <t>カナガワケン</t>
    </rPh>
    <phoneticPr fontId="2"/>
  </si>
  <si>
    <t>部署名</t>
    <rPh sb="0" eb="2">
      <t>ブショ</t>
    </rPh>
    <rPh sb="2" eb="3">
      <t>メイ</t>
    </rPh>
    <phoneticPr fontId="2"/>
  </si>
  <si>
    <t>氏名</t>
    <rPh sb="0" eb="2">
      <t>シメイ</t>
    </rPh>
    <phoneticPr fontId="2"/>
  </si>
  <si>
    <r>
      <t>tCO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／年</t>
    </r>
    <rPh sb="5" eb="6">
      <t>ネン</t>
    </rPh>
    <phoneticPr fontId="2"/>
  </si>
  <si>
    <t>（内線</t>
    <rPh sb="1" eb="3">
      <t>ナイセン</t>
    </rPh>
    <phoneticPr fontId="2"/>
  </si>
  <si>
    <t>記入不足</t>
    <rPh sb="0" eb="2">
      <t>キニュウ</t>
    </rPh>
    <rPh sb="2" eb="4">
      <t>フソク</t>
    </rPh>
    <phoneticPr fontId="2"/>
  </si>
  <si>
    <t>誤記入</t>
    <rPh sb="0" eb="1">
      <t>ゴ</t>
    </rPh>
    <rPh sb="1" eb="3">
      <t>キニュウ</t>
    </rPh>
    <phoneticPr fontId="2"/>
  </si>
  <si>
    <t>No.</t>
    <phoneticPr fontId="2"/>
  </si>
  <si>
    <t>ここより
右側は
記入しないでください</t>
    <rPh sb="5" eb="7">
      <t>ミギガワ</t>
    </rPh>
    <rPh sb="9" eb="11">
      <t>キニュウ</t>
    </rPh>
    <phoneticPr fontId="2"/>
  </si>
  <si>
    <t>＜申請者＞</t>
    <rPh sb="1" eb="3">
      <t>シンセイ</t>
    </rPh>
    <rPh sb="3" eb="4">
      <t>シャ</t>
    </rPh>
    <phoneticPr fontId="2"/>
  </si>
  <si>
    <t>エネルギーの種類</t>
    <rPh sb="6" eb="8">
      <t>シュルイ</t>
    </rPh>
    <phoneticPr fontId="7"/>
  </si>
  <si>
    <t>燃料</t>
    <rPh sb="0" eb="2">
      <t>ネンリョウ</t>
    </rPh>
    <phoneticPr fontId="7"/>
  </si>
  <si>
    <t>原油（コンデンセートを除く。）</t>
    <rPh sb="0" eb="2">
      <t>ゲンユ</t>
    </rPh>
    <rPh sb="11" eb="12">
      <t>ノゾ</t>
    </rPh>
    <phoneticPr fontId="7"/>
  </si>
  <si>
    <t>原油のうちコンデンセート（NGL）</t>
    <rPh sb="0" eb="2">
      <t>ゲンユ</t>
    </rPh>
    <phoneticPr fontId="7"/>
  </si>
  <si>
    <t>揮発油（ガソリン）</t>
    <rPh sb="0" eb="3">
      <t>キハツユ</t>
    </rPh>
    <phoneticPr fontId="7"/>
  </si>
  <si>
    <t>灯油</t>
    <rPh sb="0" eb="2">
      <t>トウユ</t>
    </rPh>
    <phoneticPr fontId="7"/>
  </si>
  <si>
    <t>軽油</t>
    <rPh sb="0" eb="2">
      <t>ケイユ</t>
    </rPh>
    <phoneticPr fontId="7"/>
  </si>
  <si>
    <t>A重油</t>
    <rPh sb="1" eb="3">
      <t>ジュウユ</t>
    </rPh>
    <phoneticPr fontId="7"/>
  </si>
  <si>
    <t>B・C重油</t>
    <rPh sb="3" eb="5">
      <t>ジュウユ</t>
    </rPh>
    <phoneticPr fontId="7"/>
  </si>
  <si>
    <t>石油アスファルト</t>
    <rPh sb="0" eb="2">
      <t>セキユ</t>
    </rPh>
    <phoneticPr fontId="7"/>
  </si>
  <si>
    <t>石油コークス</t>
    <rPh sb="0" eb="2">
      <t>セキユ</t>
    </rPh>
    <phoneticPr fontId="7"/>
  </si>
  <si>
    <t>石油ガス</t>
    <rPh sb="0" eb="2">
      <t>セキユ</t>
    </rPh>
    <phoneticPr fontId="7"/>
  </si>
  <si>
    <t>液化石油ガス（LPG）</t>
    <rPh sb="0" eb="2">
      <t>エキカ</t>
    </rPh>
    <rPh sb="2" eb="4">
      <t>セキユ</t>
    </rPh>
    <phoneticPr fontId="7"/>
  </si>
  <si>
    <t>石油系炭化水素ガス</t>
    <rPh sb="0" eb="3">
      <t>セキユケイ</t>
    </rPh>
    <rPh sb="3" eb="5">
      <t>タンカ</t>
    </rPh>
    <rPh sb="5" eb="7">
      <t>スイソ</t>
    </rPh>
    <phoneticPr fontId="7"/>
  </si>
  <si>
    <t>千㎥</t>
    <rPh sb="0" eb="1">
      <t>セン</t>
    </rPh>
    <phoneticPr fontId="7"/>
  </si>
  <si>
    <t>可燃性
天然ガス</t>
    <rPh sb="0" eb="3">
      <t>カネンセイ</t>
    </rPh>
    <rPh sb="4" eb="6">
      <t>テンネン</t>
    </rPh>
    <phoneticPr fontId="7"/>
  </si>
  <si>
    <t>液化天然ガス（LＮG）</t>
    <rPh sb="0" eb="2">
      <t>エキカ</t>
    </rPh>
    <rPh sb="2" eb="4">
      <t>テンネン</t>
    </rPh>
    <phoneticPr fontId="7"/>
  </si>
  <si>
    <t>石炭</t>
    <rPh sb="0" eb="2">
      <t>セキタン</t>
    </rPh>
    <phoneticPr fontId="7"/>
  </si>
  <si>
    <t>無煙炭</t>
    <rPh sb="0" eb="2">
      <t>ムエン</t>
    </rPh>
    <rPh sb="2" eb="3">
      <t>タン</t>
    </rPh>
    <phoneticPr fontId="7"/>
  </si>
  <si>
    <t>石炭コークス</t>
    <rPh sb="0" eb="2">
      <t>セキタン</t>
    </rPh>
    <phoneticPr fontId="7"/>
  </si>
  <si>
    <t>コークス炉ガス</t>
    <rPh sb="4" eb="5">
      <t>ロ</t>
    </rPh>
    <phoneticPr fontId="7"/>
  </si>
  <si>
    <t>高炉ガス</t>
    <rPh sb="0" eb="2">
      <t>コウロ</t>
    </rPh>
    <phoneticPr fontId="7"/>
  </si>
  <si>
    <t>転炉ガス</t>
    <rPh sb="0" eb="2">
      <t>テンロ</t>
    </rPh>
    <phoneticPr fontId="7"/>
  </si>
  <si>
    <t>都市ガス</t>
    <rPh sb="0" eb="2">
      <t>トシ</t>
    </rPh>
    <phoneticPr fontId="7"/>
  </si>
  <si>
    <t>小計(a)</t>
    <rPh sb="0" eb="2">
      <t>ショウケイ</t>
    </rPh>
    <phoneticPr fontId="7"/>
  </si>
  <si>
    <t>熱</t>
    <rPh sb="0" eb="1">
      <t>ネツ</t>
    </rPh>
    <phoneticPr fontId="7"/>
  </si>
  <si>
    <t>産業用蒸気</t>
    <rPh sb="0" eb="3">
      <t>サンギョウヨウ</t>
    </rPh>
    <rPh sb="3" eb="5">
      <t>ジョウキ</t>
    </rPh>
    <phoneticPr fontId="7"/>
  </si>
  <si>
    <t>産業用以外の蒸気</t>
    <rPh sb="0" eb="3">
      <t>サンギョウヨウ</t>
    </rPh>
    <rPh sb="3" eb="5">
      <t>イガイ</t>
    </rPh>
    <rPh sb="6" eb="8">
      <t>ジョウキ</t>
    </rPh>
    <phoneticPr fontId="7"/>
  </si>
  <si>
    <t>温水</t>
    <rPh sb="0" eb="2">
      <t>オンスイ</t>
    </rPh>
    <phoneticPr fontId="7"/>
  </si>
  <si>
    <t>冷水</t>
    <rPh sb="0" eb="2">
      <t>レイスイ</t>
    </rPh>
    <phoneticPr fontId="7"/>
  </si>
  <si>
    <t>小計(b)</t>
    <rPh sb="0" eb="2">
      <t>ショウケイ</t>
    </rPh>
    <phoneticPr fontId="7"/>
  </si>
  <si>
    <t>電気</t>
    <rPh sb="0" eb="2">
      <t>デンキ</t>
    </rPh>
    <phoneticPr fontId="7"/>
  </si>
  <si>
    <t>千kWh</t>
    <rPh sb="0" eb="1">
      <t>セン</t>
    </rPh>
    <phoneticPr fontId="7"/>
  </si>
  <si>
    <t>小計(c)</t>
    <rPh sb="0" eb="2">
      <t>ショウケイ</t>
    </rPh>
    <phoneticPr fontId="7"/>
  </si>
  <si>
    <t>合計 (A=a+b+c)</t>
    <rPh sb="0" eb="1">
      <t>ゴウ</t>
    </rPh>
    <rPh sb="1" eb="2">
      <t>ケイ</t>
    </rPh>
    <phoneticPr fontId="7"/>
  </si>
  <si>
    <t>【注意事項】</t>
    <rPh sb="1" eb="3">
      <t>チュウイ</t>
    </rPh>
    <rPh sb="3" eb="5">
      <t>ジコウ</t>
    </rPh>
    <phoneticPr fontId="7"/>
  </si>
  <si>
    <t>○審査での突合のしやすさを考慮して、事業報告書と同じ項目はセルの位置を極力合わせている</t>
    <rPh sb="1" eb="3">
      <t>シンサ</t>
    </rPh>
    <rPh sb="5" eb="7">
      <t>トツゴウ</t>
    </rPh>
    <rPh sb="13" eb="15">
      <t>コウリョ</t>
    </rPh>
    <rPh sb="18" eb="20">
      <t>ジギョウ</t>
    </rPh>
    <rPh sb="20" eb="23">
      <t>ホウコクショ</t>
    </rPh>
    <rPh sb="24" eb="25">
      <t>オナ</t>
    </rPh>
    <rPh sb="26" eb="28">
      <t>コウモク</t>
    </rPh>
    <rPh sb="32" eb="34">
      <t>イチ</t>
    </rPh>
    <rPh sb="35" eb="37">
      <t>キョクリョク</t>
    </rPh>
    <rPh sb="37" eb="38">
      <t>ア</t>
    </rPh>
    <phoneticPr fontId="2"/>
  </si>
  <si>
    <t>【作業メモ】</t>
    <rPh sb="1" eb="3">
      <t>サギョウ</t>
    </rPh>
    <phoneticPr fontId="2"/>
  </si>
  <si>
    <t>神奈川県中小規模事業者等省エネルギー設備導入支援補助金導入効果報告書</t>
    <rPh sb="27" eb="29">
      <t>ドウニュウ</t>
    </rPh>
    <rPh sb="29" eb="31">
      <t>コウカ</t>
    </rPh>
    <rPh sb="31" eb="34">
      <t>ホウコクショ</t>
    </rPh>
    <phoneticPr fontId="2"/>
  </si>
  <si>
    <t>第13号様式（第18条関係）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</si>
  <si>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１　事業概要</t>
    <rPh sb="2" eb="4">
      <t>ジギョウ</t>
    </rPh>
    <rPh sb="4" eb="6">
      <t>ガイヨウ</t>
    </rPh>
    <phoneticPr fontId="2"/>
  </si>
  <si>
    <t>２　導入効果</t>
    <rPh sb="2" eb="4">
      <t>ドウニュウ</t>
    </rPh>
    <rPh sb="4" eb="6">
      <t>コウカ</t>
    </rPh>
    <phoneticPr fontId="2"/>
  </si>
  <si>
    <t>←年の部分に入力規則（2022以上の整数）あり</t>
    <rPh sb="1" eb="2">
      <t>ネン</t>
    </rPh>
    <rPh sb="3" eb="5">
      <t>ブブン</t>
    </rPh>
    <rPh sb="6" eb="8">
      <t>ニュウリョク</t>
    </rPh>
    <rPh sb="8" eb="10">
      <t>キソク</t>
    </rPh>
    <rPh sb="15" eb="17">
      <t>イジョウ</t>
    </rPh>
    <rPh sb="18" eb="20">
      <t>セイスウ</t>
    </rPh>
    <phoneticPr fontId="2"/>
  </si>
  <si>
    <t>事業完了年月日</t>
    <phoneticPr fontId="2"/>
  </si>
  <si>
    <t>報告者</t>
    <rPh sb="0" eb="2">
      <t>ホウコク</t>
    </rPh>
    <rPh sb="2" eb="3">
      <t>シャ</t>
    </rPh>
    <phoneticPr fontId="2"/>
  </si>
  <si>
    <t>☑</t>
    <phoneticPr fontId="2"/>
  </si>
  <si>
    <t>内容</t>
    <rPh sb="0" eb="2">
      <t>ナイヨウ</t>
    </rPh>
    <phoneticPr fontId="2"/>
  </si>
  <si>
    <t>その他（内容を記載）</t>
    <rPh sb="2" eb="3">
      <t>タ</t>
    </rPh>
    <rPh sb="4" eb="6">
      <t>ナイヨウ</t>
    </rPh>
    <rPh sb="7" eb="9">
      <t>キサイ</t>
    </rPh>
    <phoneticPr fontId="2"/>
  </si>
  <si>
    <t>生産品目、作業工程等の変更があったため</t>
    <rPh sb="0" eb="2">
      <t>セイサン</t>
    </rPh>
    <rPh sb="2" eb="4">
      <t>ヒンモク</t>
    </rPh>
    <rPh sb="5" eb="7">
      <t>サギョウ</t>
    </rPh>
    <rPh sb="7" eb="9">
      <t>コウテイ</t>
    </rPh>
    <rPh sb="9" eb="10">
      <t>トウ</t>
    </rPh>
    <rPh sb="11" eb="13">
      <t>ヘンコウ</t>
    </rPh>
    <phoneticPr fontId="2"/>
  </si>
  <si>
    <t>設備の不具合等による稼働効率の低下があったため</t>
    <rPh sb="0" eb="2">
      <t>セツビ</t>
    </rPh>
    <rPh sb="3" eb="6">
      <t>フグアイ</t>
    </rPh>
    <rPh sb="6" eb="7">
      <t>トウ</t>
    </rPh>
    <rPh sb="10" eb="12">
      <t>カドウ</t>
    </rPh>
    <rPh sb="12" eb="14">
      <t>コウリツ</t>
    </rPh>
    <rPh sb="15" eb="17">
      <t>テイカ</t>
    </rPh>
    <phoneticPr fontId="2"/>
  </si>
  <si>
    <t>組織再編等による管理対象設備の増加があったため</t>
    <rPh sb="0" eb="2">
      <t>ソシキ</t>
    </rPh>
    <rPh sb="2" eb="4">
      <t>サイヘン</t>
    </rPh>
    <rPh sb="4" eb="5">
      <t>トウ</t>
    </rPh>
    <rPh sb="8" eb="10">
      <t>カンリ</t>
    </rPh>
    <rPh sb="10" eb="12">
      <t>タイショウ</t>
    </rPh>
    <rPh sb="12" eb="14">
      <t>セツビ</t>
    </rPh>
    <rPh sb="15" eb="17">
      <t>ゾウカ</t>
    </rPh>
    <phoneticPr fontId="2"/>
  </si>
  <si>
    <t>稼働設備、生産ライン等の増設があったため</t>
    <rPh sb="0" eb="2">
      <t>カドウ</t>
    </rPh>
    <rPh sb="2" eb="4">
      <t>セツビ</t>
    </rPh>
    <rPh sb="5" eb="7">
      <t>セイサン</t>
    </rPh>
    <rPh sb="10" eb="11">
      <t>トウ</t>
    </rPh>
    <rPh sb="12" eb="14">
      <t>ゾウセツ</t>
    </rPh>
    <phoneticPr fontId="2"/>
  </si>
  <si>
    <t>活動量（生産数量、稼動時間等）が設備導入前に比べて増加したため</t>
    <rPh sb="0" eb="2">
      <t>カツドウ</t>
    </rPh>
    <rPh sb="2" eb="3">
      <t>リョウ</t>
    </rPh>
    <rPh sb="4" eb="6">
      <t>セイサン</t>
    </rPh>
    <rPh sb="6" eb="7">
      <t>カズ</t>
    </rPh>
    <rPh sb="7" eb="8">
      <t>リョウ</t>
    </rPh>
    <rPh sb="9" eb="11">
      <t>カドウ</t>
    </rPh>
    <rPh sb="11" eb="13">
      <t>ジカン</t>
    </rPh>
    <rPh sb="13" eb="14">
      <t>トウ</t>
    </rPh>
    <rPh sb="16" eb="18">
      <t>セツビ</t>
    </rPh>
    <rPh sb="18" eb="20">
      <t>ドウニュウ</t>
    </rPh>
    <rPh sb="20" eb="21">
      <t>マエ</t>
    </rPh>
    <rPh sb="22" eb="23">
      <t>クラ</t>
    </rPh>
    <rPh sb="25" eb="27">
      <t>ゾウカ</t>
    </rPh>
    <phoneticPr fontId="2"/>
  </si>
  <si>
    <t>都道府県</t>
    <rPh sb="0" eb="4">
      <t>トドウフケン</t>
    </rPh>
    <phoneticPr fontId="2"/>
  </si>
  <si>
    <t>北海道</t>
  </si>
  <si>
    <t>青森県</t>
    <phoneticPr fontId="2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</si>
  <si>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</si>
  <si>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</si>
  <si>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</si>
  <si>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</si>
  <si>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</si>
  <si>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</si>
  <si>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</si>
  <si>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</si>
  <si>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</si>
  <si>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</si>
  <si>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</si>
  <si>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</si>
  <si>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</si>
  <si>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</si>
  <si>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</si>
  <si>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</si>
  <si>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</si>
  <si>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</si>
  <si>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</si>
  <si>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</si>
  <si>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</si>
  <si>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</si>
  <si>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</si>
  <si>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</si>
  <si>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</si>
  <si>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</si>
  <si>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</si>
  <si>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</si>
  <si>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</si>
  <si>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</si>
  <si>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</si>
  <si>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</si>
  <si>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</si>
  <si>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</si>
  <si>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</si>
  <si>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</si>
  <si>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</si>
  <si>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</si>
  <si>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</si>
  <si>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</si>
  <si>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</si>
  <si>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</si>
  <si>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</si>
  <si>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</si>
  <si>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</si>
  <si>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←都道府県はプルダウン選択（選択肢は下部参照）</t>
    <rPh sb="1" eb="5">
      <t>トドウフケン</t>
    </rPh>
    <rPh sb="11" eb="13">
      <t>センタク</t>
    </rPh>
    <rPh sb="14" eb="17">
      <t>センタクシ</t>
    </rPh>
    <rPh sb="18" eb="20">
      <t>カブ</t>
    </rPh>
    <rPh sb="20" eb="22">
      <t>サンショウ</t>
    </rPh>
    <phoneticPr fontId="2"/>
  </si>
  <si>
    <t>導入設備稼働年月</t>
    <rPh sb="0" eb="2">
      <t>ドウニュウ</t>
    </rPh>
    <rPh sb="2" eb="4">
      <t>セツビ</t>
    </rPh>
    <rPh sb="4" eb="6">
      <t>カドウ</t>
    </rPh>
    <rPh sb="6" eb="8">
      <t>ネンゲツ</t>
    </rPh>
    <phoneticPr fontId="2"/>
  </si>
  <si>
    <t>【対象設備】</t>
    <rPh sb="1" eb="3">
      <t>タイショウ</t>
    </rPh>
    <rPh sb="3" eb="5">
      <t>セツビ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</si>
  <si>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</si>
  <si>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ボイラー</t>
    <phoneticPr fontId="2"/>
  </si>
  <si>
    <t>コンプレッサー</t>
    <phoneticPr fontId="2"/>
  </si>
  <si>
    <t>対象設備（選択してください）</t>
    <rPh sb="5" eb="7">
      <t>センタク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</si>
  <si>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</si>
  <si>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</si>
  <si>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←入力規則あり（年:2022以上の整数、月：1～12、日：1～31）</t>
    <rPh sb="14" eb="16">
      <t>イジョウ</t>
    </rPh>
    <rPh sb="17" eb="19">
      <t>セイスウ</t>
    </rPh>
    <rPh sb="20" eb="21">
      <t>ツキ</t>
    </rPh>
    <rPh sb="27" eb="28">
      <t>ヒ</t>
    </rPh>
    <phoneticPr fontId="2"/>
  </si>
  <si>
    <t>その他の場合は設備名を記載⇒</t>
    <rPh sb="2" eb="3">
      <t>タ</t>
    </rPh>
    <rPh sb="4" eb="6">
      <t>バアイ</t>
    </rPh>
    <rPh sb="7" eb="9">
      <t>セツビ</t>
    </rPh>
    <rPh sb="9" eb="10">
      <t>メイ</t>
    </rPh>
    <rPh sb="11" eb="13">
      <t>キサイ</t>
    </rPh>
    <phoneticPr fontId="2"/>
  </si>
  <si>
    <t>←入力規則あり（年:2022以上の整数、月：1～12、日：1～31）、その他欄条件付き書式設定あり（E列がその他ならグレーアウト解除）</t>
    <rPh sb="14" eb="16">
      <t>イジョウ</t>
    </rPh>
    <rPh sb="17" eb="19">
      <t>セイスウ</t>
    </rPh>
    <rPh sb="20" eb="21">
      <t>ツキ</t>
    </rPh>
    <rPh sb="27" eb="28">
      <t>ヒ</t>
    </rPh>
    <rPh sb="37" eb="38">
      <t>タ</t>
    </rPh>
    <rPh sb="38" eb="39">
      <t>ラン</t>
    </rPh>
    <rPh sb="39" eb="41">
      <t>ジョウケン</t>
    </rPh>
    <rPh sb="41" eb="42">
      <t>ツ</t>
    </rPh>
    <rPh sb="43" eb="45">
      <t>ショシキ</t>
    </rPh>
    <rPh sb="45" eb="47">
      <t>セッテイ</t>
    </rPh>
    <rPh sb="51" eb="52">
      <t>レツ</t>
    </rPh>
    <rPh sb="55" eb="56">
      <t>タ</t>
    </rPh>
    <rPh sb="64" eb="66">
      <t>カイジョ</t>
    </rPh>
    <phoneticPr fontId="2"/>
  </si>
  <si>
    <t>３　運用対策の実施状況</t>
    <rPh sb="2" eb="4">
      <t>ウンヨウ</t>
    </rPh>
    <rPh sb="4" eb="6">
      <t>タイサク</t>
    </rPh>
    <rPh sb="7" eb="9">
      <t>ジッシ</t>
    </rPh>
    <rPh sb="9" eb="11">
      <t>ジョウキョウ</t>
    </rPh>
    <phoneticPr fontId="2"/>
  </si>
  <si>
    <t>対象設備</t>
    <rPh sb="0" eb="2">
      <t>タイショウ</t>
    </rPh>
    <rPh sb="2" eb="4">
      <t>セツビ</t>
    </rPh>
    <phoneticPr fontId="2"/>
  </si>
  <si>
    <t>改善内容</t>
    <rPh sb="0" eb="2">
      <t>カイゼン</t>
    </rPh>
    <rPh sb="2" eb="4">
      <t>ナイヨウ</t>
    </rPh>
    <phoneticPr fontId="2"/>
  </si>
  <si>
    <t>＜参考＞想定削減効果</t>
    <rPh sb="1" eb="3">
      <t>サンコウ</t>
    </rPh>
    <rPh sb="4" eb="6">
      <t>ソウテイ</t>
    </rPh>
    <rPh sb="6" eb="8">
      <t>サクゲン</t>
    </rPh>
    <rPh sb="8" eb="10">
      <t>コウカ</t>
    </rPh>
    <phoneticPr fontId="2"/>
  </si>
  <si>
    <r>
      <rPr>
        <sz val="10"/>
        <color theme="1"/>
        <rFont val="ＭＳ Ｐ明朝"/>
        <family val="1"/>
        <charset val="128"/>
      </rPr>
      <t>原油換算
ｴﾈﾙｷﾞｰ使用量</t>
    </r>
    <r>
      <rPr>
        <sz val="10"/>
        <color theme="1"/>
        <rFont val="ＭＳ 明朝"/>
        <family val="1"/>
        <charset val="128"/>
      </rPr>
      <t xml:space="preserve">
（kL／年)</t>
    </r>
    <rPh sb="0" eb="2">
      <t>ゲンユ</t>
    </rPh>
    <rPh sb="2" eb="4">
      <t>カンサン</t>
    </rPh>
    <rPh sb="11" eb="14">
      <t>シヨウリョウ</t>
    </rPh>
    <rPh sb="19" eb="20">
      <t>ネン</t>
    </rPh>
    <phoneticPr fontId="2"/>
  </si>
  <si>
    <r>
      <t>排出量
（tCO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／年)</t>
    </r>
    <rPh sb="0" eb="2">
      <t>ハイシュツ</t>
    </rPh>
    <rPh sb="2" eb="3">
      <t>リョウ</t>
    </rPh>
    <rPh sb="10" eb="11">
      <t>ネン</t>
    </rPh>
    <phoneticPr fontId="2"/>
  </si>
  <si>
    <t>合計</t>
    <rPh sb="0" eb="2">
      <t>ゴウケイ</t>
    </rPh>
    <phoneticPr fontId="2"/>
  </si>
  <si>
    <t>（次頁に続く）</t>
    <phoneticPr fontId="2"/>
  </si>
  <si>
    <r>
      <t>エネルギー起源CO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排出量</t>
    </r>
    <rPh sb="5" eb="7">
      <t>キゲン</t>
    </rPh>
    <rPh sb="10" eb="12">
      <t>ハイシュツ</t>
    </rPh>
    <rPh sb="12" eb="13">
      <t>リョウ</t>
    </rPh>
    <phoneticPr fontId="2"/>
  </si>
  <si>
    <t>導入前(A)</t>
    <rPh sb="0" eb="2">
      <t>ドウニュウ</t>
    </rPh>
    <rPh sb="2" eb="3">
      <t>マエ</t>
    </rPh>
    <phoneticPr fontId="2"/>
  </si>
  <si>
    <t>導入後(B)</t>
    <rPh sb="0" eb="2">
      <t>ドウニュウ</t>
    </rPh>
    <rPh sb="2" eb="3">
      <t>ゴ</t>
    </rPh>
    <phoneticPr fontId="2"/>
  </si>
  <si>
    <t>削減量(C=A-B)</t>
    <rPh sb="0" eb="2">
      <t>サクゲン</t>
    </rPh>
    <rPh sb="2" eb="3">
      <t>リョウ</t>
    </rPh>
    <phoneticPr fontId="2"/>
  </si>
  <si>
    <t>単位
（ /年）</t>
    <rPh sb="0" eb="2">
      <t>タンイ</t>
    </rPh>
    <rPh sb="6" eb="7">
      <t>ネン</t>
    </rPh>
    <phoneticPr fontId="7"/>
  </si>
  <si>
    <r>
      <t xml:space="preserve">換算
係数
</t>
    </r>
    <r>
      <rPr>
        <sz val="11"/>
        <rFont val="ＭＳ Ｐゴシック"/>
        <family val="3"/>
        <charset val="128"/>
      </rPr>
      <t>②</t>
    </r>
    <rPh sb="0" eb="2">
      <t>カンサン</t>
    </rPh>
    <rPh sb="3" eb="5">
      <t>ケイスウ</t>
    </rPh>
    <phoneticPr fontId="7"/>
  </si>
  <si>
    <r>
      <t xml:space="preserve">排出
係数
</t>
    </r>
    <r>
      <rPr>
        <sz val="11"/>
        <rFont val="ＭＳ Ｐゴシック"/>
        <family val="3"/>
        <charset val="128"/>
      </rPr>
      <t>③</t>
    </r>
    <rPh sb="0" eb="2">
      <t>ハイシュツ</t>
    </rPh>
    <rPh sb="3" eb="5">
      <t>ケイスウ</t>
    </rPh>
    <phoneticPr fontId="7"/>
  </si>
  <si>
    <r>
      <t xml:space="preserve">換算
係数
</t>
    </r>
    <r>
      <rPr>
        <sz val="11"/>
        <rFont val="ＭＳ Ｐゴシック"/>
        <family val="3"/>
        <charset val="128"/>
      </rPr>
      <t>④</t>
    </r>
    <rPh sb="0" eb="2">
      <t>カンサン</t>
    </rPh>
    <rPh sb="3" eb="5">
      <t>ケイスウ</t>
    </rPh>
    <phoneticPr fontId="7"/>
  </si>
  <si>
    <t>kL</t>
    <phoneticPr fontId="7"/>
  </si>
  <si>
    <t>44/12</t>
    <phoneticPr fontId="2"/>
  </si>
  <si>
    <t>ナフサ</t>
    <phoneticPr fontId="7"/>
  </si>
  <si>
    <t>t</t>
    <phoneticPr fontId="7"/>
  </si>
  <si>
    <t>その他</t>
    <rPh sb="2" eb="3">
      <t>タ</t>
    </rPh>
    <phoneticPr fontId="7"/>
  </si>
  <si>
    <t>コールタール</t>
    <phoneticPr fontId="7"/>
  </si>
  <si>
    <t>GJ</t>
    <phoneticPr fontId="7"/>
  </si>
  <si>
    <t>※「熱」に該当するエネルギー種（産業用蒸気等）については、①（又は①'）×③</t>
    <rPh sb="2" eb="3">
      <t>ネツ</t>
    </rPh>
    <rPh sb="5" eb="7">
      <t>ガイトウ</t>
    </rPh>
    <rPh sb="14" eb="15">
      <t>シュ</t>
    </rPh>
    <rPh sb="16" eb="19">
      <t>サンギョウヨウ</t>
    </rPh>
    <rPh sb="19" eb="21">
      <t>ジョウキ</t>
    </rPh>
    <rPh sb="21" eb="22">
      <t>トウ</t>
    </rPh>
    <rPh sb="31" eb="32">
      <t>マタ</t>
    </rPh>
    <phoneticPr fontId="2"/>
  </si>
  <si>
    <t>電気の排出係数について</t>
    <rPh sb="0" eb="2">
      <t>デンキ</t>
    </rPh>
    <rPh sb="3" eb="5">
      <t>ハイシュツ</t>
    </rPh>
    <rPh sb="5" eb="7">
      <t>ケイスウ</t>
    </rPh>
    <phoneticPr fontId="2"/>
  </si>
  <si>
    <t>☑</t>
    <phoneticPr fontId="2"/>
  </si>
  <si>
    <t>　交付申請時に事業計画書（７　運用対策による改善）に記載した場合は、その内容を転記し、実施したものに☑欄にチェックを入れてください。</t>
    <rPh sb="1" eb="3">
      <t>コウフ</t>
    </rPh>
    <rPh sb="3" eb="5">
      <t>シンセイ</t>
    </rPh>
    <rPh sb="5" eb="6">
      <t>ジ</t>
    </rPh>
    <rPh sb="7" eb="9">
      <t>ジギョウ</t>
    </rPh>
    <rPh sb="9" eb="12">
      <t>ケイカクショ</t>
    </rPh>
    <rPh sb="15" eb="17">
      <t>ウンヨウ</t>
    </rPh>
    <rPh sb="17" eb="19">
      <t>タイサク</t>
    </rPh>
    <rPh sb="22" eb="24">
      <t>カイゼン</t>
    </rPh>
    <rPh sb="26" eb="28">
      <t>キサイ</t>
    </rPh>
    <rPh sb="30" eb="32">
      <t>バアイ</t>
    </rPh>
    <rPh sb="36" eb="38">
      <t>ナイヨウ</t>
    </rPh>
    <rPh sb="39" eb="41">
      <t>テンキ</t>
    </rPh>
    <rPh sb="43" eb="45">
      <t>ジッシ</t>
    </rPh>
    <rPh sb="51" eb="52">
      <t>ラン</t>
    </rPh>
    <rPh sb="58" eb="59">
      <t>イ</t>
    </rPh>
    <phoneticPr fontId="2"/>
  </si>
  <si>
    <t>年度に神奈川県中小規模事業者等省エネルギー設備導入支援補助金の交付を受けて</t>
    <rPh sb="0" eb="2">
      <t>ネンド</t>
    </rPh>
    <phoneticPr fontId="2"/>
  </si>
  <si>
    <t>実施した事業について、神奈川県中小規模事業者等省エネルギー設備導入支援補助金交付</t>
    <phoneticPr fontId="2"/>
  </si>
  <si>
    <t>要綱第18条の規定に基づき、次のとおり報告します。</t>
    <phoneticPr fontId="2"/>
  </si>
  <si>
    <t>－</t>
    <phoneticPr fontId="2"/>
  </si>
  <si>
    <t>）</t>
    <phoneticPr fontId="2"/>
  </si>
  <si>
    <t>メールアドレス</t>
    <phoneticPr fontId="2"/>
  </si>
  <si>
    <t>@</t>
    <phoneticPr fontId="2"/>
  </si>
  <si>
    <t>Ⅱ　事業計画書（補助金交付申請時）及び実績報告書（補助事業完了時）の内容を参考に記載してください。</t>
    <rPh sb="2" eb="4">
      <t>ジギョウ</t>
    </rPh>
    <rPh sb="4" eb="7">
      <t>ケイカクショ</t>
    </rPh>
    <rPh sb="17" eb="18">
      <t>オヨ</t>
    </rPh>
    <rPh sb="19" eb="21">
      <t>ジッセキ</t>
    </rPh>
    <rPh sb="21" eb="24">
      <t>ホウコクショ</t>
    </rPh>
    <rPh sb="25" eb="27">
      <t>ホジョ</t>
    </rPh>
    <rPh sb="27" eb="29">
      <t>ジギョウ</t>
    </rPh>
    <rPh sb="29" eb="31">
      <t>カンリョウ</t>
    </rPh>
    <rPh sb="31" eb="32">
      <t>ジ</t>
    </rPh>
    <rPh sb="34" eb="36">
      <t>ナイヨウ</t>
    </rPh>
    <rPh sb="37" eb="39">
      <t>サンコウ</t>
    </rPh>
    <rPh sb="40" eb="42">
      <t>キサイ</t>
    </rPh>
    <phoneticPr fontId="2"/>
  </si>
  <si>
    <t>報告に
係る
担当者</t>
    <rPh sb="0" eb="2">
      <t>ホウコク</t>
    </rPh>
    <rPh sb="4" eb="5">
      <t>カカ</t>
    </rPh>
    <rPh sb="7" eb="10">
      <t>タントウシャ</t>
    </rPh>
    <phoneticPr fontId="2"/>
  </si>
  <si>
    <t>住  所</t>
    <rPh sb="0" eb="1">
      <t>スミ</t>
    </rPh>
    <rPh sb="3" eb="4">
      <t>トコロ</t>
    </rPh>
    <phoneticPr fontId="2"/>
  </si>
  <si>
    <t>氏  名（法人にあっては、名称及び代表者氏名）</t>
    <rPh sb="0" eb="1">
      <t>シ</t>
    </rPh>
    <rPh sb="3" eb="4">
      <t>メイ</t>
    </rPh>
    <rPh sb="5" eb="7">
      <t>ホウジン</t>
    </rPh>
    <rPh sb="13" eb="15">
      <t>メイショウ</t>
    </rPh>
    <rPh sb="15" eb="16">
      <t>オヨ</t>
    </rPh>
    <rPh sb="17" eb="20">
      <t>ダイヒョウシャ</t>
    </rPh>
    <rPh sb="20" eb="22">
      <t>シメイ</t>
    </rPh>
    <phoneticPr fontId="2"/>
  </si>
  <si>
    <t>チェック漏れ</t>
    <rPh sb="4" eb="5">
      <t>モ</t>
    </rPh>
    <phoneticPr fontId="2"/>
  </si>
  <si>
    <t>報告チェックリスト</t>
    <rPh sb="0" eb="2">
      <t>ホウコク</t>
    </rPh>
    <phoneticPr fontId="2"/>
  </si>
  <si>
    <t>所在地・住所</t>
    <rPh sb="0" eb="3">
      <t>ショザイチ</t>
    </rPh>
    <rPh sb="4" eb="6">
      <t>ジュウショ</t>
    </rPh>
    <phoneticPr fontId="2"/>
  </si>
  <si>
    <t>代表者の役職・氏名</t>
    <rPh sb="0" eb="3">
      <t>ダイヒョウシャ</t>
    </rPh>
    <rPh sb="4" eb="6">
      <t>ヤクショク</t>
    </rPh>
    <rPh sb="7" eb="9">
      <t>シメイ</t>
    </rPh>
    <phoneticPr fontId="2"/>
  </si>
  <si>
    <t>確認内容</t>
    <rPh sb="0" eb="2">
      <t>カクニン</t>
    </rPh>
    <rPh sb="2" eb="4">
      <t>ナイヨウ</t>
    </rPh>
    <phoneticPr fontId="2"/>
  </si>
  <si>
    <t>申請者☑</t>
    <rPh sb="0" eb="2">
      <t>シンセイ</t>
    </rPh>
    <rPh sb="2" eb="3">
      <t>シャ</t>
    </rPh>
    <phoneticPr fontId="2"/>
  </si>
  <si>
    <t>県
☑</t>
    <rPh sb="0" eb="1">
      <t>ケン</t>
    </rPh>
    <phoneticPr fontId="2"/>
  </si>
  <si>
    <t>報告日が正しい日付になっている(原則、提出する日の日付を記載）。</t>
    <rPh sb="0" eb="2">
      <t>ホウコク</t>
    </rPh>
    <phoneticPr fontId="2"/>
  </si>
  <si>
    <t>報告者の住所及び氏名（法人にあっては、名称及び代表者氏名）が、交付申請書(第１号様式）の内容（変更届出書(第10号様式）を提出している場合は、変更後の内容）と一致している。</t>
    <rPh sb="0" eb="3">
      <t>ホウコクシャ</t>
    </rPh>
    <rPh sb="31" eb="33">
      <t>コウフ</t>
    </rPh>
    <rPh sb="33" eb="36">
      <t>シンセイショ</t>
    </rPh>
    <rPh sb="37" eb="38">
      <t>ダイ</t>
    </rPh>
    <rPh sb="39" eb="40">
      <t>ゴウ</t>
    </rPh>
    <rPh sb="40" eb="42">
      <t>ヨウシキ</t>
    </rPh>
    <rPh sb="44" eb="46">
      <t>ナイヨウ</t>
    </rPh>
    <rPh sb="79" eb="81">
      <t>イッチ</t>
    </rPh>
    <phoneticPr fontId="2"/>
  </si>
  <si>
    <t>【導入効果報告書】シート</t>
    <rPh sb="1" eb="3">
      <t>ドウニュウ</t>
    </rPh>
    <rPh sb="3" eb="5">
      <t>コウカ</t>
    </rPh>
    <rPh sb="5" eb="8">
      <t>ホウコクショ</t>
    </rPh>
    <phoneticPr fontId="2"/>
  </si>
  <si>
    <t>「事業完了年月日」が、事業報告書(第11号様式別紙様式１）に記載された日付と一致している。</t>
    <rPh sb="1" eb="3">
      <t>ジギョウ</t>
    </rPh>
    <rPh sb="3" eb="5">
      <t>カンリョウ</t>
    </rPh>
    <rPh sb="5" eb="8">
      <t>ネンガッピ</t>
    </rPh>
    <rPh sb="11" eb="13">
      <t>ジギョウ</t>
    </rPh>
    <rPh sb="13" eb="16">
      <t>ホウコクショ</t>
    </rPh>
    <rPh sb="20" eb="21">
      <t>ゴウ</t>
    </rPh>
    <rPh sb="21" eb="23">
      <t>ヨウシキ</t>
    </rPh>
    <rPh sb="23" eb="25">
      <t>ベッシ</t>
    </rPh>
    <rPh sb="25" eb="27">
      <t>ヨウシキ</t>
    </rPh>
    <rPh sb="38" eb="40">
      <t>イッチ</t>
    </rPh>
    <phoneticPr fontId="2"/>
  </si>
  <si>
    <t>「対象設備」は、事業計画書（第１号様式別紙様式１）の内容と一致している。</t>
    <rPh sb="1" eb="3">
      <t>タイショウ</t>
    </rPh>
    <rPh sb="3" eb="5">
      <t>セツビ</t>
    </rPh>
    <rPh sb="8" eb="10">
      <t>ジギョウ</t>
    </rPh>
    <rPh sb="10" eb="13">
      <t>ケイカクショ</t>
    </rPh>
    <rPh sb="14" eb="15">
      <t>ダイ</t>
    </rPh>
    <rPh sb="16" eb="17">
      <t>ゴウ</t>
    </rPh>
    <rPh sb="17" eb="19">
      <t>ヨウシキ</t>
    </rPh>
    <rPh sb="19" eb="21">
      <t>ベッシ</t>
    </rPh>
    <rPh sb="21" eb="23">
      <t>ヨウシキ</t>
    </rPh>
    <rPh sb="26" eb="28">
      <t>ナイヨウ</t>
    </rPh>
    <rPh sb="29" eb="31">
      <t>イッチ</t>
    </rPh>
    <phoneticPr fontId="2"/>
  </si>
  <si>
    <t>削減量がマイナス（増加）となった場合、該当する理由を選択している。</t>
    <rPh sb="16" eb="18">
      <t>バアイ</t>
    </rPh>
    <rPh sb="23" eb="25">
      <t>リユウ</t>
    </rPh>
    <phoneticPr fontId="2"/>
  </si>
  <si>
    <t>【原油換算エネルギー使用量等簡易計算表】シート</t>
    <rPh sb="1" eb="3">
      <t>ゲンユ</t>
    </rPh>
    <rPh sb="3" eb="5">
      <t>カンサン</t>
    </rPh>
    <rPh sb="10" eb="13">
      <t>シヨウリョウ</t>
    </rPh>
    <rPh sb="13" eb="14">
      <t>ナド</t>
    </rPh>
    <rPh sb="14" eb="16">
      <t>カンイ</t>
    </rPh>
    <rPh sb="16" eb="18">
      <t>ケイサン</t>
    </rPh>
    <rPh sb="18" eb="19">
      <t>ヒョウ</t>
    </rPh>
    <phoneticPr fontId="2"/>
  </si>
  <si>
    <t>補助事業完了月の翌月から12か月分の補助対象事業所におけるエネルギー使用量が、エネルギー種ごとに入力されている（単位に注意！）。</t>
    <rPh sb="0" eb="2">
      <t>ホジョ</t>
    </rPh>
    <rPh sb="2" eb="4">
      <t>ジギョウ</t>
    </rPh>
    <rPh sb="4" eb="6">
      <t>カンリョウ</t>
    </rPh>
    <rPh sb="6" eb="7">
      <t>ツキ</t>
    </rPh>
    <rPh sb="8" eb="10">
      <t>ヨクゲツ</t>
    </rPh>
    <rPh sb="15" eb="17">
      <t>ゲツブン</t>
    </rPh>
    <rPh sb="18" eb="20">
      <t>ホジョ</t>
    </rPh>
    <rPh sb="20" eb="22">
      <t>タイショウ</t>
    </rPh>
    <rPh sb="22" eb="25">
      <t>ジギョウショ</t>
    </rPh>
    <rPh sb="34" eb="37">
      <t>シヨウリョウ</t>
    </rPh>
    <rPh sb="44" eb="45">
      <t>タネ</t>
    </rPh>
    <rPh sb="48" eb="50">
      <t>ニュウリョク</t>
    </rPh>
    <rPh sb="56" eb="58">
      <t>タンイ</t>
    </rPh>
    <rPh sb="59" eb="61">
      <t>チュウイ</t>
    </rPh>
    <phoneticPr fontId="2"/>
  </si>
  <si>
    <t>「１　事業概要」欄</t>
    <rPh sb="3" eb="5">
      <t>ジギョウ</t>
    </rPh>
    <rPh sb="5" eb="7">
      <t>ガイヨウ</t>
    </rPh>
    <rPh sb="8" eb="9">
      <t>ラン</t>
    </rPh>
    <phoneticPr fontId="2"/>
  </si>
  <si>
    <t>「２　導入効果」欄</t>
    <rPh sb="3" eb="5">
      <t>ドウニュウ</t>
    </rPh>
    <rPh sb="5" eb="7">
      <t>コウカ</t>
    </rPh>
    <rPh sb="8" eb="9">
      <t>ラン</t>
    </rPh>
    <phoneticPr fontId="2"/>
  </si>
  <si>
    <t>「３　運用対策の実施状況」欄</t>
    <rPh sb="3" eb="5">
      <t>ウンヨウ</t>
    </rPh>
    <rPh sb="5" eb="7">
      <t>タイサク</t>
    </rPh>
    <rPh sb="8" eb="10">
      <t>ジッシ</t>
    </rPh>
    <rPh sb="10" eb="12">
      <t>ジョウキョウ</t>
    </rPh>
    <rPh sb="13" eb="14">
      <t>ラン</t>
    </rPh>
    <phoneticPr fontId="2"/>
  </si>
  <si>
    <t>交付申請時に事業計画書（７　運用対策による改善）に記載した場合は、その内容を転記し、実施したものに☑欄にチェックを入れている。</t>
    <phoneticPr fontId="2"/>
  </si>
  <si>
    <t>「導入前」の「原油換算エネルギー使用量」及び「エネルギー起源CO2排出量」は、事業計画書（第１号様式別紙様式１）に記載された補助対象事業所の「前年度の原油換算エネルギー使用量/エネルギー起源CO2排出量」（県内全体の数値ではありません）が転記されている。</t>
    <rPh sb="20" eb="21">
      <t>オヨ</t>
    </rPh>
    <phoneticPr fontId="2"/>
  </si>
  <si>
    <t>補助対象工場等</t>
    <rPh sb="0" eb="2">
      <t>ホジョ</t>
    </rPh>
    <rPh sb="2" eb="4">
      <t>タイショウ</t>
    </rPh>
    <rPh sb="4" eb="7">
      <t>コウジョウナド</t>
    </rPh>
    <phoneticPr fontId="2"/>
  </si>
  <si>
    <t>LED照明設備</t>
    <rPh sb="3" eb="5">
      <t>ショウメイ</t>
    </rPh>
    <rPh sb="5" eb="7">
      <t>セツビ</t>
    </rPh>
    <phoneticPr fontId="2"/>
  </si>
  <si>
    <t>給湯設備</t>
    <rPh sb="0" eb="2">
      <t>キュウトウ</t>
    </rPh>
    <rPh sb="2" eb="4">
      <t>セツビ</t>
    </rPh>
    <phoneticPr fontId="2"/>
  </si>
  <si>
    <t>変圧器</t>
    <rPh sb="0" eb="3">
      <t>ヘンアツキ</t>
    </rPh>
    <phoneticPr fontId="2"/>
  </si>
  <si>
    <t>その他</t>
    <rPh sb="2" eb="3">
      <t>タ</t>
    </rPh>
    <phoneticPr fontId="2"/>
  </si>
  <si>
    <r>
      <t>※</t>
    </r>
    <r>
      <rPr>
        <b/>
        <sz val="10"/>
        <color theme="1"/>
        <rFont val="ＭＳ 明朝"/>
        <family val="1"/>
        <charset val="128"/>
      </rPr>
      <t>「導入後」</t>
    </r>
    <r>
      <rPr>
        <sz val="10"/>
        <color theme="1"/>
        <rFont val="ＭＳ 明朝"/>
        <family val="1"/>
        <charset val="128"/>
      </rPr>
      <t>の数値は、補助事業完了月の翌月から12か月分の補助対象工場等におけるエネルギー使用量を</t>
    </r>
    <r>
      <rPr>
        <u/>
        <sz val="10"/>
        <color theme="1"/>
        <rFont val="ＭＳ 明朝"/>
        <family val="1"/>
        <charset val="128"/>
      </rPr>
      <t>原油換算エネルギー使用量等簡易計算表（別紙）に入力した結果が自動反映</t>
    </r>
    <r>
      <rPr>
        <sz val="10"/>
        <color theme="1"/>
        <rFont val="ＭＳ 明朝"/>
        <family val="1"/>
        <charset val="128"/>
      </rPr>
      <t>されます。</t>
    </r>
    <rPh sb="2" eb="4">
      <t>ドウニュウ</t>
    </rPh>
    <rPh sb="4" eb="5">
      <t>ゴ</t>
    </rPh>
    <rPh sb="7" eb="9">
      <t>スウチ</t>
    </rPh>
    <rPh sb="33" eb="36">
      <t>コウジョウナド</t>
    </rPh>
    <rPh sb="68" eb="70">
      <t>ベッシ</t>
    </rPh>
    <rPh sb="76" eb="78">
      <t>ケッカ</t>
    </rPh>
    <rPh sb="79" eb="81">
      <t>ジドウ</t>
    </rPh>
    <rPh sb="81" eb="83">
      <t>ハンエイ</t>
    </rPh>
    <phoneticPr fontId="2"/>
  </si>
  <si>
    <t>原料炭</t>
    <rPh sb="0" eb="2">
      <t>ゲンリョウ</t>
    </rPh>
    <rPh sb="2" eb="3">
      <t>タン</t>
    </rPh>
    <phoneticPr fontId="7"/>
  </si>
  <si>
    <t>一般炭</t>
    <rPh sb="0" eb="2">
      <t>イッパン</t>
    </rPh>
    <rPh sb="2" eb="3">
      <t>タン</t>
    </rPh>
    <phoneticPr fontId="7"/>
  </si>
  <si>
    <t>昼間（8:00～22:00）</t>
    <rPh sb="0" eb="1">
      <t>ヒル</t>
    </rPh>
    <rPh sb="1" eb="2">
      <t>マ</t>
    </rPh>
    <phoneticPr fontId="2"/>
  </si>
  <si>
    <t>夜間（22:00～8:00）</t>
    <rPh sb="0" eb="2">
      <t>ヤカン</t>
    </rPh>
    <phoneticPr fontId="2"/>
  </si>
  <si>
    <t>電気使用量の計上方法について</t>
    <rPh sb="0" eb="2">
      <t>デンキ</t>
    </rPh>
    <rPh sb="2" eb="5">
      <t>シヨウリョウ</t>
    </rPh>
    <rPh sb="6" eb="8">
      <t>ケイジョウ</t>
    </rPh>
    <rPh sb="8" eb="10">
      <t>ホウホウ</t>
    </rPh>
    <phoneticPr fontId="2"/>
  </si>
  <si>
    <t>◆昼間：８時～２２時に使用した電力を入力（検針票等の「力率測定用有効電力量」が該当）
◆夜間：２２時～８時に使用した電力を入力（全使用電力量から昼間買電の値を引いて算出）
⇒昼夜の区別ができない場合、すべての使用量を昼間の使用量として計上してください。</t>
    <phoneticPr fontId="2"/>
  </si>
  <si>
    <t>別紙様式１</t>
    <rPh sb="0" eb="2">
      <t>ベッシ</t>
    </rPh>
    <rPh sb="2" eb="4">
      <t>ヨウシキ</t>
    </rPh>
    <phoneticPr fontId="2"/>
  </si>
  <si>
    <t>原油換算エネルギー使用量等簡易計算表</t>
    <rPh sb="0" eb="2">
      <t>ゲンユ</t>
    </rPh>
    <rPh sb="2" eb="4">
      <t>カンサン</t>
    </rPh>
    <rPh sb="9" eb="12">
      <t>シヨウリョウ</t>
    </rPh>
    <rPh sb="12" eb="13">
      <t>トウ</t>
    </rPh>
    <rPh sb="13" eb="15">
      <t>カンイ</t>
    </rPh>
    <rPh sb="15" eb="17">
      <t>ケイサン</t>
    </rPh>
    <rPh sb="17" eb="18">
      <t>ヒョウ</t>
    </rPh>
    <phoneticPr fontId="7"/>
  </si>
  <si>
    <r>
      <t>　この様式は、事業活動におけるエネルギー使用量をもとに「原油換算エネルギー使用量」等を算出するためのものです。</t>
    </r>
    <r>
      <rPr>
        <b/>
        <sz val="12"/>
        <rFont val="ＭＳ Ｐゴシック"/>
        <family val="3"/>
        <charset val="128"/>
      </rPr>
      <t xml:space="preserve">
　補助事業完了月の翌月から12か月分の補助対象事業所におけるエネルギー使用量をエネルギー種ごとに入力</t>
    </r>
    <r>
      <rPr>
        <sz val="12"/>
        <color theme="1"/>
        <rFont val="ＭＳ Ｐゴシック"/>
        <family val="3"/>
        <charset val="128"/>
        <scheme val="minor"/>
      </rPr>
      <t>してください（</t>
    </r>
    <r>
      <rPr>
        <b/>
        <u/>
        <sz val="12"/>
        <color theme="1"/>
        <rFont val="ＭＳ Ｐゴシック"/>
        <family val="3"/>
        <charset val="128"/>
        <scheme val="minor"/>
      </rPr>
      <t>単位に注意！</t>
    </r>
    <r>
      <rPr>
        <sz val="12"/>
        <color theme="1"/>
        <rFont val="ＭＳ Ｐゴシック"/>
        <family val="3"/>
        <charset val="128"/>
        <scheme val="minor"/>
      </rPr>
      <t>）。</t>
    </r>
    <rPh sb="3" eb="5">
      <t>ヨウシキ</t>
    </rPh>
    <rPh sb="7" eb="9">
      <t>ジギョウ</t>
    </rPh>
    <rPh sb="9" eb="11">
      <t>カツドウ</t>
    </rPh>
    <rPh sb="20" eb="23">
      <t>シヨウリョウ</t>
    </rPh>
    <rPh sb="28" eb="30">
      <t>ゲンユ</t>
    </rPh>
    <rPh sb="30" eb="32">
      <t>カンサン</t>
    </rPh>
    <rPh sb="37" eb="40">
      <t>シヨウリョウ</t>
    </rPh>
    <rPh sb="41" eb="42">
      <t>トウ</t>
    </rPh>
    <rPh sb="43" eb="45">
      <t>サンシュツ</t>
    </rPh>
    <rPh sb="57" eb="59">
      <t>ホジョ</t>
    </rPh>
    <rPh sb="59" eb="61">
      <t>ジギョウ</t>
    </rPh>
    <rPh sb="61" eb="63">
      <t>カンリョウ</t>
    </rPh>
    <rPh sb="63" eb="64">
      <t>ツキ</t>
    </rPh>
    <rPh sb="65" eb="67">
      <t>ヨクゲツ</t>
    </rPh>
    <rPh sb="72" eb="73">
      <t>ゲツ</t>
    </rPh>
    <rPh sb="73" eb="74">
      <t>ブン</t>
    </rPh>
    <rPh sb="75" eb="77">
      <t>ホジョ</t>
    </rPh>
    <rPh sb="77" eb="79">
      <t>タイショウ</t>
    </rPh>
    <rPh sb="79" eb="82">
      <t>ジギョウショ</t>
    </rPh>
    <rPh sb="100" eb="101">
      <t>シュ</t>
    </rPh>
    <rPh sb="104" eb="106">
      <t>ニュウリョク</t>
    </rPh>
    <rPh sb="113" eb="115">
      <t>タンイ</t>
    </rPh>
    <rPh sb="116" eb="118">
      <t>チュウイ</t>
    </rPh>
    <phoneticPr fontId="7"/>
  </si>
  <si>
    <t>補助対象事業所のエネルギー使用量（事業完了月の翌月から12か月分）</t>
    <rPh sb="0" eb="2">
      <t>ホジョ</t>
    </rPh>
    <rPh sb="2" eb="4">
      <t>タイショウ</t>
    </rPh>
    <rPh sb="4" eb="7">
      <t>ジギョウショ</t>
    </rPh>
    <rPh sb="13" eb="15">
      <t>シヨウ</t>
    </rPh>
    <rPh sb="15" eb="16">
      <t>リョウ</t>
    </rPh>
    <rPh sb="17" eb="19">
      <t>ジギョウ</t>
    </rPh>
    <rPh sb="19" eb="21">
      <t>カンリョウ</t>
    </rPh>
    <rPh sb="21" eb="22">
      <t>ツキ</t>
    </rPh>
    <rPh sb="23" eb="25">
      <t>ヨクゲツ</t>
    </rPh>
    <rPh sb="30" eb="31">
      <t>ゲツ</t>
    </rPh>
    <rPh sb="31" eb="32">
      <t>ブン</t>
    </rPh>
    <phoneticPr fontId="7"/>
  </si>
  <si>
    <t>原油換算
エネルギー
使用量
（kL/年）</t>
    <rPh sb="0" eb="2">
      <t>ゲンユ</t>
    </rPh>
    <rPh sb="2" eb="4">
      <t>カンサン</t>
    </rPh>
    <rPh sb="11" eb="14">
      <t>シヨウリョウ</t>
    </rPh>
    <phoneticPr fontId="2"/>
  </si>
  <si>
    <r>
      <t>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排出量
（基礎、tCO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/年）</t>
    </r>
    <rPh sb="8" eb="10">
      <t>キソ</t>
    </rPh>
    <rPh sb="16" eb="17">
      <t>ネン</t>
    </rPh>
    <phoneticPr fontId="7"/>
  </si>
  <si>
    <t>１か月後</t>
    <rPh sb="2" eb="3">
      <t>ゲツ</t>
    </rPh>
    <rPh sb="3" eb="4">
      <t>ゴ</t>
    </rPh>
    <phoneticPr fontId="2"/>
  </si>
  <si>
    <t>２か月後</t>
    <rPh sb="2" eb="3">
      <t>ゲツ</t>
    </rPh>
    <rPh sb="3" eb="4">
      <t>ゴ</t>
    </rPh>
    <phoneticPr fontId="2"/>
  </si>
  <si>
    <t>３か月後</t>
    <rPh sb="2" eb="3">
      <t>ゲツ</t>
    </rPh>
    <rPh sb="3" eb="4">
      <t>ゴ</t>
    </rPh>
    <phoneticPr fontId="2"/>
  </si>
  <si>
    <t>４か月後</t>
    <rPh sb="2" eb="3">
      <t>ゲツ</t>
    </rPh>
    <rPh sb="3" eb="4">
      <t>ゴ</t>
    </rPh>
    <phoneticPr fontId="2"/>
  </si>
  <si>
    <t>５か月後</t>
    <rPh sb="2" eb="3">
      <t>ゲツ</t>
    </rPh>
    <rPh sb="3" eb="4">
      <t>ゴ</t>
    </rPh>
    <phoneticPr fontId="2"/>
  </si>
  <si>
    <t>６か月後</t>
    <rPh sb="2" eb="3">
      <t>ゲツ</t>
    </rPh>
    <rPh sb="3" eb="4">
      <t>ゴ</t>
    </rPh>
    <phoneticPr fontId="2"/>
  </si>
  <si>
    <t>７か月後</t>
    <rPh sb="2" eb="3">
      <t>ゲツ</t>
    </rPh>
    <rPh sb="3" eb="4">
      <t>ゴ</t>
    </rPh>
    <phoneticPr fontId="2"/>
  </si>
  <si>
    <t>８か月後</t>
    <rPh sb="2" eb="3">
      <t>ゲツ</t>
    </rPh>
    <rPh sb="3" eb="4">
      <t>ゴ</t>
    </rPh>
    <phoneticPr fontId="2"/>
  </si>
  <si>
    <t>９か月後</t>
    <rPh sb="2" eb="3">
      <t>ゲツ</t>
    </rPh>
    <rPh sb="3" eb="4">
      <t>ゴ</t>
    </rPh>
    <phoneticPr fontId="2"/>
  </si>
  <si>
    <t>10か月後</t>
    <rPh sb="3" eb="4">
      <t>ゲツ</t>
    </rPh>
    <rPh sb="4" eb="5">
      <t>ゴ</t>
    </rPh>
    <phoneticPr fontId="2"/>
  </si>
  <si>
    <t>11か月後</t>
    <rPh sb="3" eb="4">
      <t>ゲツ</t>
    </rPh>
    <rPh sb="4" eb="5">
      <t>ゴ</t>
    </rPh>
    <phoneticPr fontId="2"/>
  </si>
  <si>
    <t>12か月後</t>
    <rPh sb="3" eb="4">
      <t>ゲツ</t>
    </rPh>
    <rPh sb="4" eb="5">
      <t>ゴ</t>
    </rPh>
    <phoneticPr fontId="2"/>
  </si>
  <si>
    <r>
      <t xml:space="preserve">合計
</t>
    </r>
    <r>
      <rPr>
        <sz val="11"/>
        <rFont val="ＭＳ Ｐゴシック"/>
        <family val="3"/>
        <charset val="128"/>
      </rPr>
      <t>①</t>
    </r>
    <rPh sb="0" eb="2">
      <t>ゴウケイ</t>
    </rPh>
    <phoneticPr fontId="2"/>
  </si>
  <si>
    <r>
      <t xml:space="preserve">合計量
</t>
    </r>
    <r>
      <rPr>
        <sz val="11"/>
        <rFont val="ＭＳ Ｐゴシック"/>
        <family val="3"/>
        <charset val="128"/>
      </rPr>
      <t>(①×②×0.0258)</t>
    </r>
    <rPh sb="0" eb="2">
      <t>ゴウケイ</t>
    </rPh>
    <rPh sb="2" eb="3">
      <t>リョウ</t>
    </rPh>
    <phoneticPr fontId="7"/>
  </si>
  <si>
    <r>
      <t xml:space="preserve">合計量
</t>
    </r>
    <r>
      <rPr>
        <sz val="11"/>
        <rFont val="ＭＳ Ｐゴシック"/>
        <family val="3"/>
        <charset val="128"/>
      </rPr>
      <t>(①×②×③(×④))※</t>
    </r>
    <rPh sb="0" eb="2">
      <t>ゴウケイ</t>
    </rPh>
    <rPh sb="2" eb="3">
      <t>リョウ</t>
    </rPh>
    <phoneticPr fontId="7"/>
  </si>
  <si>
    <t>電気事業者別排出係数（特定排出者の温室効果ガス排出量算定用－Ｒ３年度実績－Ｒ５．１．24環境省・経済産業省公表値）のうち、Ａ0269 東京電力エナジーパートナー㈱の基礎排出係数を使用</t>
    <rPh sb="0" eb="2">
      <t>デンキ</t>
    </rPh>
    <rPh sb="2" eb="5">
      <t>ジギョウシャ</t>
    </rPh>
    <rPh sb="5" eb="6">
      <t>ベツ</t>
    </rPh>
    <rPh sb="6" eb="8">
      <t>ハイシュツ</t>
    </rPh>
    <rPh sb="8" eb="10">
      <t>ケイスウ</t>
    </rPh>
    <rPh sb="11" eb="13">
      <t>トクテイ</t>
    </rPh>
    <rPh sb="13" eb="16">
      <t>ハイシュツシャ</t>
    </rPh>
    <rPh sb="17" eb="19">
      <t>オンシツ</t>
    </rPh>
    <rPh sb="19" eb="21">
      <t>コウカ</t>
    </rPh>
    <rPh sb="23" eb="25">
      <t>ハイシュツ</t>
    </rPh>
    <rPh sb="25" eb="26">
      <t>リョウ</t>
    </rPh>
    <rPh sb="26" eb="28">
      <t>サンテイ</t>
    </rPh>
    <rPh sb="28" eb="29">
      <t>ヨウ</t>
    </rPh>
    <rPh sb="32" eb="34">
      <t>ネンド</t>
    </rPh>
    <rPh sb="34" eb="36">
      <t>ジッセキ</t>
    </rPh>
    <rPh sb="44" eb="47">
      <t>カンキョウショウ</t>
    </rPh>
    <rPh sb="48" eb="50">
      <t>ケイザイ</t>
    </rPh>
    <rPh sb="50" eb="53">
      <t>サンギョウショウ</t>
    </rPh>
    <rPh sb="53" eb="55">
      <t>コウヒョウ</t>
    </rPh>
    <rPh sb="55" eb="56">
      <t>チ</t>
    </rPh>
    <rPh sb="67" eb="69">
      <t>トウキョウ</t>
    </rPh>
    <rPh sb="69" eb="71">
      <t>デンリョク</t>
    </rPh>
    <rPh sb="82" eb="84">
      <t>キソ</t>
    </rPh>
    <rPh sb="84" eb="86">
      <t>ハイシュツ</t>
    </rPh>
    <rPh sb="86" eb="88">
      <t>ケイスウ</t>
    </rPh>
    <rPh sb="89" eb="91">
      <t>シヨウ</t>
    </rPh>
    <phoneticPr fontId="2"/>
  </si>
  <si>
    <t>2023ver1.1</t>
    <phoneticPr fontId="7"/>
  </si>
  <si>
    <t>報告日は、導入効果実績確認期間（事業完了年月日の翌月から１年間）が終了する月の翌月の末日までの日付となっている（例：「事業完了年月日：2023年12月10日」の場合、導入効果実績確認期間は「2024年１月～12月」、導入効果報告書の提出期限は「2025年1月31日」）。</t>
    <rPh sb="0" eb="2">
      <t>ホウコク</t>
    </rPh>
    <rPh sb="5" eb="7">
      <t>ドウニュウ</t>
    </rPh>
    <rPh sb="7" eb="9">
      <t>コウカ</t>
    </rPh>
    <rPh sb="9" eb="11">
      <t>ジッセキ</t>
    </rPh>
    <rPh sb="11" eb="13">
      <t>カクニン</t>
    </rPh>
    <rPh sb="13" eb="15">
      <t>キカン</t>
    </rPh>
    <rPh sb="16" eb="18">
      <t>ジギョウ</t>
    </rPh>
    <rPh sb="18" eb="20">
      <t>カンリョウ</t>
    </rPh>
    <rPh sb="20" eb="23">
      <t>ネンガッピ</t>
    </rPh>
    <rPh sb="24" eb="26">
      <t>ヨクゲツ</t>
    </rPh>
    <rPh sb="29" eb="30">
      <t>ネン</t>
    </rPh>
    <rPh sb="30" eb="31">
      <t>カン</t>
    </rPh>
    <rPh sb="33" eb="35">
      <t>シュウリョウ</t>
    </rPh>
    <rPh sb="37" eb="38">
      <t>ツキ</t>
    </rPh>
    <rPh sb="42" eb="44">
      <t>マツジツ</t>
    </rPh>
    <rPh sb="47" eb="49">
      <t>ヒヅケ</t>
    </rPh>
    <rPh sb="56" eb="57">
      <t>レイ</t>
    </rPh>
    <rPh sb="59" eb="61">
      <t>ジギョウ</t>
    </rPh>
    <rPh sb="61" eb="63">
      <t>カンリョウ</t>
    </rPh>
    <rPh sb="63" eb="66">
      <t>ネンガッピ</t>
    </rPh>
    <rPh sb="71" eb="72">
      <t>ネン</t>
    </rPh>
    <rPh sb="74" eb="75">
      <t>ガツ</t>
    </rPh>
    <rPh sb="77" eb="78">
      <t>ニチ</t>
    </rPh>
    <rPh sb="80" eb="82">
      <t>バアイ</t>
    </rPh>
    <rPh sb="83" eb="85">
      <t>ドウニュウ</t>
    </rPh>
    <rPh sb="85" eb="87">
      <t>コウカ</t>
    </rPh>
    <rPh sb="87" eb="89">
      <t>ジッセキ</t>
    </rPh>
    <rPh sb="89" eb="91">
      <t>カクニン</t>
    </rPh>
    <rPh sb="91" eb="93">
      <t>キカン</t>
    </rPh>
    <rPh sb="99" eb="100">
      <t>ネン</t>
    </rPh>
    <rPh sb="101" eb="102">
      <t>ガツ</t>
    </rPh>
    <rPh sb="105" eb="106">
      <t>ガツ</t>
    </rPh>
    <rPh sb="108" eb="110">
      <t>ドウニュウ</t>
    </rPh>
    <rPh sb="110" eb="112">
      <t>コウカ</t>
    </rPh>
    <rPh sb="112" eb="115">
      <t>ホウコクショ</t>
    </rPh>
    <rPh sb="116" eb="118">
      <t>テイシュツ</t>
    </rPh>
    <rPh sb="118" eb="120">
      <t>キゲン</t>
    </rPh>
    <rPh sb="126" eb="127">
      <t>ネン</t>
    </rPh>
    <rPh sb="128" eb="129">
      <t>ガツ</t>
    </rPh>
    <rPh sb="131" eb="132">
      <t>ニチ</t>
    </rPh>
    <phoneticPr fontId="2"/>
  </si>
  <si>
    <t>「補助対象工場等」の名称及び所在地は、事業計画書（第１号様式別紙様式１）と一致している。</t>
    <rPh sb="1" eb="3">
      <t>ホジョ</t>
    </rPh>
    <rPh sb="3" eb="5">
      <t>タイショウ</t>
    </rPh>
    <rPh sb="5" eb="8">
      <t>コウジョウナド</t>
    </rPh>
    <rPh sb="10" eb="12">
      <t>メイショウ</t>
    </rPh>
    <rPh sb="12" eb="13">
      <t>オヨ</t>
    </rPh>
    <rPh sb="14" eb="17">
      <t>ショザイチ</t>
    </rPh>
    <rPh sb="19" eb="21">
      <t>ジギョウ</t>
    </rPh>
    <rPh sb="21" eb="24">
      <t>ケイカクショ</t>
    </rPh>
    <rPh sb="25" eb="26">
      <t>ダイ</t>
    </rPh>
    <rPh sb="27" eb="28">
      <t>ゴウ</t>
    </rPh>
    <rPh sb="28" eb="30">
      <t>ヨウシキ</t>
    </rPh>
    <rPh sb="30" eb="32">
      <t>ベッシ</t>
    </rPh>
    <rPh sb="32" eb="34">
      <t>ヨウシキ</t>
    </rPh>
    <rPh sb="37" eb="39">
      <t>イッチ</t>
    </rPh>
    <phoneticPr fontId="2"/>
  </si>
  <si>
    <t>　私は、神奈川県中小規模事業者省エネルギー設備導入支援補助金導入効果報告に当たり、次の各事項を確認しました。</t>
    <rPh sb="4" eb="8">
      <t>カナガワケン</t>
    </rPh>
    <rPh sb="8" eb="9">
      <t>チュウ</t>
    </rPh>
    <rPh sb="9" eb="12">
      <t>ショウキボ</t>
    </rPh>
    <rPh sb="12" eb="15">
      <t>ジギョウシャ</t>
    </rPh>
    <rPh sb="15" eb="30">
      <t>ショウエネルギーセツビドウニュウシエンホジョキン</t>
    </rPh>
    <rPh sb="30" eb="32">
      <t>ドウニュウ</t>
    </rPh>
    <rPh sb="32" eb="34">
      <t>コウカ</t>
    </rPh>
    <rPh sb="34" eb="36">
      <t>ホウコク</t>
    </rPh>
    <phoneticPr fontId="2"/>
  </si>
  <si>
    <t>【令和5年度補助事業者用】</t>
    <rPh sb="1" eb="3">
      <t>レイワ</t>
    </rPh>
    <rPh sb="4" eb="6">
      <t>ネンド</t>
    </rPh>
    <rPh sb="6" eb="8">
      <t>ホジョ</t>
    </rPh>
    <rPh sb="8" eb="10">
      <t>ジギョウ</t>
    </rPh>
    <rPh sb="10" eb="12">
      <t>シャヨウ</t>
    </rPh>
    <phoneticPr fontId="2"/>
  </si>
  <si>
    <t>月</t>
  </si>
  <si>
    <t>横浜市中区日本大通１</t>
    <rPh sb="0" eb="3">
      <t>ヨコハマシ</t>
    </rPh>
    <rPh sb="3" eb="5">
      <t>ナカク</t>
    </rPh>
    <rPh sb="5" eb="7">
      <t>ニホン</t>
    </rPh>
    <rPh sb="7" eb="9">
      <t>オオドオ</t>
    </rPh>
    <phoneticPr fontId="2"/>
  </si>
  <si>
    <t>株式会社○○○○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</si>
  <si>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</si>
  <si>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神奈川</t>
    <rPh sb="0" eb="3">
      <t>カナガワ</t>
    </rPh>
    <phoneticPr fontId="2"/>
  </si>
  <si>
    <t>太郎</t>
    <rPh sb="0" eb="2">
      <t>タロウ</t>
    </rPh>
    <phoneticPr fontId="2"/>
  </si>
  <si>
    <t>厚木工場</t>
    <rPh sb="0" eb="4">
      <t>アツギコウジョウ</t>
    </rPh>
    <phoneticPr fontId="2"/>
  </si>
  <si>
    <t>厚木市○○○１０－１</t>
    <rPh sb="0" eb="3">
      <t>アツギシ</t>
    </rPh>
    <phoneticPr fontId="2"/>
  </si>
  <si>
    <t>空調設定温度の緩和</t>
    <rPh sb="0" eb="2">
      <t>クウチョウ</t>
    </rPh>
    <rPh sb="2" eb="4">
      <t>セッテイ</t>
    </rPh>
    <rPh sb="4" eb="6">
      <t>オンド</t>
    </rPh>
    <rPh sb="7" eb="9">
      <t>カンワ</t>
    </rPh>
    <phoneticPr fontId="2"/>
  </si>
  <si>
    <t>昼休み時間帯の消灯</t>
    <rPh sb="0" eb="2">
      <t>ヒルヤス</t>
    </rPh>
    <rPh sb="3" eb="5">
      <t>ジカン</t>
    </rPh>
    <rPh sb="5" eb="6">
      <t>タイ</t>
    </rPh>
    <rPh sb="7" eb="9">
      <t>ショウトウ</t>
    </rPh>
    <phoneticPr fontId="2"/>
  </si>
  <si>
    <t>製造部</t>
    <rPh sb="0" eb="2">
      <t>セイゾウ</t>
    </rPh>
    <rPh sb="2" eb="3">
      <t>ブ</t>
    </rPh>
    <phoneticPr fontId="2"/>
  </si>
  <si>
    <t>○○　○○</t>
    <phoneticPr fontId="2"/>
  </si>
  <si>
    <t>○○○</t>
    <phoneticPr fontId="2"/>
  </si>
  <si>
    <t>○○</t>
    <phoneticPr fontId="2"/>
  </si>
  <si>
    <t>jigyou-datsutan</t>
    <phoneticPr fontId="2"/>
  </si>
  <si>
    <t>kanagawa.jp</t>
    <phoneticPr fontId="2"/>
  </si>
  <si>
    <t>Ⅰ　この書類に関するご担当者様の情報を入力してください。</t>
    <rPh sb="4" eb="6">
      <t>ショルイ</t>
    </rPh>
    <rPh sb="7" eb="8">
      <t>カン</t>
    </rPh>
    <rPh sb="11" eb="13">
      <t>タントウ</t>
    </rPh>
    <rPh sb="13" eb="14">
      <t>シャ</t>
    </rPh>
    <rPh sb="14" eb="15">
      <t>サマ</t>
    </rPh>
    <rPh sb="16" eb="18">
      <t>ジョウホウ</t>
    </rPh>
    <rPh sb="19" eb="21">
      <t>ニュウリョク</t>
    </rPh>
    <phoneticPr fontId="2"/>
  </si>
  <si>
    <t>選択してください</t>
  </si>
  <si>
    <t>設備</t>
  </si>
  <si>
    <t>導入効果の測定範囲</t>
    <rPh sb="0" eb="2">
      <t>ドウニュウ</t>
    </rPh>
    <rPh sb="2" eb="4">
      <t>コウカ</t>
    </rPh>
    <rPh sb="5" eb="7">
      <t>ソクテイ</t>
    </rPh>
    <rPh sb="7" eb="9">
      <t>ハンイ</t>
    </rPh>
    <phoneticPr fontId="2"/>
  </si>
  <si>
    <r>
      <t>※</t>
    </r>
    <r>
      <rPr>
        <b/>
        <sz val="10"/>
        <color theme="1"/>
        <rFont val="ＭＳ 明朝"/>
        <family val="1"/>
        <charset val="128"/>
      </rPr>
      <t>「導入前」</t>
    </r>
    <r>
      <rPr>
        <sz val="10"/>
        <color theme="1"/>
        <rFont val="ＭＳ 明朝"/>
        <family val="1"/>
        <charset val="128"/>
      </rPr>
      <t>の数値は、</t>
    </r>
    <r>
      <rPr>
        <u/>
        <sz val="10"/>
        <color theme="1"/>
        <rFont val="ＭＳ 明朝"/>
        <family val="1"/>
        <charset val="128"/>
      </rPr>
      <t>事業計画書に記載された補助対象工場等の「前年度の原油換算エネルギー使用量/エネルギー起源CO2排出量」等も参照の上、対象設備の使用に伴うエネルギー使用量等を記載</t>
    </r>
    <r>
      <rPr>
        <sz val="10"/>
        <color theme="1"/>
        <rFont val="ＭＳ 明朝"/>
        <family val="1"/>
        <charset val="128"/>
      </rPr>
      <t>してください。</t>
    </r>
    <rPh sb="2" eb="4">
      <t>ドウニュウ</t>
    </rPh>
    <rPh sb="4" eb="5">
      <t>マエ</t>
    </rPh>
    <rPh sb="7" eb="9">
      <t>スウチ</t>
    </rPh>
    <rPh sb="11" eb="13">
      <t>ジギョウ</t>
    </rPh>
    <rPh sb="13" eb="16">
      <t>ケイカクショ</t>
    </rPh>
    <rPh sb="17" eb="19">
      <t>キサイ</t>
    </rPh>
    <rPh sb="22" eb="24">
      <t>ホジョ</t>
    </rPh>
    <rPh sb="24" eb="26">
      <t>タイショウ</t>
    </rPh>
    <rPh sb="26" eb="29">
      <t>コウジョウナド</t>
    </rPh>
    <rPh sb="31" eb="34">
      <t>ゼンネンド</t>
    </rPh>
    <rPh sb="35" eb="39">
      <t>ゲンユカンサン</t>
    </rPh>
    <rPh sb="44" eb="47">
      <t>シヨウリョウ</t>
    </rPh>
    <rPh sb="53" eb="55">
      <t>キゲン</t>
    </rPh>
    <rPh sb="58" eb="60">
      <t>ハイシュツ</t>
    </rPh>
    <rPh sb="60" eb="61">
      <t>リョウ</t>
    </rPh>
    <rPh sb="71" eb="73">
      <t>セツビ</t>
    </rPh>
    <rPh sb="74" eb="76">
      <t>シヨウ</t>
    </rPh>
    <rPh sb="77" eb="78">
      <t>トモナ</t>
    </rPh>
    <rPh sb="84" eb="86">
      <t>シヨウ</t>
    </rPh>
    <rPh sb="86" eb="87">
      <t>リョウ</t>
    </rPh>
    <rPh sb="87" eb="88">
      <t>トウ</t>
    </rPh>
    <rPh sb="89" eb="91">
      <t>キサイ</t>
    </rPh>
    <phoneticPr fontId="2"/>
  </si>
  <si>
    <r>
      <t>※</t>
    </r>
    <r>
      <rPr>
        <b/>
        <sz val="10"/>
        <color theme="1"/>
        <rFont val="ＭＳ 明朝"/>
        <family val="1"/>
        <charset val="128"/>
      </rPr>
      <t>「導入前」</t>
    </r>
    <r>
      <rPr>
        <sz val="10"/>
        <color theme="1"/>
        <rFont val="ＭＳ 明朝"/>
        <family val="1"/>
        <charset val="128"/>
      </rPr>
      <t>の数値は、</t>
    </r>
    <r>
      <rPr>
        <u/>
        <sz val="10"/>
        <color theme="1"/>
        <rFont val="ＭＳ 明朝"/>
        <family val="1"/>
        <charset val="128"/>
      </rPr>
      <t>事業計画書に記載された補助対象工場等の「前年度の原油換算エネルギー使用量/エネルギー起源CO2排出量」等も参照の上、対象設備の使用に伴うエネルギー使用量等を記載</t>
    </r>
    <r>
      <rPr>
        <sz val="10"/>
        <color theme="1"/>
        <rFont val="ＭＳ 明朝"/>
        <family val="1"/>
        <charset val="128"/>
      </rPr>
      <t>してください。</t>
    </r>
    <rPh sb="2" eb="4">
      <t>ドウニュウ</t>
    </rPh>
    <rPh sb="4" eb="5">
      <t>マエ</t>
    </rPh>
    <rPh sb="7" eb="9">
      <t>スウチ</t>
    </rPh>
    <phoneticPr fontId="2"/>
  </si>
  <si>
    <t>＜事業計画における削減効果を達成できなかった場合はその理由＞</t>
    <phoneticPr fontId="2"/>
  </si>
  <si>
    <t>（該当するものを選択。複数選択可。）</t>
    <rPh sb="1" eb="3">
      <t>ガイトウ</t>
    </rPh>
    <rPh sb="8" eb="10">
      <t>センタク</t>
    </rPh>
    <rPh sb="11" eb="13">
      <t>フクスウ</t>
    </rPh>
    <rPh sb="13" eb="15">
      <t>センタク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</si>
</sst>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_);[Red]\(#,##0\)"/>
    <numFmt numFmtId="179" formatCode="#,##0.0_);[Red]\(#,##0.0\)"/>
    <numFmt numFmtId="180" formatCode="#,##0.0000_);[Red]\(#,##0.0000\)"/>
    <numFmt numFmtId="181" formatCode="#,##0.00_);[Red]\(#,##0.00\)"/>
    <numFmt numFmtId="182" formatCode="#,##0.000_);[Red]\(#,##0.000\)"/>
    <numFmt numFmtId="183" formatCode="#,##0.000000_);[Red]\(#,##0.000000\)"/>
    <numFmt numFmtId="184" formatCode="#,##0.0_ ;[Red]\-#,##0.0\ "/>
    <numFmt numFmtId="185" formatCode="#&quot;月&quot;"/>
  </numFmts>
  <fonts count="32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vertAlign val="subscript"/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u/>
      <sz val="12"/>
      <color theme="1"/>
      <name val="ＭＳ Ｐゴシック"/>
      <family val="3"/>
      <charset val="128"/>
      <scheme val="minor"/>
    </font>
    <font>
      <b/>
      <vertAlign val="subscript"/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Dashed">
        <color auto="1"/>
      </left>
      <right/>
      <top/>
      <bottom/>
      <diagonal/>
    </border>
    <border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auto="1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Dashed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shrinkToFit="1"/>
    </xf>
    <xf numFmtId="0" fontId="6" fillId="0" borderId="0" xfId="0" quotePrefix="1" applyFont="1"/>
    <xf numFmtId="0" fontId="9" fillId="0" borderId="0" xfId="0" applyFont="1" applyAlignment="1">
      <alignment vertical="center"/>
    </xf>
    <xf numFmtId="0" fontId="12" fillId="0" borderId="0" xfId="1" applyAlignment="1" applyProtection="1">
      <alignment vertical="center"/>
    </xf>
    <xf numFmtId="0" fontId="12" fillId="0" borderId="0" xfId="1" applyAlignment="1" applyProtection="1">
      <alignment vertical="center" shrinkToFit="1"/>
    </xf>
    <xf numFmtId="178" fontId="15" fillId="5" borderId="7" xfId="2" applyNumberFormat="1" applyFont="1" applyFill="1" applyBorder="1" applyAlignment="1" applyProtection="1">
      <alignment horizontal="center" vertical="center" shrinkToFit="1"/>
    </xf>
    <xf numFmtId="179" fontId="0" fillId="5" borderId="1" xfId="2" applyNumberFormat="1" applyFont="1" applyFill="1" applyBorder="1" applyAlignment="1" applyProtection="1">
      <alignment horizontal="right" vertical="center" shrinkToFit="1"/>
    </xf>
    <xf numFmtId="180" fontId="0" fillId="5" borderId="1" xfId="2" applyNumberFormat="1" applyFont="1" applyFill="1" applyBorder="1" applyAlignment="1" applyProtection="1">
      <alignment vertical="center" shrinkToFit="1"/>
    </xf>
    <xf numFmtId="181" fontId="0" fillId="5" borderId="1" xfId="2" applyNumberFormat="1" applyFont="1" applyFill="1" applyBorder="1" applyAlignment="1" applyProtection="1">
      <alignment horizontal="right" vertical="center" shrinkToFit="1"/>
    </xf>
    <xf numFmtId="181" fontId="0" fillId="5" borderId="9" xfId="2" applyNumberFormat="1" applyFont="1" applyFill="1" applyBorder="1" applyAlignment="1" applyProtection="1">
      <alignment horizontal="right" vertical="center" shrinkToFit="1"/>
    </xf>
    <xf numFmtId="178" fontId="15" fillId="5" borderId="6" xfId="2" applyNumberFormat="1" applyFont="1" applyFill="1" applyBorder="1" applyAlignment="1" applyProtection="1">
      <alignment horizontal="center" vertical="center" shrinkToFit="1"/>
    </xf>
    <xf numFmtId="178" fontId="9" fillId="3" borderId="17" xfId="1" applyNumberFormat="1" applyFont="1" applyFill="1" applyBorder="1" applyAlignment="1" applyProtection="1">
      <alignment vertical="center" shrinkToFit="1"/>
    </xf>
    <xf numFmtId="178" fontId="9" fillId="3" borderId="18" xfId="1" applyNumberFormat="1" applyFont="1" applyFill="1" applyBorder="1" applyAlignment="1" applyProtection="1">
      <alignment vertical="center" shrinkToFit="1"/>
    </xf>
    <xf numFmtId="178" fontId="9" fillId="3" borderId="19" xfId="2" applyNumberFormat="1" applyFont="1" applyFill="1" applyBorder="1" applyAlignment="1" applyProtection="1">
      <alignment horizontal="right" vertical="center" shrinkToFit="1"/>
    </xf>
    <xf numFmtId="180" fontId="9" fillId="3" borderId="13" xfId="2" applyNumberFormat="1" applyFont="1" applyFill="1" applyBorder="1" applyAlignment="1" applyProtection="1">
      <alignment horizontal="right" vertical="center" shrinkToFit="1"/>
    </xf>
    <xf numFmtId="182" fontId="0" fillId="5" borderId="1" xfId="2" applyNumberFormat="1" applyFont="1" applyFill="1" applyBorder="1" applyAlignment="1" applyProtection="1">
      <alignment vertical="center" shrinkToFit="1"/>
    </xf>
    <xf numFmtId="178" fontId="0" fillId="3" borderId="7" xfId="2" applyNumberFormat="1" applyFont="1" applyFill="1" applyBorder="1" applyAlignment="1" applyProtection="1">
      <alignment horizontal="center" vertical="center" shrinkToFit="1"/>
    </xf>
    <xf numFmtId="178" fontId="0" fillId="3" borderId="13" xfId="2" applyNumberFormat="1" applyFont="1" applyFill="1" applyBorder="1" applyAlignment="1" applyProtection="1">
      <alignment horizontal="right" vertical="center" shrinkToFit="1"/>
    </xf>
    <xf numFmtId="180" fontId="0" fillId="3" borderId="20" xfId="2" applyNumberFormat="1" applyFont="1" applyFill="1" applyBorder="1" applyAlignment="1" applyProtection="1">
      <alignment horizontal="right" vertical="center" shrinkToFit="1"/>
    </xf>
    <xf numFmtId="178" fontId="0" fillId="3" borderId="1" xfId="2" applyNumberFormat="1" applyFont="1" applyFill="1" applyBorder="1" applyAlignment="1" applyProtection="1">
      <alignment vertical="center" shrinkToFit="1"/>
    </xf>
    <xf numFmtId="0" fontId="13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3" fillId="0" borderId="0" xfId="0" applyFont="1" applyFill="1" applyAlignment="1">
      <alignment horizontal="right" vertical="center"/>
    </xf>
    <xf numFmtId="0" fontId="12" fillId="0" borderId="0" xfId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0" fontId="22" fillId="0" borderId="0" xfId="1" applyFont="1" applyAlignment="1" applyProtection="1">
      <alignment horizontal="left" vertical="center"/>
    </xf>
    <xf numFmtId="178" fontId="15" fillId="2" borderId="1" xfId="2" applyNumberFormat="1" applyFont="1" applyFill="1" applyBorder="1" applyAlignment="1" applyProtection="1">
      <alignment vertical="center" shrinkToFit="1"/>
      <protection locked="0"/>
    </xf>
    <xf numFmtId="179" fontId="0" fillId="5" borderId="1" xfId="2" applyNumberFormat="1" applyFont="1" applyFill="1" applyBorder="1" applyAlignment="1" applyProtection="1">
      <alignment vertical="center" shrinkToFit="1"/>
    </xf>
    <xf numFmtId="49" fontId="0" fillId="5" borderId="1" xfId="2" applyNumberFormat="1" applyFont="1" applyFill="1" applyBorder="1" applyAlignment="1" applyProtection="1">
      <alignment horizontal="center" vertical="center" shrinkToFit="1"/>
    </xf>
    <xf numFmtId="179" fontId="12" fillId="5" borderId="1" xfId="1" applyNumberFormat="1" applyFill="1" applyBorder="1" applyAlignment="1" applyProtection="1">
      <alignment vertical="center" shrinkToFit="1"/>
    </xf>
    <xf numFmtId="178" fontId="9" fillId="3" borderId="33" xfId="1" applyNumberFormat="1" applyFont="1" applyFill="1" applyBorder="1" applyAlignment="1" applyProtection="1">
      <alignment vertical="center" shrinkToFit="1"/>
    </xf>
    <xf numFmtId="179" fontId="9" fillId="3" borderId="5" xfId="2" applyNumberFormat="1" applyFont="1" applyFill="1" applyBorder="1" applyAlignment="1" applyProtection="1">
      <alignment vertical="center" shrinkToFit="1"/>
    </xf>
    <xf numFmtId="180" fontId="9" fillId="3" borderId="13" xfId="2" applyNumberFormat="1" applyFont="1" applyFill="1" applyBorder="1" applyAlignment="1" applyProtection="1">
      <alignment horizontal="center" vertical="center" shrinkToFit="1"/>
    </xf>
    <xf numFmtId="179" fontId="9" fillId="3" borderId="1" xfId="2" applyNumberFormat="1" applyFont="1" applyFill="1" applyBorder="1" applyAlignment="1" applyProtection="1">
      <alignment vertical="center" shrinkToFit="1"/>
    </xf>
    <xf numFmtId="182" fontId="0" fillId="5" borderId="13" xfId="2" applyNumberFormat="1" applyFont="1" applyFill="1" applyBorder="1" applyAlignment="1" applyProtection="1">
      <alignment horizontal="center" vertical="center" shrinkToFit="1"/>
    </xf>
    <xf numFmtId="179" fontId="0" fillId="3" borderId="5" xfId="2" applyNumberFormat="1" applyFont="1" applyFill="1" applyBorder="1" applyAlignment="1" applyProtection="1">
      <alignment vertical="center" shrinkToFit="1"/>
    </xf>
    <xf numFmtId="180" fontId="0" fillId="3" borderId="20" xfId="2" applyNumberFormat="1" applyFont="1" applyFill="1" applyBorder="1" applyAlignment="1" applyProtection="1">
      <alignment horizontal="center" vertical="center" shrinkToFit="1"/>
    </xf>
    <xf numFmtId="179" fontId="0" fillId="3" borderId="1" xfId="2" applyNumberFormat="1" applyFont="1" applyFill="1" applyBorder="1" applyAlignment="1" applyProtection="1">
      <alignment vertical="center" shrinkToFit="1"/>
    </xf>
    <xf numFmtId="0" fontId="14" fillId="4" borderId="34" xfId="1" applyFont="1" applyFill="1" applyBorder="1" applyAlignment="1" applyProtection="1">
      <alignment horizontal="center" vertical="center" textRotation="255" shrinkToFit="1"/>
    </xf>
    <xf numFmtId="179" fontId="0" fillId="3" borderId="9" xfId="2" applyNumberFormat="1" applyFont="1" applyFill="1" applyBorder="1" applyAlignment="1" applyProtection="1">
      <alignment vertical="center" shrinkToFit="1"/>
    </xf>
    <xf numFmtId="180" fontId="0" fillId="3" borderId="35" xfId="2" applyNumberFormat="1" applyFont="1" applyFill="1" applyBorder="1" applyAlignment="1" applyProtection="1">
      <alignment horizontal="center" vertical="center" shrinkToFit="1"/>
    </xf>
    <xf numFmtId="179" fontId="14" fillId="8" borderId="21" xfId="2" applyNumberFormat="1" applyFont="1" applyFill="1" applyBorder="1" applyAlignment="1" applyProtection="1">
      <alignment vertical="center" shrinkToFit="1"/>
    </xf>
    <xf numFmtId="178" fontId="12" fillId="4" borderId="36" xfId="1" applyNumberFormat="1" applyFont="1" applyFill="1" applyBorder="1" applyAlignment="1" applyProtection="1">
      <alignment horizontal="right" vertical="center" shrinkToFit="1"/>
    </xf>
    <xf numFmtId="0" fontId="12" fillId="0" borderId="0" xfId="1" applyFont="1" applyAlignment="1" applyProtection="1">
      <alignment horizontal="center" vertical="center"/>
    </xf>
    <xf numFmtId="179" fontId="14" fillId="6" borderId="21" xfId="2" applyNumberFormat="1" applyFont="1" applyFill="1" applyBorder="1" applyAlignment="1" applyProtection="1">
      <alignment vertical="center" shrinkToFit="1"/>
    </xf>
    <xf numFmtId="0" fontId="18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9" fillId="0" borderId="0" xfId="0" applyFont="1" applyAlignment="1" applyProtection="1">
      <alignment vertical="center"/>
    </xf>
    <xf numFmtId="0" fontId="28" fillId="9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13" fillId="0" borderId="0" xfId="0" applyFont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10" borderId="1" xfId="0" applyFont="1" applyFill="1" applyBorder="1" applyAlignment="1" applyProtection="1">
      <alignment vertical="center" shrinkToFit="1"/>
    </xf>
    <xf numFmtId="0" fontId="10" fillId="10" borderId="5" xfId="0" applyFont="1" applyFill="1" applyBorder="1" applyAlignment="1" applyProtection="1">
      <alignment horizontal="center" vertical="center" wrapText="1" shrinkToFit="1"/>
    </xf>
    <xf numFmtId="0" fontId="9" fillId="10" borderId="1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12" fillId="10" borderId="1" xfId="0" applyFont="1" applyFill="1" applyBorder="1" applyAlignment="1" applyProtection="1">
      <alignment vertical="center" shrinkToFit="1"/>
    </xf>
    <xf numFmtId="0" fontId="9" fillId="11" borderId="39" xfId="0" applyFont="1" applyFill="1" applyBorder="1" applyAlignment="1" applyProtection="1">
      <alignment vertical="center"/>
    </xf>
    <xf numFmtId="0" fontId="9" fillId="11" borderId="4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6" fillId="7" borderId="0" xfId="0" quotePrefix="1" applyFont="1" applyFill="1"/>
    <xf numFmtId="0" fontId="19" fillId="7" borderId="0" xfId="0" applyFont="1" applyFill="1" applyAlignment="1">
      <alignment vertical="center"/>
    </xf>
    <xf numFmtId="0" fontId="13" fillId="4" borderId="9" xfId="1" applyFont="1" applyFill="1" applyBorder="1" applyAlignment="1" applyProtection="1">
      <alignment horizontal="center" vertical="top" wrapText="1"/>
    </xf>
    <xf numFmtId="0" fontId="12" fillId="0" borderId="5" xfId="1" applyFont="1" applyBorder="1" applyAlignment="1" applyProtection="1">
      <alignment horizontal="left" vertical="center" shrinkToFit="1"/>
    </xf>
    <xf numFmtId="181" fontId="0" fillId="5" borderId="16" xfId="2" applyNumberFormat="1" applyFont="1" applyFill="1" applyBorder="1" applyAlignment="1" applyProtection="1">
      <alignment horizontal="right" vertical="center" shrinkToFit="1"/>
    </xf>
    <xf numFmtId="0" fontId="12" fillId="0" borderId="0" xfId="1" applyAlignment="1" applyProtection="1">
      <alignment horizontal="right" vertical="center"/>
    </xf>
    <xf numFmtId="185" fontId="13" fillId="0" borderId="9" xfId="1" applyNumberFormat="1" applyFont="1" applyFill="1" applyBorder="1" applyAlignment="1" applyProtection="1">
      <alignment horizontal="right" vertical="center" shrinkToFit="1"/>
    </xf>
    <xf numFmtId="178" fontId="15" fillId="0" borderId="7" xfId="2" applyNumberFormat="1" applyFont="1" applyFill="1" applyBorder="1" applyAlignment="1" applyProtection="1">
      <alignment vertical="center" shrinkToFit="1"/>
      <protection locked="0"/>
    </xf>
    <xf numFmtId="0" fontId="12" fillId="0" borderId="5" xfId="1" applyFont="1" applyBorder="1" applyAlignment="1" applyProtection="1">
      <alignment horizontal="left" vertical="center" wrapText="1" shrinkToFit="1"/>
    </xf>
    <xf numFmtId="179" fontId="0" fillId="5" borderId="1" xfId="2" applyNumberFormat="1" applyFont="1" applyFill="1" applyBorder="1" applyAlignment="1" applyProtection="1">
      <alignment horizontal="right" vertical="center" shrinkToFit="1"/>
      <protection locked="0"/>
    </xf>
    <xf numFmtId="183" fontId="12" fillId="5" borderId="9" xfId="1" applyNumberFormat="1" applyFill="1" applyBorder="1" applyAlignment="1" applyProtection="1">
      <alignment horizontal="right" vertical="center" shrinkToFit="1"/>
      <protection locked="0"/>
    </xf>
    <xf numFmtId="183" fontId="12" fillId="5" borderId="20" xfId="1" applyNumberFormat="1" applyFill="1" applyBorder="1" applyAlignment="1" applyProtection="1">
      <alignment horizontal="center" vertical="center" shrinkToFit="1"/>
      <protection locked="0"/>
    </xf>
    <xf numFmtId="0" fontId="12" fillId="0" borderId="0" xfId="1" applyAlignment="1" applyProtection="1">
      <alignment horizontal="left" vertical="center"/>
    </xf>
    <xf numFmtId="0" fontId="12" fillId="0" borderId="5" xfId="1" applyFont="1" applyBorder="1" applyAlignment="1" applyProtection="1">
      <alignment horizontal="left" vertical="center" shrinkToFit="1"/>
    </xf>
    <xf numFmtId="0" fontId="13" fillId="4" borderId="9" xfId="1" applyFont="1" applyFill="1" applyBorder="1" applyAlignment="1" applyProtection="1">
      <alignment horizontal="center" vertical="top" wrapText="1"/>
    </xf>
    <xf numFmtId="0" fontId="8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8" fillId="0" borderId="0" xfId="0" applyFont="1" applyAlignment="1" applyProtection="1">
      <alignment vertical="center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27" xfId="0" applyFont="1" applyFill="1" applyBorder="1" applyAlignment="1" applyProtection="1">
      <alignment vertical="center" shrinkToFit="1"/>
    </xf>
    <xf numFmtId="0" fontId="1" fillId="0" borderId="31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1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top" wrapText="1"/>
    </xf>
    <xf numFmtId="0" fontId="6" fillId="0" borderId="0" xfId="0" quotePrefix="1" applyFont="1" applyProtection="1"/>
    <xf numFmtId="0" fontId="1" fillId="2" borderId="9" xfId="0" applyFont="1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horizontal="right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right" vertical="center" shrinkToFit="1"/>
    </xf>
    <xf numFmtId="0" fontId="1" fillId="2" borderId="6" xfId="0" applyFont="1" applyFill="1" applyBorder="1" applyAlignment="1" applyProtection="1">
      <alignment vertical="center"/>
    </xf>
    <xf numFmtId="178" fontId="15" fillId="2" borderId="1" xfId="2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>
      <alignment horizontal="center" vertical="center"/>
    </xf>
    <xf numFmtId="184" fontId="1" fillId="0" borderId="3" xfId="0" applyNumberFormat="1" applyFont="1" applyFill="1" applyBorder="1" applyAlignment="1">
      <alignment horizontal="right" vertical="center" shrinkToFit="1"/>
    </xf>
    <xf numFmtId="176" fontId="1" fillId="0" borderId="3" xfId="0" applyNumberFormat="1" applyFont="1" applyFill="1" applyBorder="1" applyAlignment="1" applyProtection="1">
      <alignment horizontal="center" vertical="center"/>
    </xf>
    <xf numFmtId="184" fontId="1" fillId="0" borderId="3" xfId="0" applyNumberFormat="1" applyFont="1" applyFill="1" applyBorder="1" applyAlignment="1" applyProtection="1">
      <alignment horizontal="right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1" fillId="0" borderId="6" xfId="0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right" vertical="center" shrinkToFit="1"/>
      <protection locked="0"/>
    </xf>
    <xf numFmtId="0" fontId="1" fillId="0" borderId="1" xfId="0" applyFont="1" applyFill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vertical="center" wrapText="1" shrinkToFi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79" fontId="1" fillId="2" borderId="1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1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" fillId="0" borderId="1" xfId="0" applyNumberFormat="1" applyFont="1" applyFill="1" applyBorder="1" applyAlignment="1">
      <alignment horizontal="right" vertical="center" shrinkToFit="1"/>
    </xf>
    <xf numFmtId="177" fontId="1" fillId="0" borderId="5" xfId="0" applyNumberFormat="1" applyFont="1" applyFill="1" applyBorder="1" applyAlignment="1">
      <alignment horizontal="right" vertical="center" shrinkToFit="1"/>
    </xf>
    <xf numFmtId="184" fontId="1" fillId="0" borderId="1" xfId="0" applyNumberFormat="1" applyFont="1" applyFill="1" applyBorder="1" applyAlignment="1">
      <alignment horizontal="right" vertical="center" shrinkToFit="1"/>
    </xf>
    <xf numFmtId="184" fontId="1" fillId="0" borderId="5" xfId="0" applyNumberFormat="1" applyFont="1" applyFill="1" applyBorder="1" applyAlignment="1">
      <alignment horizontal="right" vertical="center" shrinkToFi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indent="1"/>
    </xf>
    <xf numFmtId="179" fontId="1" fillId="0" borderId="8" xfId="0" applyNumberFormat="1" applyFont="1" applyFill="1" applyBorder="1" applyAlignment="1">
      <alignment horizontal="right" vertical="center" indent="1" shrinkToFi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vertical="center" wrapText="1" shrinkToFit="1"/>
      <protection locked="0"/>
    </xf>
    <xf numFmtId="179" fontId="1" fillId="2" borderId="9" xfId="0" applyNumberFormat="1" applyFont="1" applyFill="1" applyBorder="1" applyAlignment="1" applyProtection="1">
      <alignment horizontal="right" vertical="center" indent="1" shrinkToFit="1"/>
      <protection locked="0"/>
    </xf>
    <xf numFmtId="0" fontId="1" fillId="3" borderId="22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24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1" fillId="2" borderId="26" xfId="0" applyFont="1" applyFill="1" applyBorder="1" applyAlignment="1" applyProtection="1">
      <alignment horizontal="left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>
      <alignment horizontal="right" vertical="center" shrinkToFit="1"/>
    </xf>
    <xf numFmtId="0" fontId="1" fillId="2" borderId="30" xfId="0" applyFont="1" applyFill="1" applyBorder="1" applyAlignment="1" applyProtection="1">
      <alignment horizontal="right" vertical="center" shrinkToFit="1"/>
      <protection locked="0"/>
    </xf>
    <xf numFmtId="0" fontId="1" fillId="2" borderId="31" xfId="0" applyFont="1" applyFill="1" applyBorder="1" applyAlignment="1" applyProtection="1">
      <alignment horizontal="right" vertical="center" shrinkToFit="1"/>
      <protection locked="0"/>
    </xf>
    <xf numFmtId="0" fontId="1" fillId="2" borderId="31" xfId="0" applyFont="1" applyFill="1" applyBorder="1" applyAlignment="1" applyProtection="1">
      <alignment horizontal="left" vertical="center" shrinkToFit="1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77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177" fontId="1" fillId="2" borderId="6" xfId="0" applyNumberFormat="1" applyFont="1" applyFill="1" applyBorder="1" applyAlignment="1" applyProtection="1">
      <alignment horizontal="left" vertical="center" shrinkToFit="1"/>
      <protection locked="0"/>
    </xf>
    <xf numFmtId="177" fontId="1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" fillId="7" borderId="6" xfId="0" applyNumberFormat="1" applyFont="1" applyFill="1" applyBorder="1" applyAlignment="1">
      <alignment horizontal="left" vertical="center" shrinkToFit="1"/>
    </xf>
    <xf numFmtId="0" fontId="1" fillId="7" borderId="7" xfId="0" applyNumberFormat="1" applyFont="1" applyFill="1" applyBorder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Alignment="1" applyProtection="1">
      <alignment horizontal="left" vertical="top" wrapText="1"/>
    </xf>
    <xf numFmtId="0" fontId="14" fillId="4" borderId="2" xfId="1" applyFont="1" applyFill="1" applyBorder="1" applyAlignment="1" applyProtection="1">
      <alignment horizontal="center" vertical="center" textRotation="255" shrinkToFit="1"/>
    </xf>
    <xf numFmtId="0" fontId="14" fillId="4" borderId="41" xfId="1" applyFont="1" applyFill="1" applyBorder="1" applyAlignment="1" applyProtection="1">
      <alignment horizontal="center" vertical="center" textRotation="255" shrinkToFit="1"/>
    </xf>
    <xf numFmtId="0" fontId="12" fillId="0" borderId="1" xfId="1" applyFont="1" applyBorder="1" applyAlignment="1" applyProtection="1">
      <alignment horizontal="left" vertical="center" shrinkToFit="1"/>
    </xf>
    <xf numFmtId="0" fontId="12" fillId="0" borderId="5" xfId="1" applyFont="1" applyBorder="1" applyAlignment="1" applyProtection="1">
      <alignment horizontal="left" vertical="center" shrinkToFit="1"/>
    </xf>
    <xf numFmtId="0" fontId="12" fillId="3" borderId="5" xfId="1" applyFont="1" applyFill="1" applyBorder="1" applyAlignment="1" applyProtection="1">
      <alignment horizontal="right" vertical="center" shrinkToFit="1"/>
    </xf>
    <xf numFmtId="0" fontId="12" fillId="3" borderId="6" xfId="1" applyFont="1" applyFill="1" applyBorder="1" applyAlignment="1" applyProtection="1">
      <alignment horizontal="right" vertical="center" shrinkToFit="1"/>
    </xf>
    <xf numFmtId="0" fontId="14" fillId="4" borderId="10" xfId="1" applyFont="1" applyFill="1" applyBorder="1" applyAlignment="1" applyProtection="1">
      <alignment horizontal="center" vertical="center" shrinkToFit="1"/>
    </xf>
    <xf numFmtId="0" fontId="14" fillId="4" borderId="11" xfId="1" applyFont="1" applyFill="1" applyBorder="1" applyAlignment="1" applyProtection="1">
      <alignment horizontal="center" vertical="center" shrinkToFit="1"/>
    </xf>
    <xf numFmtId="0" fontId="14" fillId="4" borderId="37" xfId="1" applyFont="1" applyFill="1" applyBorder="1" applyAlignment="1" applyProtection="1">
      <alignment horizontal="center" vertical="center" shrinkToFit="1"/>
    </xf>
    <xf numFmtId="0" fontId="14" fillId="4" borderId="9" xfId="1" applyFont="1" applyFill="1" applyBorder="1" applyAlignment="1" applyProtection="1">
      <alignment horizontal="center" vertical="center" textRotation="255" shrinkToFit="1"/>
    </xf>
    <xf numFmtId="0" fontId="14" fillId="4" borderId="16" xfId="1" applyFont="1" applyFill="1" applyBorder="1" applyAlignment="1" applyProtection="1">
      <alignment horizontal="center" vertical="center" textRotation="255" shrinkToFit="1"/>
    </xf>
    <xf numFmtId="0" fontId="12" fillId="0" borderId="5" xfId="1" applyFont="1" applyBorder="1" applyAlignment="1" applyProtection="1">
      <alignment vertical="center" shrinkToFit="1"/>
    </xf>
    <xf numFmtId="0" fontId="12" fillId="0" borderId="6" xfId="1" applyFont="1" applyBorder="1" applyAlignment="1" applyProtection="1">
      <alignment vertical="center" shrinkToFit="1"/>
    </xf>
    <xf numFmtId="0" fontId="12" fillId="0" borderId="6" xfId="1" applyFont="1" applyBorder="1" applyAlignment="1" applyProtection="1">
      <alignment horizontal="left" vertical="center" shrinkToFit="1"/>
    </xf>
    <xf numFmtId="0" fontId="9" fillId="3" borderId="5" xfId="1" applyFont="1" applyFill="1" applyBorder="1" applyAlignment="1" applyProtection="1">
      <alignment horizontal="right" vertical="center" shrinkToFit="1"/>
    </xf>
    <xf numFmtId="0" fontId="9" fillId="3" borderId="6" xfId="1" applyFont="1" applyFill="1" applyBorder="1" applyAlignment="1" applyProtection="1">
      <alignment horizontal="right" vertical="center" shrinkToFit="1"/>
    </xf>
    <xf numFmtId="0" fontId="12" fillId="0" borderId="5" xfId="1" applyFont="1" applyBorder="1" applyAlignment="1" applyProtection="1">
      <alignment vertical="center" wrapText="1" shrinkToFit="1"/>
    </xf>
    <xf numFmtId="0" fontId="12" fillId="0" borderId="6" xfId="1" applyFont="1" applyBorder="1" applyAlignment="1" applyProtection="1">
      <alignment vertical="center" wrapText="1" shrinkToFit="1"/>
    </xf>
    <xf numFmtId="0" fontId="12" fillId="0" borderId="9" xfId="1" applyFont="1" applyBorder="1" applyAlignment="1" applyProtection="1">
      <alignment vertical="center" wrapText="1" shrinkToFit="1"/>
    </xf>
    <xf numFmtId="0" fontId="12" fillId="0" borderId="12" xfId="1" applyFont="1" applyBorder="1" applyAlignment="1" applyProtection="1">
      <alignment vertical="center" wrapText="1" shrinkToFit="1"/>
    </xf>
    <xf numFmtId="0" fontId="16" fillId="0" borderId="9" xfId="1" applyFont="1" applyBorder="1" applyAlignment="1" applyProtection="1">
      <alignment vertical="center" wrapText="1" shrinkToFit="1"/>
    </xf>
    <xf numFmtId="0" fontId="16" fillId="0" borderId="12" xfId="1" applyFont="1" applyBorder="1" applyAlignment="1" applyProtection="1">
      <alignment vertical="center" wrapText="1" shrinkToFit="1"/>
    </xf>
    <xf numFmtId="0" fontId="12" fillId="0" borderId="16" xfId="1" applyFont="1" applyBorder="1" applyAlignment="1" applyProtection="1">
      <alignment vertical="center" wrapText="1" shrinkToFit="1"/>
    </xf>
    <xf numFmtId="0" fontId="31" fillId="0" borderId="0" xfId="1" applyFont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left" vertical="top" wrapText="1"/>
    </xf>
    <xf numFmtId="0" fontId="13" fillId="4" borderId="2" xfId="1" applyFont="1" applyFill="1" applyBorder="1" applyAlignment="1" applyProtection="1">
      <alignment horizontal="center" vertical="center"/>
    </xf>
    <xf numFmtId="0" fontId="13" fillId="4" borderId="3" xfId="1" applyFont="1" applyFill="1" applyBorder="1" applyAlignment="1" applyProtection="1">
      <alignment horizontal="center" vertical="center"/>
    </xf>
    <xf numFmtId="0" fontId="13" fillId="4" borderId="4" xfId="1" applyFont="1" applyFill="1" applyBorder="1" applyAlignment="1" applyProtection="1">
      <alignment horizontal="center" vertical="center"/>
    </xf>
    <xf numFmtId="0" fontId="13" fillId="4" borderId="41" xfId="1" applyFont="1" applyFill="1" applyBorder="1" applyAlignment="1" applyProtection="1">
      <alignment horizontal="center" vertical="center"/>
    </xf>
    <xf numFmtId="0" fontId="13" fillId="4" borderId="0" xfId="1" applyFont="1" applyFill="1" applyBorder="1" applyAlignment="1" applyProtection="1">
      <alignment horizontal="center" vertical="center"/>
    </xf>
    <xf numFmtId="0" fontId="13" fillId="4" borderId="42" xfId="1" applyFont="1" applyFill="1" applyBorder="1" applyAlignment="1" applyProtection="1">
      <alignment horizontal="center" vertical="center"/>
    </xf>
    <xf numFmtId="0" fontId="13" fillId="4" borderId="43" xfId="1" applyFont="1" applyFill="1" applyBorder="1" applyAlignment="1" applyProtection="1">
      <alignment horizontal="center" vertical="center"/>
    </xf>
    <xf numFmtId="0" fontId="13" fillId="4" borderId="44" xfId="1" applyFont="1" applyFill="1" applyBorder="1" applyAlignment="1" applyProtection="1">
      <alignment horizontal="center" vertical="center"/>
    </xf>
    <xf numFmtId="0" fontId="13" fillId="4" borderId="45" xfId="1" applyFont="1" applyFill="1" applyBorder="1" applyAlignment="1" applyProtection="1">
      <alignment horizontal="center" vertical="center"/>
    </xf>
    <xf numFmtId="0" fontId="13" fillId="4" borderId="5" xfId="1" applyFont="1" applyFill="1" applyBorder="1" applyAlignment="1" applyProtection="1">
      <alignment horizontal="center" vertical="top" wrapText="1"/>
    </xf>
    <xf numFmtId="0" fontId="13" fillId="4" borderId="6" xfId="1" applyFont="1" applyFill="1" applyBorder="1" applyAlignment="1" applyProtection="1">
      <alignment horizontal="center" vertical="top"/>
    </xf>
    <xf numFmtId="0" fontId="13" fillId="4" borderId="1" xfId="1" applyFont="1" applyFill="1" applyBorder="1" applyAlignment="1" applyProtection="1">
      <alignment horizontal="center" vertical="top" wrapText="1"/>
    </xf>
    <xf numFmtId="0" fontId="13" fillId="4" borderId="9" xfId="1" applyFont="1" applyFill="1" applyBorder="1" applyAlignment="1" applyProtection="1">
      <alignment horizontal="center" vertical="top" wrapText="1"/>
    </xf>
    <xf numFmtId="0" fontId="13" fillId="4" borderId="12" xfId="1" applyFont="1" applyFill="1" applyBorder="1" applyAlignment="1" applyProtection="1">
      <alignment horizontal="center" vertical="top" wrapText="1"/>
    </xf>
    <xf numFmtId="0" fontId="13" fillId="4" borderId="9" xfId="1" applyFont="1" applyFill="1" applyBorder="1" applyAlignment="1" applyProtection="1">
      <alignment horizontal="center" vertical="top" wrapText="1" shrinkToFit="1"/>
    </xf>
    <xf numFmtId="0" fontId="13" fillId="4" borderId="12" xfId="1" applyFont="1" applyFill="1" applyBorder="1" applyAlignment="1" applyProtection="1">
      <alignment horizontal="center" vertical="top" wrapText="1" shrinkToFit="1"/>
    </xf>
    <xf numFmtId="0" fontId="12" fillId="0" borderId="1" xfId="0" applyFont="1" applyBorder="1" applyAlignment="1" applyProtection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4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10" borderId="5" xfId="0" applyFont="1" applyFill="1" applyBorder="1" applyAlignment="1" applyProtection="1">
      <alignment horizontal="center" vertical="center"/>
    </xf>
    <xf numFmtId="0" fontId="9" fillId="10" borderId="6" xfId="0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 applyProtection="1">
      <alignment horizontal="center" vertical="center"/>
    </xf>
    <xf numFmtId="0" fontId="12" fillId="10" borderId="5" xfId="0" applyFont="1" applyFill="1" applyBorder="1" applyAlignment="1" applyProtection="1">
      <alignment horizontal="center" vertical="center"/>
    </xf>
    <xf numFmtId="0" fontId="12" fillId="10" borderId="6" xfId="0" applyFont="1" applyFill="1" applyBorder="1" applyAlignment="1" applyProtection="1">
      <alignment horizontal="center" vertical="center"/>
    </xf>
    <xf numFmtId="0" fontId="12" fillId="10" borderId="7" xfId="0" applyFont="1" applyFill="1" applyBorder="1" applyAlignment="1" applyProtection="1">
      <alignment horizontal="center" vertical="center"/>
    </xf>
    <xf numFmtId="0" fontId="12" fillId="11" borderId="5" xfId="0" applyFont="1" applyFill="1" applyBorder="1" applyAlignment="1" applyProtection="1">
      <alignment horizontal="left" vertical="center" wrapText="1"/>
    </xf>
    <xf numFmtId="0" fontId="12" fillId="11" borderId="6" xfId="0" applyFont="1" applyFill="1" applyBorder="1" applyAlignment="1" applyProtection="1">
      <alignment horizontal="left" vertical="center" wrapText="1"/>
    </xf>
    <xf numFmtId="0" fontId="12" fillId="11" borderId="7" xfId="0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indent="1"/>
    </xf>
    <xf numFmtId="179" fontId="1" fillId="0" borderId="8" xfId="0" applyNumberFormat="1" applyFont="1" applyFill="1" applyBorder="1" applyAlignment="1" applyProtection="1">
      <alignment horizontal="right" vertical="center" indent="1" shrinkToFit="1"/>
    </xf>
    <xf numFmtId="0" fontId="1" fillId="2" borderId="1" xfId="0" applyFont="1" applyFill="1" applyBorder="1" applyAlignment="1" applyProtection="1">
      <alignment vertical="center" wrapText="1" shrinkToFit="1"/>
    </xf>
    <xf numFmtId="0" fontId="1" fillId="2" borderId="1" xfId="0" applyFont="1" applyFill="1" applyBorder="1" applyAlignment="1" applyProtection="1">
      <alignment horizontal="left" vertical="center" wrapText="1"/>
    </xf>
    <xf numFmtId="179" fontId="1" fillId="2" borderId="1" xfId="0" applyNumberFormat="1" applyFont="1" applyFill="1" applyBorder="1" applyAlignment="1" applyProtection="1">
      <alignment horizontal="right" vertical="center" indent="1" shrinkToFit="1"/>
    </xf>
    <xf numFmtId="0" fontId="1" fillId="2" borderId="9" xfId="0" applyFont="1" applyFill="1" applyBorder="1" applyAlignment="1" applyProtection="1">
      <alignment vertical="center" wrapText="1" shrinkToFit="1"/>
    </xf>
    <xf numFmtId="179" fontId="1" fillId="2" borderId="9" xfId="0" applyNumberFormat="1" applyFont="1" applyFill="1" applyBorder="1" applyAlignment="1" applyProtection="1">
      <alignment horizontal="right" vertical="center" indent="1" shrinkToFi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0" fontId="19" fillId="2" borderId="12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left" vertical="center" wrapText="1"/>
    </xf>
    <xf numFmtId="176" fontId="1" fillId="0" borderId="7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1" fillId="2" borderId="1" xfId="0" applyNumberFormat="1" applyFont="1" applyFill="1" applyBorder="1" applyAlignment="1" applyProtection="1">
      <alignment horizontal="right" vertical="center" shrinkToFit="1"/>
    </xf>
    <xf numFmtId="177" fontId="1" fillId="2" borderId="5" xfId="0" applyNumberFormat="1" applyFont="1" applyFill="1" applyBorder="1" applyAlignment="1" applyProtection="1">
      <alignment horizontal="right" vertical="center" shrinkToFit="1"/>
    </xf>
    <xf numFmtId="177" fontId="1" fillId="0" borderId="1" xfId="0" applyNumberFormat="1" applyFont="1" applyFill="1" applyBorder="1" applyAlignment="1" applyProtection="1">
      <alignment horizontal="right" vertical="center" shrinkToFit="1"/>
    </xf>
    <xf numFmtId="177" fontId="1" fillId="0" borderId="5" xfId="0" applyNumberFormat="1" applyFont="1" applyFill="1" applyBorder="1" applyAlignment="1" applyProtection="1">
      <alignment horizontal="right" vertical="center" shrinkToFit="1"/>
    </xf>
    <xf numFmtId="184" fontId="1" fillId="0" borderId="1" xfId="0" applyNumberFormat="1" applyFont="1" applyFill="1" applyBorder="1" applyAlignment="1" applyProtection="1">
      <alignment horizontal="right" vertical="center" shrinkToFit="1"/>
    </xf>
    <xf numFmtId="184" fontId="1" fillId="0" borderId="5" xfId="0" applyNumberFormat="1" applyFont="1" applyFill="1" applyBorder="1" applyAlignment="1" applyProtection="1">
      <alignment horizontal="right" vertical="center" shrinkToFit="1"/>
    </xf>
    <xf numFmtId="177" fontId="1" fillId="2" borderId="5" xfId="0" applyNumberFormat="1" applyFont="1" applyFill="1" applyBorder="1" applyAlignment="1" applyProtection="1">
      <alignment horizontal="left" vertical="center" shrinkToFit="1"/>
    </xf>
    <xf numFmtId="177" fontId="1" fillId="2" borderId="6" xfId="0" applyNumberFormat="1" applyFont="1" applyFill="1" applyBorder="1" applyAlignment="1" applyProtection="1">
      <alignment horizontal="left" vertical="center" shrinkToFit="1"/>
    </xf>
    <xf numFmtId="177" fontId="1" fillId="2" borderId="7" xfId="0" applyNumberFormat="1" applyFont="1" applyFill="1" applyBorder="1" applyAlignment="1" applyProtection="1">
      <alignment horizontal="left" vertical="center" shrinkToFi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center" shrinkToFit="1"/>
    </xf>
    <xf numFmtId="0" fontId="1" fillId="2" borderId="6" xfId="0" applyFont="1" applyFill="1" applyBorder="1" applyAlignment="1" applyProtection="1">
      <alignment horizontal="left" vertical="center" shrinkToFit="1"/>
    </xf>
    <xf numFmtId="0" fontId="1" fillId="2" borderId="7" xfId="0" applyFont="1" applyFill="1" applyBorder="1" applyAlignment="1" applyProtection="1">
      <alignment horizontal="left" vertical="center" shrinkToFit="1"/>
    </xf>
    <xf numFmtId="0" fontId="20" fillId="0" borderId="5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1" fillId="7" borderId="6" xfId="0" applyNumberFormat="1" applyFont="1" applyFill="1" applyBorder="1" applyAlignment="1" applyProtection="1">
      <alignment horizontal="left" vertical="center" shrinkToFit="1"/>
    </xf>
    <xf numFmtId="0" fontId="1" fillId="7" borderId="7" xfId="0" applyNumberFormat="1" applyFont="1" applyFill="1" applyBorder="1" applyAlignment="1" applyProtection="1">
      <alignment horizontal="left" vertical="center" shrinkToFit="1"/>
    </xf>
    <xf numFmtId="0" fontId="20" fillId="0" borderId="2" xfId="0" applyFont="1" applyBorder="1" applyAlignment="1" applyProtection="1">
      <alignment horizontal="center" vertical="center"/>
    </xf>
    <xf numFmtId="0" fontId="20" fillId="0" borderId="3" xfId="0" applyFont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left" vertical="center"/>
    </xf>
    <xf numFmtId="0" fontId="1" fillId="3" borderId="6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right" vertical="center" shrinkToFit="1"/>
    </xf>
    <xf numFmtId="0" fontId="1" fillId="0" borderId="6" xfId="0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left" vertical="center" shrinkToFit="1"/>
    </xf>
    <xf numFmtId="49" fontId="1" fillId="2" borderId="6" xfId="0" applyNumberFormat="1" applyFont="1" applyFill="1" applyBorder="1" applyAlignment="1" applyProtection="1">
      <alignment horizontal="center" vertical="center" shrinkToFit="1"/>
    </xf>
    <xf numFmtId="0" fontId="1" fillId="3" borderId="29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right" vertical="center" shrinkToFit="1"/>
    </xf>
    <xf numFmtId="0" fontId="1" fillId="2" borderId="31" xfId="0" applyFont="1" applyFill="1" applyBorder="1" applyAlignment="1" applyProtection="1">
      <alignment horizontal="right" vertical="center" shrinkToFit="1"/>
    </xf>
    <xf numFmtId="0" fontId="1" fillId="2" borderId="31" xfId="0" applyFont="1" applyFill="1" applyBorder="1" applyAlignment="1" applyProtection="1">
      <alignment horizontal="left" vertical="center" shrinkToFit="1"/>
    </xf>
    <xf numFmtId="0" fontId="1" fillId="2" borderId="32" xfId="0" applyFont="1" applyFill="1" applyBorder="1" applyAlignment="1" applyProtection="1">
      <alignment horizontal="left" vertical="center" shrinkToFit="1"/>
    </xf>
    <xf numFmtId="0" fontId="27" fillId="0" borderId="0" xfId="0" applyFont="1" applyAlignment="1" applyProtection="1">
      <alignment horizontal="center" vertical="center"/>
    </xf>
    <xf numFmtId="0" fontId="1" fillId="3" borderId="22" xfId="0" applyFont="1" applyFill="1" applyBorder="1" applyAlignment="1" applyProtection="1">
      <alignment horizontal="left" vertical="center" wrapText="1"/>
    </xf>
    <xf numFmtId="0" fontId="1" fillId="3" borderId="23" xfId="0" applyFont="1" applyFill="1" applyBorder="1" applyAlignment="1" applyProtection="1">
      <alignment horizontal="left" vertical="center"/>
    </xf>
    <xf numFmtId="0" fontId="1" fillId="3" borderId="25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28" xfId="0" applyFont="1" applyFill="1" applyBorder="1" applyAlignment="1" applyProtection="1">
      <alignment horizontal="left" vertical="center"/>
    </xf>
    <xf numFmtId="0" fontId="1" fillId="2" borderId="23" xfId="0" applyFont="1" applyFill="1" applyBorder="1" applyAlignment="1" applyProtection="1">
      <alignment horizontal="left" vertical="center" shrinkToFit="1"/>
    </xf>
    <xf numFmtId="0" fontId="1" fillId="2" borderId="24" xfId="0" applyFont="1" applyFill="1" applyBorder="1" applyAlignment="1" applyProtection="1">
      <alignment horizontal="left" vertical="center" shrinkToFit="1"/>
    </xf>
    <xf numFmtId="0" fontId="1" fillId="2" borderId="1" xfId="0" applyFont="1" applyFill="1" applyBorder="1" applyAlignment="1" applyProtection="1">
      <alignment horizontal="left" vertical="center" shrinkToFit="1"/>
    </xf>
    <xf numFmtId="0" fontId="1" fillId="2" borderId="26" xfId="0" applyFont="1" applyFill="1" applyBorder="1" applyAlignment="1" applyProtection="1">
      <alignment horizontal="left" vertical="center" shrinkToFit="1"/>
    </xf>
    <xf numFmtId="49" fontId="1" fillId="2" borderId="5" xfId="0" applyNumberFormat="1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right" vertical="center" shrinkToFit="1"/>
    </xf>
    <xf numFmtId="0" fontId="1" fillId="7" borderId="13" xfId="0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6"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D$51" lockText="1" noThreeD="1"/>
</file>

<file path=xl/ctrlProps/ctrlProp10.xml><?xml version="1.0" encoding="utf-8"?>
<formControlPr xmlns="http://schemas.microsoft.com/office/spreadsheetml/2009/9/main" objectType="CheckBox" fmlaLink="$AD$67" lockText="1" noThreeD="1"/>
</file>

<file path=xl/ctrlProps/ctrlProp11.xml><?xml version="1.0" encoding="utf-8"?>
<formControlPr xmlns="http://schemas.microsoft.com/office/spreadsheetml/2009/9/main" objectType="CheckBox" fmlaLink="$AD$68" lockText="1" noThreeD="1"/>
</file>

<file path=xl/ctrlProps/ctrlProp12.xml><?xml version="1.0" encoding="utf-8"?>
<formControlPr xmlns="http://schemas.microsoft.com/office/spreadsheetml/2009/9/main" objectType="CheckBox" fmlaLink="$AD$69" lockText="1" noThreeD="1"/>
</file>

<file path=xl/ctrlProps/ctrlProp13.xml><?xml version="1.0" encoding="utf-8"?>
<formControlPr xmlns="http://schemas.microsoft.com/office/spreadsheetml/2009/9/main" objectType="CheckBox" fmlaLink="$AD$70" lockText="1" noThreeD="1"/>
</file>

<file path=xl/ctrlProps/ctrlProp14.xml><?xml version="1.0" encoding="utf-8"?>
<formControlPr xmlns="http://schemas.microsoft.com/office/spreadsheetml/2009/9/main" objectType="CheckBox" fmlaLink="$AD$71" lockText="1" noThreeD="1"/>
</file>

<file path=xl/ctrlProps/ctrlProp15.xml><?xml version="1.0" encoding="utf-8"?>
<formControlPr xmlns="http://schemas.microsoft.com/office/spreadsheetml/2009/9/main" objectType="CheckBox" fmlaLink="$AD$72" lockText="1" noThreeD="1"/>
</file>

<file path=xl/ctrlProps/ctrlProp16.xml><?xml version="1.0" encoding="utf-8"?>
<formControlPr xmlns="http://schemas.microsoft.com/office/spreadsheetml/2009/9/main" objectType="CheckBox" fmlaLink="$AD$73" lockText="1" noThreeD="1"/>
</file>

<file path=xl/ctrlProps/ctrlProp17.xml><?xml version="1.0" encoding="utf-8"?>
<formControlPr xmlns="http://schemas.microsoft.com/office/spreadsheetml/2009/9/main" objectType="CheckBox" fmlaLink="$AD$18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D$26" lockText="1" noThreeD="1"/>
</file>

<file path=xl/ctrlProps/ctrlProp2.xml><?xml version="1.0" encoding="utf-8"?>
<formControlPr xmlns="http://schemas.microsoft.com/office/spreadsheetml/2009/9/main" objectType="CheckBox" fmlaLink="$AD$52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D$33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D$20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D$2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D$19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D$22" lockText="1" noThreeD="1"/>
</file>

<file path=xl/ctrlProps/ctrlProp3.xml><?xml version="1.0" encoding="utf-8"?>
<formControlPr xmlns="http://schemas.microsoft.com/office/spreadsheetml/2009/9/main" objectType="CheckBox" fmlaLink="$AD$5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D$24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D$27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D$29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D$19" lockText="1" noThreeD="1"/>
</file>

<file path=xl/ctrlProps/ctrlProp38.xml><?xml version="1.0" encoding="utf-8"?>
<formControlPr xmlns="http://schemas.microsoft.com/office/spreadsheetml/2009/9/main" objectType="CheckBox" fmlaLink="$AD$51" lockText="1" noThreeD="1"/>
</file>

<file path=xl/ctrlProps/ctrlProp39.xml><?xml version="1.0" encoding="utf-8"?>
<formControlPr xmlns="http://schemas.microsoft.com/office/spreadsheetml/2009/9/main" objectType="CheckBox" fmlaLink="$AD$52" lockText="1" noThreeD="1"/>
</file>

<file path=xl/ctrlProps/ctrlProp4.xml><?xml version="1.0" encoding="utf-8"?>
<formControlPr xmlns="http://schemas.microsoft.com/office/spreadsheetml/2009/9/main" objectType="CheckBox" fmlaLink="$AD$54" lockText="1" noThreeD="1"/>
</file>

<file path=xl/ctrlProps/ctrlProp40.xml><?xml version="1.0" encoding="utf-8"?>
<formControlPr xmlns="http://schemas.microsoft.com/office/spreadsheetml/2009/9/main" objectType="CheckBox" fmlaLink="$AD$53" lockText="1" noThreeD="1"/>
</file>

<file path=xl/ctrlProps/ctrlProp41.xml><?xml version="1.0" encoding="utf-8"?>
<formControlPr xmlns="http://schemas.microsoft.com/office/spreadsheetml/2009/9/main" objectType="CheckBox" fmlaLink="$AD$54" lockText="1" noThreeD="1"/>
</file>

<file path=xl/ctrlProps/ctrlProp42.xml><?xml version="1.0" encoding="utf-8"?>
<formControlPr xmlns="http://schemas.microsoft.com/office/spreadsheetml/2009/9/main" objectType="CheckBox" fmlaLink="$AD$55" lockText="1" noThreeD="1"/>
</file>

<file path=xl/ctrlProps/ctrlProp43.xml><?xml version="1.0" encoding="utf-8"?>
<formControlPr xmlns="http://schemas.microsoft.com/office/spreadsheetml/2009/9/main" objectType="CheckBox" fmlaLink="$AD$56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fmlaLink="$AD$66" lockText="1" noThreeD="1"/>
</file>

<file path=xl/ctrlProps/ctrlProp47.xml><?xml version="1.0" encoding="utf-8"?>
<formControlPr xmlns="http://schemas.microsoft.com/office/spreadsheetml/2009/9/main" objectType="CheckBox" fmlaLink="$AD$67" lockText="1" noThreeD="1"/>
</file>

<file path=xl/ctrlProps/ctrlProp48.xml><?xml version="1.0" encoding="utf-8"?>
<formControlPr xmlns="http://schemas.microsoft.com/office/spreadsheetml/2009/9/main" objectType="CheckBox" fmlaLink="$AD$68" lockText="1" noThreeD="1"/>
</file>

<file path=xl/ctrlProps/ctrlProp49.xml><?xml version="1.0" encoding="utf-8"?>
<formControlPr xmlns="http://schemas.microsoft.com/office/spreadsheetml/2009/9/main" objectType="CheckBox" fmlaLink="$AD$69" lockText="1" noThreeD="1"/>
</file>

<file path=xl/ctrlProps/ctrlProp5.xml><?xml version="1.0" encoding="utf-8"?>
<formControlPr xmlns="http://schemas.microsoft.com/office/spreadsheetml/2009/9/main" objectType="CheckBox" fmlaLink="$AD$55" lockText="1" noThreeD="1"/>
</file>

<file path=xl/ctrlProps/ctrlProp50.xml><?xml version="1.0" encoding="utf-8"?>
<formControlPr xmlns="http://schemas.microsoft.com/office/spreadsheetml/2009/9/main" objectType="CheckBox" fmlaLink="$AD$70" lockText="1" noThreeD="1"/>
</file>

<file path=xl/ctrlProps/ctrlProp51.xml><?xml version="1.0" encoding="utf-8"?>
<formControlPr xmlns="http://schemas.microsoft.com/office/spreadsheetml/2009/9/main" objectType="CheckBox" fmlaLink="$AD$71" lockText="1" noThreeD="1"/>
</file>

<file path=xl/ctrlProps/ctrlProp52.xml><?xml version="1.0" encoding="utf-8"?>
<formControlPr xmlns="http://schemas.microsoft.com/office/spreadsheetml/2009/9/main" objectType="CheckBox" fmlaLink="$AD$72" lockText="1" noThreeD="1"/>
</file>

<file path=xl/ctrlProps/ctrlProp53.xml><?xml version="1.0" encoding="utf-8"?>
<formControlPr xmlns="http://schemas.microsoft.com/office/spreadsheetml/2009/9/main" objectType="CheckBox" fmlaLink="$AD$73" lockText="1" noThreeD="1"/>
</file>

<file path=xl/ctrlProps/ctrlProp6.xml><?xml version="1.0" encoding="utf-8"?>
<formControlPr xmlns="http://schemas.microsoft.com/office/spreadsheetml/2009/9/main" objectType="CheckBox" fmlaLink="$AD$56" lockText="1" noThreeD="1"/>
</file>

<file path=xl/ctrlProps/ctrlProp7.xml><?xml version="1.0" encoding="utf-8"?>
<formControlPr xmlns="http://schemas.microsoft.com/office/spreadsheetml/2009/9/main" objectType="CheckBox" fmlaLink="$AD$64" lockText="1" noThreeD="1"/>
</file>

<file path=xl/ctrlProps/ctrlProp8.xml><?xml version="1.0" encoding="utf-8"?>
<formControlPr xmlns="http://schemas.microsoft.com/office/spreadsheetml/2009/9/main" objectType="CheckBox" fmlaLink="$AD$65" lockText="1" noThreeD="1"/>
</file>

<file path=xl/ctrlProps/ctrlProp9.xml><?xml version="1.0" encoding="utf-8"?>
<formControlPr xmlns="http://schemas.microsoft.com/office/spreadsheetml/2009/9/main" objectType="CheckBox" fmlaLink="$AD$6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50</xdr:row>
          <xdr:rowOff>0</xdr:rowOff>
        </xdr:from>
        <xdr:to>
          <xdr:col>3</xdr:col>
          <xdr:colOff>60960</xdr:colOff>
          <xdr:row>51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50</xdr:row>
          <xdr:rowOff>228600</xdr:rowOff>
        </xdr:from>
        <xdr:to>
          <xdr:col>3</xdr:col>
          <xdr:colOff>60960</xdr:colOff>
          <xdr:row>52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52</xdr:row>
          <xdr:rowOff>0</xdr:rowOff>
        </xdr:from>
        <xdr:to>
          <xdr:col>3</xdr:col>
          <xdr:colOff>60960</xdr:colOff>
          <xdr:row>53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52</xdr:row>
          <xdr:rowOff>228600</xdr:rowOff>
        </xdr:from>
        <xdr:to>
          <xdr:col>3</xdr:col>
          <xdr:colOff>60960</xdr:colOff>
          <xdr:row>54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53</xdr:row>
          <xdr:rowOff>228600</xdr:rowOff>
        </xdr:from>
        <xdr:to>
          <xdr:col>3</xdr:col>
          <xdr:colOff>60960</xdr:colOff>
          <xdr:row>55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54</xdr:row>
          <xdr:rowOff>228600</xdr:rowOff>
        </xdr:from>
        <xdr:to>
          <xdr:col>3</xdr:col>
          <xdr:colOff>60960</xdr:colOff>
          <xdr:row>56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63</xdr:row>
          <xdr:rowOff>53340</xdr:rowOff>
        </xdr:from>
        <xdr:to>
          <xdr:col>2</xdr:col>
          <xdr:colOff>91440</xdr:colOff>
          <xdr:row>64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64</xdr:row>
          <xdr:rowOff>53340</xdr:rowOff>
        </xdr:from>
        <xdr:to>
          <xdr:col>2</xdr:col>
          <xdr:colOff>91440</xdr:colOff>
          <xdr:row>65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65</xdr:row>
          <xdr:rowOff>53340</xdr:rowOff>
        </xdr:from>
        <xdr:to>
          <xdr:col>2</xdr:col>
          <xdr:colOff>91440</xdr:colOff>
          <xdr:row>65</xdr:row>
          <xdr:rowOff>297180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66</xdr:row>
          <xdr:rowOff>53340</xdr:rowOff>
        </xdr:from>
        <xdr:to>
          <xdr:col>2</xdr:col>
          <xdr:colOff>91440</xdr:colOff>
          <xdr:row>67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67</xdr:row>
          <xdr:rowOff>53340</xdr:rowOff>
        </xdr:from>
        <xdr:to>
          <xdr:col>2</xdr:col>
          <xdr:colOff>91440</xdr:colOff>
          <xdr:row>68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68</xdr:row>
          <xdr:rowOff>53340</xdr:rowOff>
        </xdr:from>
        <xdr:to>
          <xdr:col>2</xdr:col>
          <xdr:colOff>91440</xdr:colOff>
          <xdr:row>69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69</xdr:row>
          <xdr:rowOff>53340</xdr:rowOff>
        </xdr:from>
        <xdr:to>
          <xdr:col>2</xdr:col>
          <xdr:colOff>91440</xdr:colOff>
          <xdr:row>70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70</xdr:row>
          <xdr:rowOff>53340</xdr:rowOff>
        </xdr:from>
        <xdr:to>
          <xdr:col>2</xdr:col>
          <xdr:colOff>91440</xdr:colOff>
          <xdr:row>71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71</xdr:row>
          <xdr:rowOff>53340</xdr:rowOff>
        </xdr:from>
        <xdr:to>
          <xdr:col>2</xdr:col>
          <xdr:colOff>91440</xdr:colOff>
          <xdr:row>71</xdr:row>
          <xdr:rowOff>297180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72</xdr:row>
          <xdr:rowOff>53340</xdr:rowOff>
        </xdr:from>
        <xdr:to>
          <xdr:col>2</xdr:col>
          <xdr:colOff>91440</xdr:colOff>
          <xdr:row>72</xdr:row>
          <xdr:rowOff>297180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</xdr:rowOff>
    </xdr:from>
    <xdr:to>
      <xdr:col>27</xdr:col>
      <xdr:colOff>243840</xdr:colOff>
      <xdr:row>0</xdr:row>
      <xdr:rowOff>541020</xdr:rowOff>
    </xdr:to>
    <xdr:sp macro="" textlink="">
      <xdr:nvSpPr>
        <xdr:cNvPr id="2" name="正方形/長方形 1"/>
        <xdr:cNvSpPr/>
      </xdr:nvSpPr>
      <xdr:spPr>
        <a:xfrm>
          <a:off x="0" y="19049"/>
          <a:ext cx="6352540" cy="52197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★書類の提出前に、「確認内容」欄を確認の上、「申請者☑」欄をすべてチェックしてください。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（「県☑」欄にはチェックしないでください。）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17</xdr:row>
          <xdr:rowOff>91440</xdr:rowOff>
        </xdr:from>
        <xdr:to>
          <xdr:col>24</xdr:col>
          <xdr:colOff>449580</xdr:colOff>
          <xdr:row>17</xdr:row>
          <xdr:rowOff>335280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17</xdr:row>
          <xdr:rowOff>68580</xdr:rowOff>
        </xdr:from>
        <xdr:to>
          <xdr:col>25</xdr:col>
          <xdr:colOff>449580</xdr:colOff>
          <xdr:row>17</xdr:row>
          <xdr:rowOff>358140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25</xdr:row>
          <xdr:rowOff>91440</xdr:rowOff>
        </xdr:from>
        <xdr:to>
          <xdr:col>24</xdr:col>
          <xdr:colOff>449580</xdr:colOff>
          <xdr:row>25</xdr:row>
          <xdr:rowOff>335280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25</xdr:row>
          <xdr:rowOff>68580</xdr:rowOff>
        </xdr:from>
        <xdr:to>
          <xdr:col>25</xdr:col>
          <xdr:colOff>449580</xdr:colOff>
          <xdr:row>25</xdr:row>
          <xdr:rowOff>358140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32</xdr:row>
          <xdr:rowOff>68580</xdr:rowOff>
        </xdr:from>
        <xdr:to>
          <xdr:col>24</xdr:col>
          <xdr:colOff>449580</xdr:colOff>
          <xdr:row>32</xdr:row>
          <xdr:rowOff>320040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32</xdr:row>
          <xdr:rowOff>53340</xdr:rowOff>
        </xdr:from>
        <xdr:to>
          <xdr:col>25</xdr:col>
          <xdr:colOff>449580</xdr:colOff>
          <xdr:row>32</xdr:row>
          <xdr:rowOff>335280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19</xdr:row>
          <xdr:rowOff>91440</xdr:rowOff>
        </xdr:from>
        <xdr:to>
          <xdr:col>24</xdr:col>
          <xdr:colOff>449580</xdr:colOff>
          <xdr:row>19</xdr:row>
          <xdr:rowOff>335280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19</xdr:row>
          <xdr:rowOff>68580</xdr:rowOff>
        </xdr:from>
        <xdr:to>
          <xdr:col>25</xdr:col>
          <xdr:colOff>449580</xdr:colOff>
          <xdr:row>19</xdr:row>
          <xdr:rowOff>358140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22</xdr:row>
          <xdr:rowOff>91440</xdr:rowOff>
        </xdr:from>
        <xdr:to>
          <xdr:col>24</xdr:col>
          <xdr:colOff>449580</xdr:colOff>
          <xdr:row>22</xdr:row>
          <xdr:rowOff>335280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22</xdr:row>
          <xdr:rowOff>68580</xdr:rowOff>
        </xdr:from>
        <xdr:to>
          <xdr:col>25</xdr:col>
          <xdr:colOff>449580</xdr:colOff>
          <xdr:row>22</xdr:row>
          <xdr:rowOff>358140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18</xdr:row>
          <xdr:rowOff>91440</xdr:rowOff>
        </xdr:from>
        <xdr:to>
          <xdr:col>24</xdr:col>
          <xdr:colOff>449580</xdr:colOff>
          <xdr:row>18</xdr:row>
          <xdr:rowOff>335280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18</xdr:row>
          <xdr:rowOff>68580</xdr:rowOff>
        </xdr:from>
        <xdr:to>
          <xdr:col>25</xdr:col>
          <xdr:colOff>449580</xdr:colOff>
          <xdr:row>18</xdr:row>
          <xdr:rowOff>358140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21</xdr:row>
          <xdr:rowOff>91440</xdr:rowOff>
        </xdr:from>
        <xdr:to>
          <xdr:col>24</xdr:col>
          <xdr:colOff>449580</xdr:colOff>
          <xdr:row>21</xdr:row>
          <xdr:rowOff>335280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21</xdr:row>
          <xdr:rowOff>68580</xdr:rowOff>
        </xdr:from>
        <xdr:to>
          <xdr:col>25</xdr:col>
          <xdr:colOff>449580</xdr:colOff>
          <xdr:row>21</xdr:row>
          <xdr:rowOff>358140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23</xdr:row>
          <xdr:rowOff>91440</xdr:rowOff>
        </xdr:from>
        <xdr:to>
          <xdr:col>24</xdr:col>
          <xdr:colOff>449580</xdr:colOff>
          <xdr:row>23</xdr:row>
          <xdr:rowOff>335280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23</xdr:row>
          <xdr:rowOff>68580</xdr:rowOff>
        </xdr:from>
        <xdr:to>
          <xdr:col>25</xdr:col>
          <xdr:colOff>449580</xdr:colOff>
          <xdr:row>23</xdr:row>
          <xdr:rowOff>358140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26</xdr:row>
          <xdr:rowOff>91440</xdr:rowOff>
        </xdr:from>
        <xdr:to>
          <xdr:col>24</xdr:col>
          <xdr:colOff>449580</xdr:colOff>
          <xdr:row>26</xdr:row>
          <xdr:rowOff>335280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26</xdr:row>
          <xdr:rowOff>68580</xdr:rowOff>
        </xdr:from>
        <xdr:to>
          <xdr:col>25</xdr:col>
          <xdr:colOff>449580</xdr:colOff>
          <xdr:row>26</xdr:row>
          <xdr:rowOff>358140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28</xdr:row>
          <xdr:rowOff>91440</xdr:rowOff>
        </xdr:from>
        <xdr:to>
          <xdr:col>24</xdr:col>
          <xdr:colOff>449580</xdr:colOff>
          <xdr:row>28</xdr:row>
          <xdr:rowOff>335280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144780</xdr:colOff>
          <xdr:row>28</xdr:row>
          <xdr:rowOff>68580</xdr:rowOff>
        </xdr:from>
        <xdr:to>
          <xdr:col>25</xdr:col>
          <xdr:colOff>449580</xdr:colOff>
          <xdr:row>28</xdr:row>
          <xdr:rowOff>358140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144780</xdr:colOff>
          <xdr:row>18</xdr:row>
          <xdr:rowOff>91440</xdr:rowOff>
        </xdr:from>
        <xdr:to>
          <xdr:col>24</xdr:col>
          <xdr:colOff>449580</xdr:colOff>
          <xdr:row>18</xdr:row>
          <xdr:rowOff>335280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49</xdr:row>
          <xdr:rowOff>167640</xdr:rowOff>
        </xdr:from>
        <xdr:to>
          <xdr:col>3</xdr:col>
          <xdr:colOff>60960</xdr:colOff>
          <xdr:row>51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50</xdr:row>
          <xdr:rowOff>228600</xdr:rowOff>
        </xdr:from>
        <xdr:to>
          <xdr:col>3</xdr:col>
          <xdr:colOff>60960</xdr:colOff>
          <xdr:row>52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52</xdr:row>
          <xdr:rowOff>0</xdr:rowOff>
        </xdr:from>
        <xdr:to>
          <xdr:col>3</xdr:col>
          <xdr:colOff>60960</xdr:colOff>
          <xdr:row>53</xdr:row>
          <xdr:rowOff>15240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52</xdr:row>
          <xdr:rowOff>228600</xdr:rowOff>
        </xdr:from>
        <xdr:to>
          <xdr:col>3</xdr:col>
          <xdr:colOff>60960</xdr:colOff>
          <xdr:row>54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53</xdr:row>
          <xdr:rowOff>228600</xdr:rowOff>
        </xdr:from>
        <xdr:to>
          <xdr:col>3</xdr:col>
          <xdr:colOff>60960</xdr:colOff>
          <xdr:row>55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54</xdr:row>
          <xdr:rowOff>228600</xdr:rowOff>
        </xdr:from>
        <xdr:to>
          <xdr:col>3</xdr:col>
          <xdr:colOff>60960</xdr:colOff>
          <xdr:row>56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63</xdr:row>
          <xdr:rowOff>53340</xdr:rowOff>
        </xdr:from>
        <xdr:to>
          <xdr:col>2</xdr:col>
          <xdr:colOff>91440</xdr:colOff>
          <xdr:row>64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64</xdr:row>
          <xdr:rowOff>53340</xdr:rowOff>
        </xdr:from>
        <xdr:to>
          <xdr:col>2</xdr:col>
          <xdr:colOff>91440</xdr:colOff>
          <xdr:row>65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65</xdr:row>
          <xdr:rowOff>53340</xdr:rowOff>
        </xdr:from>
        <xdr:to>
          <xdr:col>2</xdr:col>
          <xdr:colOff>91440</xdr:colOff>
          <xdr:row>65</xdr:row>
          <xdr:rowOff>297180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66</xdr:row>
          <xdr:rowOff>53340</xdr:rowOff>
        </xdr:from>
        <xdr:to>
          <xdr:col>2</xdr:col>
          <xdr:colOff>91440</xdr:colOff>
          <xdr:row>67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67</xdr:row>
          <xdr:rowOff>53340</xdr:rowOff>
        </xdr:from>
        <xdr:to>
          <xdr:col>2</xdr:col>
          <xdr:colOff>91440</xdr:colOff>
          <xdr:row>68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68</xdr:row>
          <xdr:rowOff>53340</xdr:rowOff>
        </xdr:from>
        <xdr:to>
          <xdr:col>2</xdr:col>
          <xdr:colOff>91440</xdr:colOff>
          <xdr:row>69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69</xdr:row>
          <xdr:rowOff>53340</xdr:rowOff>
        </xdr:from>
        <xdr:to>
          <xdr:col>2</xdr:col>
          <xdr:colOff>91440</xdr:colOff>
          <xdr:row>70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70</xdr:row>
          <xdr:rowOff>53340</xdr:rowOff>
        </xdr:from>
        <xdr:to>
          <xdr:col>2</xdr:col>
          <xdr:colOff>91440</xdr:colOff>
          <xdr:row>71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71</xdr:row>
          <xdr:rowOff>53340</xdr:rowOff>
        </xdr:from>
        <xdr:to>
          <xdr:col>2</xdr:col>
          <xdr:colOff>91440</xdr:colOff>
          <xdr:row>71</xdr:row>
          <xdr:rowOff>297180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72</xdr:row>
          <xdr:rowOff>53340</xdr:rowOff>
        </xdr:from>
        <xdr:to>
          <xdr:col>2</xdr:col>
          <xdr:colOff>91440</xdr:colOff>
          <xdr:row>72</xdr:row>
          <xdr:rowOff>297180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441960</xdr:colOff>
      <xdr:row>2</xdr:row>
      <xdr:rowOff>30480</xdr:rowOff>
    </xdr:from>
    <xdr:to>
      <xdr:col>33</xdr:col>
      <xdr:colOff>274320</xdr:colOff>
      <xdr:row>5</xdr:row>
      <xdr:rowOff>45720</xdr:rowOff>
    </xdr:to>
    <xdr:sp macro="" textlink="">
      <xdr:nvSpPr>
        <xdr:cNvPr id="2" name="テキスト ボックス 1"/>
        <xdr:cNvSpPr txBox="1"/>
      </xdr:nvSpPr>
      <xdr:spPr>
        <a:xfrm>
          <a:off x="6217920" y="441960"/>
          <a:ext cx="1813560" cy="723900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 載 例</a:t>
          </a:r>
        </a:p>
      </xdr:txBody>
    </xdr:sp>
    <xdr:clientData/>
  </xdr:twoCellAnchor>
  <xdr:twoCellAnchor>
    <xdr:from>
      <xdr:col>1</xdr:col>
      <xdr:colOff>22860</xdr:colOff>
      <xdr:row>22</xdr:row>
      <xdr:rowOff>121920</xdr:rowOff>
    </xdr:from>
    <xdr:to>
      <xdr:col>3</xdr:col>
      <xdr:colOff>68580</xdr:colOff>
      <xdr:row>24</xdr:row>
      <xdr:rowOff>45720</xdr:rowOff>
    </xdr:to>
    <xdr:sp macro="" textlink="">
      <xdr:nvSpPr>
        <xdr:cNvPr id="19" name="角丸四角形 18"/>
        <xdr:cNvSpPr/>
      </xdr:nvSpPr>
      <xdr:spPr>
        <a:xfrm>
          <a:off x="99060" y="4114800"/>
          <a:ext cx="472440" cy="25908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160020</xdr:colOff>
      <xdr:row>27</xdr:row>
      <xdr:rowOff>137160</xdr:rowOff>
    </xdr:from>
    <xdr:to>
      <xdr:col>27</xdr:col>
      <xdr:colOff>30480</xdr:colOff>
      <xdr:row>31</xdr:row>
      <xdr:rowOff>45720</xdr:rowOff>
    </xdr:to>
    <xdr:sp macro="" textlink="">
      <xdr:nvSpPr>
        <xdr:cNvPr id="20" name="角丸四角形 19"/>
        <xdr:cNvSpPr/>
      </xdr:nvSpPr>
      <xdr:spPr>
        <a:xfrm>
          <a:off x="1943100" y="4968240"/>
          <a:ext cx="3710940" cy="87630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53340</xdr:colOff>
      <xdr:row>60</xdr:row>
      <xdr:rowOff>129540</xdr:rowOff>
    </xdr:from>
    <xdr:to>
      <xdr:col>27</xdr:col>
      <xdr:colOff>15240</xdr:colOff>
      <xdr:row>65</xdr:row>
      <xdr:rowOff>83820</xdr:rowOff>
    </xdr:to>
    <xdr:sp macro="" textlink="">
      <xdr:nvSpPr>
        <xdr:cNvPr id="21" name="角丸四角形 20"/>
        <xdr:cNvSpPr/>
      </xdr:nvSpPr>
      <xdr:spPr>
        <a:xfrm>
          <a:off x="53340" y="12291060"/>
          <a:ext cx="5585460" cy="146304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152400</xdr:colOff>
      <xdr:row>46</xdr:row>
      <xdr:rowOff>160020</xdr:rowOff>
    </xdr:from>
    <xdr:to>
      <xdr:col>27</xdr:col>
      <xdr:colOff>53340</xdr:colOff>
      <xdr:row>57</xdr:row>
      <xdr:rowOff>53340</xdr:rowOff>
    </xdr:to>
    <xdr:sp macro="" textlink="">
      <xdr:nvSpPr>
        <xdr:cNvPr id="22" name="角丸四角形 21"/>
        <xdr:cNvSpPr/>
      </xdr:nvSpPr>
      <xdr:spPr>
        <a:xfrm>
          <a:off x="228600" y="9334500"/>
          <a:ext cx="5448300" cy="233172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198120</xdr:colOff>
      <xdr:row>37</xdr:row>
      <xdr:rowOff>137160</xdr:rowOff>
    </xdr:from>
    <xdr:to>
      <xdr:col>15</xdr:col>
      <xdr:colOff>53340</xdr:colOff>
      <xdr:row>42</xdr:row>
      <xdr:rowOff>7620</xdr:rowOff>
    </xdr:to>
    <xdr:sp macro="" textlink="">
      <xdr:nvSpPr>
        <xdr:cNvPr id="23" name="角丸四角形 22"/>
        <xdr:cNvSpPr/>
      </xdr:nvSpPr>
      <xdr:spPr>
        <a:xfrm>
          <a:off x="1767840" y="7437120"/>
          <a:ext cx="1348740" cy="78486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190500</xdr:colOff>
      <xdr:row>30</xdr:row>
      <xdr:rowOff>228600</xdr:rowOff>
    </xdr:from>
    <xdr:to>
      <xdr:col>27</xdr:col>
      <xdr:colOff>22860</xdr:colOff>
      <xdr:row>33</xdr:row>
      <xdr:rowOff>38100</xdr:rowOff>
    </xdr:to>
    <xdr:sp macro="" textlink="">
      <xdr:nvSpPr>
        <xdr:cNvPr id="24" name="角丸四角形 23"/>
        <xdr:cNvSpPr/>
      </xdr:nvSpPr>
      <xdr:spPr>
        <a:xfrm>
          <a:off x="693420" y="5760720"/>
          <a:ext cx="4953000" cy="609600"/>
        </a:xfrm>
        <a:prstGeom prst="roundRect">
          <a:avLst/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99060</xdr:colOff>
      <xdr:row>67</xdr:row>
      <xdr:rowOff>121920</xdr:rowOff>
    </xdr:from>
    <xdr:to>
      <xdr:col>26</xdr:col>
      <xdr:colOff>15240</xdr:colOff>
      <xdr:row>69</xdr:row>
      <xdr:rowOff>228599</xdr:rowOff>
    </xdr:to>
    <xdr:sp macro="" textlink="">
      <xdr:nvSpPr>
        <xdr:cNvPr id="25" name="角丸四角形 24"/>
        <xdr:cNvSpPr/>
      </xdr:nvSpPr>
      <xdr:spPr>
        <a:xfrm flipH="1">
          <a:off x="2095500" y="14447520"/>
          <a:ext cx="3329940" cy="761999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補助金交付申請時の事業計画書の「７　運用対策による改善」に記載した内容を転記し、実施たものには、左のチェック欄にチェック☑してください。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45720</xdr:colOff>
      <xdr:row>53</xdr:row>
      <xdr:rowOff>53341</xdr:rowOff>
    </xdr:from>
    <xdr:to>
      <xdr:col>26</xdr:col>
      <xdr:colOff>99060</xdr:colOff>
      <xdr:row>56</xdr:row>
      <xdr:rowOff>243840</xdr:rowOff>
    </xdr:to>
    <xdr:sp macro="" textlink="">
      <xdr:nvSpPr>
        <xdr:cNvPr id="26" name="角丸四角形 25"/>
        <xdr:cNvSpPr/>
      </xdr:nvSpPr>
      <xdr:spPr>
        <a:xfrm flipH="1">
          <a:off x="2682240" y="10873741"/>
          <a:ext cx="2827020" cy="899159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事業計画で予定していた削減効果を達成できなかった場合は、その理由を選択、記載してください。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83820</xdr:colOff>
      <xdr:row>42</xdr:row>
      <xdr:rowOff>167640</xdr:rowOff>
    </xdr:from>
    <xdr:to>
      <xdr:col>26</xdr:col>
      <xdr:colOff>45720</xdr:colOff>
      <xdr:row>51</xdr:row>
      <xdr:rowOff>22860</xdr:rowOff>
    </xdr:to>
    <xdr:sp macro="" textlink="">
      <xdr:nvSpPr>
        <xdr:cNvPr id="27" name="角丸四角形 26"/>
        <xdr:cNvSpPr/>
      </xdr:nvSpPr>
      <xdr:spPr>
        <a:xfrm flipH="1">
          <a:off x="2080260" y="8648700"/>
          <a:ext cx="3375660" cy="1554480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000" u="sng">
              <a:solidFill>
                <a:sysClr val="windowText" lastClr="000000"/>
              </a:solidFill>
            </a:rPr>
            <a:t>事業計画書に記載された補助対象工場等の「前年度の原油換算エネルギー使用量</a:t>
          </a:r>
          <a:r>
            <a:rPr kumimoji="1" lang="en-US" altLang="ja-JP" sz="1000" u="sng">
              <a:solidFill>
                <a:sysClr val="windowText" lastClr="000000"/>
              </a:solidFill>
            </a:rPr>
            <a:t>/</a:t>
          </a:r>
          <a:r>
            <a:rPr kumimoji="1" lang="ja-JP" altLang="en-US" sz="1000" u="sng">
              <a:solidFill>
                <a:sysClr val="windowText" lastClr="000000"/>
              </a:solidFill>
            </a:rPr>
            <a:t>エネルギー起源</a:t>
          </a:r>
          <a:r>
            <a:rPr kumimoji="1" lang="en-US" altLang="ja-JP" sz="1000" u="sng">
              <a:solidFill>
                <a:sysClr val="windowText" lastClr="000000"/>
              </a:solidFill>
            </a:rPr>
            <a:t>CO2</a:t>
          </a:r>
          <a:r>
            <a:rPr kumimoji="1" lang="ja-JP" altLang="en-US" sz="1000" u="sng">
              <a:solidFill>
                <a:sysClr val="windowText" lastClr="000000"/>
              </a:solidFill>
            </a:rPr>
            <a:t>排出量」等も参照の上、</a:t>
          </a:r>
          <a:r>
            <a:rPr kumimoji="1" lang="ja-JP" altLang="en-US" sz="1000" b="1" u="sng">
              <a:solidFill>
                <a:sysClr val="windowText" lastClr="000000"/>
              </a:solidFill>
            </a:rPr>
            <a:t>対象設備の使用に伴うエネルギー使用量等を記載</a:t>
          </a:r>
          <a:r>
            <a:rPr kumimoji="1" lang="ja-JP" altLang="en-US" sz="1000">
              <a:solidFill>
                <a:sysClr val="windowText" lastClr="000000"/>
              </a:solidFill>
            </a:rPr>
            <a:t>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設備単位でのエネルギー使用量等の測定ができない場合には、「導入効果の測定範囲」は、「設備の設置されている建物」や「工場等全体」を選択してください。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　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導入後の数値等は別シートから自動転記されます。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60960</xdr:colOff>
      <xdr:row>33</xdr:row>
      <xdr:rowOff>251460</xdr:rowOff>
    </xdr:from>
    <xdr:to>
      <xdr:col>26</xdr:col>
      <xdr:colOff>175260</xdr:colOff>
      <xdr:row>38</xdr:row>
      <xdr:rowOff>99060</xdr:rowOff>
    </xdr:to>
    <xdr:sp macro="" textlink="">
      <xdr:nvSpPr>
        <xdr:cNvPr id="28" name="角丸四角形 27"/>
        <xdr:cNvSpPr/>
      </xdr:nvSpPr>
      <xdr:spPr>
        <a:xfrm flipH="1">
          <a:off x="3337560" y="6583680"/>
          <a:ext cx="2247900" cy="982980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・導入した設備をプルダウン選択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（その他を選択した場合は、その設備名を右欄に記入）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・稼働年月を記入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129540</xdr:colOff>
      <xdr:row>22</xdr:row>
      <xdr:rowOff>15240</xdr:rowOff>
    </xdr:from>
    <xdr:to>
      <xdr:col>26</xdr:col>
      <xdr:colOff>152400</xdr:colOff>
      <xdr:row>26</xdr:row>
      <xdr:rowOff>7619</xdr:rowOff>
    </xdr:to>
    <xdr:sp macro="" textlink="">
      <xdr:nvSpPr>
        <xdr:cNvPr id="29" name="角丸四角形 28"/>
        <xdr:cNvSpPr/>
      </xdr:nvSpPr>
      <xdr:spPr>
        <a:xfrm flipH="1">
          <a:off x="3832860" y="4008120"/>
          <a:ext cx="1729740" cy="662939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実績報告書に記載した内容を転記してください。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91440</xdr:colOff>
      <xdr:row>17</xdr:row>
      <xdr:rowOff>91441</xdr:rowOff>
    </xdr:from>
    <xdr:to>
      <xdr:col>10</xdr:col>
      <xdr:colOff>60960</xdr:colOff>
      <xdr:row>21</xdr:row>
      <xdr:rowOff>7621</xdr:rowOff>
    </xdr:to>
    <xdr:sp macro="" textlink="">
      <xdr:nvSpPr>
        <xdr:cNvPr id="30" name="角丸四角形 29"/>
        <xdr:cNvSpPr/>
      </xdr:nvSpPr>
      <xdr:spPr>
        <a:xfrm flipH="1">
          <a:off x="807720" y="3246121"/>
          <a:ext cx="1249680" cy="586740"/>
        </a:xfrm>
        <a:prstGeom prst="roundRect">
          <a:avLst/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補助事業の実施年度を記入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45721</xdr:colOff>
      <xdr:row>21</xdr:row>
      <xdr:rowOff>7621</xdr:rowOff>
    </xdr:from>
    <xdr:to>
      <xdr:col>7</xdr:col>
      <xdr:colOff>76201</xdr:colOff>
      <xdr:row>22</xdr:row>
      <xdr:rowOff>121920</xdr:rowOff>
    </xdr:to>
    <xdr:cxnSp macro="">
      <xdr:nvCxnSpPr>
        <xdr:cNvPr id="31" name="カギ線コネクタ 30"/>
        <xdr:cNvCxnSpPr>
          <a:stCxn id="19" idx="0"/>
          <a:endCxn id="30" idx="2"/>
        </xdr:cNvCxnSpPr>
      </xdr:nvCxnSpPr>
      <xdr:spPr>
        <a:xfrm rot="5400000" flipH="1" flipV="1">
          <a:off x="742951" y="3425191"/>
          <a:ext cx="281939" cy="109728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95251</xdr:colOff>
      <xdr:row>26</xdr:row>
      <xdr:rowOff>7619</xdr:rowOff>
    </xdr:from>
    <xdr:to>
      <xdr:col>22</xdr:col>
      <xdr:colOff>140971</xdr:colOff>
      <xdr:row>27</xdr:row>
      <xdr:rowOff>137160</xdr:rowOff>
    </xdr:to>
    <xdr:cxnSp macro="">
      <xdr:nvCxnSpPr>
        <xdr:cNvPr id="34" name="カギ線コネクタ 33"/>
        <xdr:cNvCxnSpPr>
          <a:stCxn id="20" idx="0"/>
          <a:endCxn id="29" idx="2"/>
        </xdr:cNvCxnSpPr>
      </xdr:nvCxnSpPr>
      <xdr:spPr>
        <a:xfrm rot="5400000" flipH="1" flipV="1">
          <a:off x="4099560" y="4370070"/>
          <a:ext cx="297181" cy="89916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65</xdr:row>
      <xdr:rowOff>83820</xdr:rowOff>
    </xdr:from>
    <xdr:to>
      <xdr:col>18</xdr:col>
      <xdr:colOff>57150</xdr:colOff>
      <xdr:row>67</xdr:row>
      <xdr:rowOff>121920</xdr:rowOff>
    </xdr:to>
    <xdr:cxnSp macro="">
      <xdr:nvCxnSpPr>
        <xdr:cNvPr id="39" name="カギ線コネクタ 38"/>
        <xdr:cNvCxnSpPr>
          <a:stCxn id="25" idx="0"/>
          <a:endCxn id="21" idx="2"/>
        </xdr:cNvCxnSpPr>
      </xdr:nvCxnSpPr>
      <xdr:spPr>
        <a:xfrm rot="16200000" flipV="1">
          <a:off x="2956560" y="13643610"/>
          <a:ext cx="693420" cy="914400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53340</xdr:colOff>
      <xdr:row>40</xdr:row>
      <xdr:rowOff>15240</xdr:rowOff>
    </xdr:from>
    <xdr:to>
      <xdr:col>18</xdr:col>
      <xdr:colOff>64770</xdr:colOff>
      <xdr:row>42</xdr:row>
      <xdr:rowOff>167640</xdr:rowOff>
    </xdr:to>
    <xdr:cxnSp macro="">
      <xdr:nvCxnSpPr>
        <xdr:cNvPr id="40" name="カギ線コネクタ 39"/>
        <xdr:cNvCxnSpPr>
          <a:stCxn id="27" idx="0"/>
          <a:endCxn id="23" idx="3"/>
        </xdr:cNvCxnSpPr>
      </xdr:nvCxnSpPr>
      <xdr:spPr>
        <a:xfrm rot="16200000" flipV="1">
          <a:off x="3099435" y="7980045"/>
          <a:ext cx="685800" cy="651510"/>
        </a:xfrm>
        <a:prstGeom prst="bentConnector2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106680</xdr:colOff>
      <xdr:row>33</xdr:row>
      <xdr:rowOff>38100</xdr:rowOff>
    </xdr:from>
    <xdr:to>
      <xdr:col>16</xdr:col>
      <xdr:colOff>60960</xdr:colOff>
      <xdr:row>35</xdr:row>
      <xdr:rowOff>209550</xdr:rowOff>
    </xdr:to>
    <xdr:cxnSp macro="">
      <xdr:nvCxnSpPr>
        <xdr:cNvPr id="41" name="カギ線コネクタ 40"/>
        <xdr:cNvCxnSpPr>
          <a:stCxn id="28" idx="3"/>
          <a:endCxn id="24" idx="2"/>
        </xdr:cNvCxnSpPr>
      </xdr:nvCxnSpPr>
      <xdr:spPr>
        <a:xfrm rot="10800000">
          <a:off x="3169920" y="6370320"/>
          <a:ext cx="167640" cy="704850"/>
        </a:xfrm>
        <a:prstGeom prst="bentConnector2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522515</xdr:colOff>
      <xdr:row>4</xdr:row>
      <xdr:rowOff>250372</xdr:rowOff>
    </xdr:from>
    <xdr:to>
      <xdr:col>27</xdr:col>
      <xdr:colOff>507275</xdr:colOff>
      <xdr:row>5</xdr:row>
      <xdr:rowOff>538843</xdr:rowOff>
    </xdr:to>
    <xdr:sp macro="" textlink="">
      <xdr:nvSpPr>
        <xdr:cNvPr id="2" name="テキスト ボックス 1"/>
        <xdr:cNvSpPr txBox="1"/>
      </xdr:nvSpPr>
      <xdr:spPr>
        <a:xfrm>
          <a:off x="10678886" y="1077686"/>
          <a:ext cx="1813560" cy="723900"/>
        </a:xfrm>
        <a:prstGeom prst="rect">
          <a:avLst/>
        </a:prstGeom>
        <a:solidFill>
          <a:srgbClr val="FFFF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 載 例</a:t>
          </a:r>
        </a:p>
      </xdr:txBody>
    </xdr:sp>
    <xdr:clientData/>
  </xdr:twoCellAnchor>
  <xdr:twoCellAnchor>
    <xdr:from>
      <xdr:col>3</xdr:col>
      <xdr:colOff>707571</xdr:colOff>
      <xdr:row>7</xdr:row>
      <xdr:rowOff>206828</xdr:rowOff>
    </xdr:from>
    <xdr:to>
      <xdr:col>16</xdr:col>
      <xdr:colOff>76200</xdr:colOff>
      <xdr:row>39</xdr:row>
      <xdr:rowOff>87085</xdr:rowOff>
    </xdr:to>
    <xdr:sp macro="" textlink="">
      <xdr:nvSpPr>
        <xdr:cNvPr id="3" name="角丸四角形 2"/>
        <xdr:cNvSpPr/>
      </xdr:nvSpPr>
      <xdr:spPr>
        <a:xfrm>
          <a:off x="1436914" y="2666999"/>
          <a:ext cx="5246915" cy="11299372"/>
        </a:xfrm>
        <a:prstGeom prst="roundRect">
          <a:avLst>
            <a:gd name="adj" fmla="val 7538"/>
          </a:avLst>
        </a:prstGeom>
        <a:noFill/>
        <a:ln w="19050"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65313</xdr:colOff>
      <xdr:row>9</xdr:row>
      <xdr:rowOff>315686</xdr:rowOff>
    </xdr:from>
    <xdr:to>
      <xdr:col>15</xdr:col>
      <xdr:colOff>111033</xdr:colOff>
      <xdr:row>17</xdr:row>
      <xdr:rowOff>0</xdr:rowOff>
    </xdr:to>
    <xdr:sp macro="" textlink="">
      <xdr:nvSpPr>
        <xdr:cNvPr id="4" name="角丸四角形 3"/>
        <xdr:cNvSpPr/>
      </xdr:nvSpPr>
      <xdr:spPr>
        <a:xfrm flipH="1">
          <a:off x="3276599" y="3418115"/>
          <a:ext cx="3017520" cy="2558142"/>
        </a:xfrm>
        <a:prstGeom prst="roundRect">
          <a:avLst>
            <a:gd name="adj" fmla="val 6927"/>
          </a:avLst>
        </a:prstGeom>
        <a:solidFill>
          <a:srgbClr val="FFCCCC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事業計画書に記載された補助対象工場等の「前年度の原油換算エネルギー使用量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エネルギー起源</a:t>
          </a:r>
          <a:r>
            <a:rPr kumimoji="1" lang="en-US" altLang="ja-JP" sz="1100">
              <a:solidFill>
                <a:sysClr val="windowText" lastClr="000000"/>
              </a:solidFill>
            </a:rPr>
            <a:t>CO2</a:t>
          </a:r>
          <a:r>
            <a:rPr kumimoji="1" lang="ja-JP" altLang="en-US" sz="1100">
              <a:solidFill>
                <a:sysClr val="windowText" lastClr="000000"/>
              </a:solidFill>
            </a:rPr>
            <a:t>排出量」等も参照の上、「注意事項」をよくご確認いただき、黄色部分に、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対象設備の使用に伴う毎月のエネルギー使用量を入力</a:t>
          </a:r>
          <a:r>
            <a:rPr kumimoji="1" lang="ja-JP" altLang="en-US" sz="1100">
              <a:solidFill>
                <a:sysClr val="windowText" lastClr="000000"/>
              </a:solidFill>
            </a:rPr>
            <a:t>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設備単位でのエネルギー使用量等の測定ができない場合には、「設備の設置されている建物」や「工場等全体」のエネルギー使用量を入力してください。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24" Type="http://schemas.openxmlformats.org/officeDocument/2006/relationships/ctrlProp" Target="../ctrlProps/ctrlProp37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23" Type="http://schemas.openxmlformats.org/officeDocument/2006/relationships/ctrlProp" Target="../ctrlProps/ctrlProp36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Relationship Id="rId22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18" Type="http://schemas.openxmlformats.org/officeDocument/2006/relationships/ctrlProp" Target="../ctrlProps/ctrlProp5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17" Type="http://schemas.openxmlformats.org/officeDocument/2006/relationships/ctrlProp" Target="../ctrlProps/ctrlProp5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19" Type="http://schemas.openxmlformats.org/officeDocument/2006/relationships/ctrlProp" Target="../ctrlProps/ctrlProp53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W164"/>
  <sheetViews>
    <sheetView showZeros="0" tabSelected="1" zoomScaleNormal="100" zoomScaleSheetLayoutView="100" workbookViewId="0">
      <selection activeCell="K2" sqref="K2:AA2"/>
    </sheetView>
  </sheetViews>
  <sheetFormatPr defaultColWidth="8.88671875" defaultRowHeight="24" customHeight="1" outlineLevelCol="1" x14ac:dyDescent="0.2"/>
  <cols>
    <col min="1" max="1" width="1.109375" style="1" customWidth="1"/>
    <col min="2" max="27" width="3.109375" style="1" customWidth="1"/>
    <col min="28" max="28" width="1.109375" style="1" customWidth="1"/>
    <col min="29" max="29" width="1.109375" style="99" customWidth="1"/>
    <col min="30" max="30" width="10" style="104" bestFit="1" customWidth="1"/>
    <col min="31" max="31" width="10" style="104" customWidth="1"/>
    <col min="32" max="32" width="8.88671875" style="99" hidden="1" customWidth="1" outlineLevel="1"/>
    <col min="33" max="33" width="8.88671875" style="99" collapsed="1"/>
    <col min="34" max="49" width="8.88671875" style="99"/>
    <col min="50" max="16384" width="8.88671875" style="1"/>
  </cols>
  <sheetData>
    <row r="1" spans="2:49" ht="13.8" thickBot="1" x14ac:dyDescent="0.25">
      <c r="B1" s="32" t="s">
        <v>247</v>
      </c>
      <c r="AD1" s="100" t="s">
        <v>16</v>
      </c>
      <c r="AE1" s="100" t="s">
        <v>17</v>
      </c>
    </row>
    <row r="2" spans="2:49" ht="18.75" customHeight="1" thickTop="1" x14ac:dyDescent="0.2">
      <c r="B2" s="198" t="s">
        <v>169</v>
      </c>
      <c r="C2" s="199"/>
      <c r="D2" s="199"/>
      <c r="E2" s="199" t="s">
        <v>12</v>
      </c>
      <c r="F2" s="199"/>
      <c r="G2" s="199"/>
      <c r="H2" s="199"/>
      <c r="I2" s="199"/>
      <c r="J2" s="199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5"/>
      <c r="AD2" s="101" t="str">
        <f>IF(K2="","NG","OK")</f>
        <v>NG</v>
      </c>
      <c r="AE2" s="102"/>
    </row>
    <row r="3" spans="2:49" ht="18.75" customHeight="1" x14ac:dyDescent="0.2">
      <c r="B3" s="200"/>
      <c r="C3" s="201"/>
      <c r="D3" s="201"/>
      <c r="E3" s="201" t="s">
        <v>13</v>
      </c>
      <c r="F3" s="201"/>
      <c r="G3" s="201"/>
      <c r="H3" s="201"/>
      <c r="I3" s="201"/>
      <c r="J3" s="201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7"/>
      <c r="AD3" s="101" t="str">
        <f>IF(K3="","NG","OK")</f>
        <v>NG</v>
      </c>
      <c r="AE3" s="102"/>
    </row>
    <row r="4" spans="2:49" ht="18.75" customHeight="1" x14ac:dyDescent="0.2">
      <c r="B4" s="200"/>
      <c r="C4" s="201"/>
      <c r="D4" s="201"/>
      <c r="E4" s="201" t="s">
        <v>5</v>
      </c>
      <c r="F4" s="201"/>
      <c r="G4" s="201"/>
      <c r="H4" s="201"/>
      <c r="I4" s="201"/>
      <c r="J4" s="201"/>
      <c r="K4" s="208"/>
      <c r="L4" s="209"/>
      <c r="M4" s="209"/>
      <c r="N4" s="7" t="s">
        <v>164</v>
      </c>
      <c r="O4" s="209"/>
      <c r="P4" s="209"/>
      <c r="Q4" s="209"/>
      <c r="R4" s="7" t="s">
        <v>164</v>
      </c>
      <c r="S4" s="209"/>
      <c r="T4" s="209"/>
      <c r="U4" s="209"/>
      <c r="V4" s="210" t="s">
        <v>15</v>
      </c>
      <c r="W4" s="210"/>
      <c r="X4" s="210"/>
      <c r="Y4" s="209"/>
      <c r="Z4" s="209"/>
      <c r="AA4" s="35" t="s">
        <v>165</v>
      </c>
      <c r="AD4" s="101" t="str">
        <f>IF(OR(K4="",O4="",S4=""),"NG","OK")</f>
        <v>NG</v>
      </c>
      <c r="AE4" s="101"/>
    </row>
    <row r="5" spans="2:49" ht="18.75" customHeight="1" thickBot="1" x14ac:dyDescent="0.25">
      <c r="B5" s="202"/>
      <c r="C5" s="203"/>
      <c r="D5" s="203"/>
      <c r="E5" s="203" t="s">
        <v>166</v>
      </c>
      <c r="F5" s="203"/>
      <c r="G5" s="203"/>
      <c r="H5" s="203"/>
      <c r="I5" s="203"/>
      <c r="J5" s="203"/>
      <c r="K5" s="211"/>
      <c r="L5" s="212"/>
      <c r="M5" s="212"/>
      <c r="N5" s="212"/>
      <c r="O5" s="212"/>
      <c r="P5" s="212"/>
      <c r="Q5" s="212"/>
      <c r="R5" s="36" t="s">
        <v>167</v>
      </c>
      <c r="S5" s="213"/>
      <c r="T5" s="213"/>
      <c r="U5" s="213"/>
      <c r="V5" s="213"/>
      <c r="W5" s="213"/>
      <c r="X5" s="213"/>
      <c r="Y5" s="213"/>
      <c r="Z5" s="213"/>
      <c r="AA5" s="214"/>
      <c r="AD5" s="101" t="str">
        <f>IF(OR(K5="",S5=""),"NG","OK")</f>
        <v>NG</v>
      </c>
      <c r="AE5" s="101"/>
    </row>
    <row r="6" spans="2:49" ht="13.8" thickTop="1" x14ac:dyDescent="0.2">
      <c r="AD6" s="99"/>
      <c r="AE6" s="99"/>
    </row>
    <row r="7" spans="2:49" s="2" customFormat="1" ht="13.2" x14ac:dyDescent="0.2">
      <c r="B7" s="62" t="s">
        <v>168</v>
      </c>
      <c r="C7" s="63"/>
      <c r="D7" s="63"/>
      <c r="E7" s="63"/>
      <c r="F7" s="63"/>
      <c r="G7" s="63"/>
      <c r="H7" s="63"/>
      <c r="I7" s="63"/>
      <c r="J7" s="63"/>
      <c r="K7" s="64"/>
      <c r="L7" s="64"/>
      <c r="M7" s="64"/>
      <c r="N7" s="64"/>
      <c r="O7" s="64"/>
      <c r="P7" s="64"/>
      <c r="Q7" s="64"/>
      <c r="R7" s="31"/>
      <c r="S7" s="65"/>
      <c r="T7" s="65"/>
      <c r="U7" s="65"/>
      <c r="V7" s="65"/>
      <c r="W7" s="65"/>
      <c r="X7" s="65"/>
      <c r="Y7" s="65"/>
      <c r="Z7" s="65"/>
      <c r="AA7" s="65"/>
      <c r="AC7" s="99"/>
      <c r="AD7" s="103"/>
      <c r="AE7" s="103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</row>
    <row r="8" spans="2:49" ht="13.2" x14ac:dyDescent="0.2">
      <c r="B8" s="1" t="s">
        <v>60</v>
      </c>
      <c r="T8" s="1" t="s">
        <v>230</v>
      </c>
      <c r="AD8" s="99"/>
      <c r="AE8" s="99"/>
      <c r="AF8" s="99" t="s">
        <v>58</v>
      </c>
    </row>
    <row r="9" spans="2:49" ht="13.2" x14ac:dyDescent="0.2">
      <c r="AD9" s="99"/>
      <c r="AE9" s="99"/>
      <c r="AF9" s="99" t="s">
        <v>7</v>
      </c>
    </row>
    <row r="10" spans="2:49" ht="14.4" x14ac:dyDescent="0.2">
      <c r="B10" s="222" t="s">
        <v>59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D10" s="99"/>
      <c r="AE10" s="99"/>
      <c r="AF10" s="99" t="s">
        <v>57</v>
      </c>
    </row>
    <row r="11" spans="2:49" ht="13.2" x14ac:dyDescent="0.2">
      <c r="AD11" s="99"/>
      <c r="AE11" s="99"/>
    </row>
    <row r="12" spans="2:49" ht="13.2" x14ac:dyDescent="0.2">
      <c r="U12" s="165"/>
      <c r="V12" s="165"/>
      <c r="W12" s="3" t="s">
        <v>2</v>
      </c>
      <c r="X12" s="96"/>
      <c r="Y12" s="3" t="s">
        <v>1</v>
      </c>
      <c r="Z12" s="96"/>
      <c r="AA12" s="3" t="s">
        <v>0</v>
      </c>
      <c r="AD12" s="101" t="str">
        <f>IF(OR(U12="",X12="",Z12=""),"NG","OK")</f>
        <v>NG</v>
      </c>
      <c r="AE12" s="99"/>
      <c r="AF12" s="99" t="s">
        <v>63</v>
      </c>
    </row>
    <row r="13" spans="2:49" ht="13.2" x14ac:dyDescent="0.2">
      <c r="AE13" s="99"/>
    </row>
    <row r="14" spans="2:49" ht="13.2" x14ac:dyDescent="0.2">
      <c r="C14" s="1" t="s">
        <v>3</v>
      </c>
      <c r="AE14" s="99"/>
    </row>
    <row r="15" spans="2:49" ht="13.2" x14ac:dyDescent="0.2">
      <c r="AE15" s="99"/>
    </row>
    <row r="16" spans="2:49" ht="13.2" x14ac:dyDescent="0.2">
      <c r="L16" s="1" t="s">
        <v>65</v>
      </c>
      <c r="AE16" s="99"/>
    </row>
    <row r="17" spans="2:32" ht="13.2" x14ac:dyDescent="0.2">
      <c r="M17" s="1" t="s">
        <v>170</v>
      </c>
      <c r="AE17" s="99"/>
    </row>
    <row r="18" spans="2:32" ht="13.2" x14ac:dyDescent="0.2">
      <c r="N18" s="155" t="s">
        <v>74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D18" s="101" t="str">
        <f>IF(OR(N18="都道府県",Q18=""),"NG","OK")</f>
        <v>NG</v>
      </c>
      <c r="AE18" s="99" t="s">
        <v>122</v>
      </c>
    </row>
    <row r="19" spans="2:32" ht="13.2" x14ac:dyDescent="0.2">
      <c r="M19" s="1" t="s">
        <v>171</v>
      </c>
      <c r="AE19" s="99"/>
    </row>
    <row r="20" spans="2:32" ht="13.2" x14ac:dyDescent="0.2"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D20" s="101" t="str">
        <f>IF(N20="","NG","OK")</f>
        <v>NG</v>
      </c>
      <c r="AE20" s="99"/>
    </row>
    <row r="21" spans="2:32" ht="13.2" x14ac:dyDescent="0.2">
      <c r="AE21" s="99"/>
    </row>
    <row r="22" spans="2:32" ht="13.2" x14ac:dyDescent="0.2">
      <c r="N22" s="155"/>
      <c r="O22" s="155"/>
      <c r="P22" s="155"/>
      <c r="Q22" s="155"/>
      <c r="R22" s="155"/>
      <c r="S22" s="155"/>
      <c r="U22" s="155"/>
      <c r="V22" s="155"/>
      <c r="W22" s="155"/>
      <c r="Y22" s="155"/>
      <c r="Z22" s="155"/>
      <c r="AA22" s="155"/>
      <c r="AD22" s="101" t="str">
        <f>IF(OR(N22="",U22="",Y22=""),"NG","OK")</f>
        <v>NG</v>
      </c>
      <c r="AE22" s="99"/>
    </row>
    <row r="23" spans="2:32" ht="13.2" x14ac:dyDescent="0.2">
      <c r="AD23" s="99"/>
      <c r="AE23" s="99"/>
    </row>
    <row r="24" spans="2:32" ht="13.2" x14ac:dyDescent="0.2">
      <c r="B24" s="165"/>
      <c r="C24" s="165"/>
      <c r="D24" s="1" t="s">
        <v>161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D24" s="99"/>
      <c r="AE24" s="99"/>
      <c r="AF24" s="99" t="s">
        <v>63</v>
      </c>
    </row>
    <row r="25" spans="2:32" ht="13.2" x14ac:dyDescent="0.2">
      <c r="B25" s="1" t="s">
        <v>162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D25" s="99"/>
      <c r="AE25" s="99"/>
    </row>
    <row r="26" spans="2:32" ht="13.2" x14ac:dyDescent="0.2">
      <c r="B26" s="1" t="s">
        <v>163</v>
      </c>
      <c r="AD26" s="99"/>
      <c r="AE26" s="99"/>
    </row>
    <row r="27" spans="2:32" ht="13.2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D27" s="100" t="s">
        <v>16</v>
      </c>
      <c r="AE27" s="100" t="s">
        <v>17</v>
      </c>
    </row>
    <row r="28" spans="2:32" ht="13.2" x14ac:dyDescent="0.2">
      <c r="B28" s="4" t="s">
        <v>61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D28" s="102"/>
      <c r="AE28" s="102"/>
    </row>
    <row r="29" spans="2:32" ht="21" customHeight="1" x14ac:dyDescent="0.2">
      <c r="B29" s="161" t="s">
        <v>192</v>
      </c>
      <c r="C29" s="161"/>
      <c r="D29" s="161"/>
      <c r="E29" s="158" t="s">
        <v>4</v>
      </c>
      <c r="F29" s="158"/>
      <c r="G29" s="158"/>
      <c r="H29" s="158"/>
      <c r="I29" s="158"/>
      <c r="J29" s="159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3"/>
      <c r="AD29" s="101" t="str">
        <f t="shared" ref="AD29" si="0">IF(K29="","NG","OK")</f>
        <v>NG</v>
      </c>
      <c r="AE29" s="102"/>
    </row>
    <row r="30" spans="2:32" ht="21" customHeight="1" x14ac:dyDescent="0.2">
      <c r="B30" s="161"/>
      <c r="C30" s="161"/>
      <c r="D30" s="161"/>
      <c r="E30" s="158" t="s">
        <v>9</v>
      </c>
      <c r="F30" s="158"/>
      <c r="G30" s="158"/>
      <c r="H30" s="158"/>
      <c r="I30" s="158"/>
      <c r="J30" s="159"/>
      <c r="K30" s="164" t="s">
        <v>11</v>
      </c>
      <c r="L30" s="164"/>
      <c r="M30" s="164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3"/>
      <c r="AD30" s="101" t="str">
        <f>IF(N30="","NG","OK")</f>
        <v>NG</v>
      </c>
      <c r="AE30" s="102"/>
    </row>
    <row r="31" spans="2:32" ht="21" customHeight="1" x14ac:dyDescent="0.2">
      <c r="B31" s="157" t="s">
        <v>64</v>
      </c>
      <c r="C31" s="158"/>
      <c r="D31" s="158"/>
      <c r="E31" s="158"/>
      <c r="F31" s="158"/>
      <c r="G31" s="158"/>
      <c r="H31" s="158"/>
      <c r="I31" s="158"/>
      <c r="J31" s="159"/>
      <c r="K31" s="160"/>
      <c r="L31" s="156"/>
      <c r="M31" s="156"/>
      <c r="N31" s="156"/>
      <c r="O31" s="156"/>
      <c r="P31" s="5" t="s">
        <v>2</v>
      </c>
      <c r="Q31" s="156"/>
      <c r="R31" s="156"/>
      <c r="S31" s="5" t="s">
        <v>1</v>
      </c>
      <c r="T31" s="156"/>
      <c r="U31" s="156"/>
      <c r="V31" s="5"/>
      <c r="W31" s="5"/>
      <c r="X31" s="5"/>
      <c r="Y31" s="5"/>
      <c r="Z31" s="5"/>
      <c r="AA31" s="6"/>
      <c r="AD31" s="101" t="str">
        <f>IF(OR(K31="",Q31="",T31=""),"NG","OK")</f>
        <v>NG</v>
      </c>
      <c r="AE31" s="102"/>
      <c r="AF31" s="99" t="s">
        <v>131</v>
      </c>
    </row>
    <row r="32" spans="2:32" ht="21" customHeight="1" x14ac:dyDescent="0.2">
      <c r="B32" s="195" t="s">
        <v>123</v>
      </c>
      <c r="C32" s="195"/>
      <c r="D32" s="195"/>
      <c r="E32" s="223" t="s">
        <v>128</v>
      </c>
      <c r="F32" s="162"/>
      <c r="G32" s="162"/>
      <c r="H32" s="162"/>
      <c r="I32" s="162"/>
      <c r="J32" s="163"/>
      <c r="K32" s="150" t="s">
        <v>132</v>
      </c>
      <c r="L32" s="151"/>
      <c r="M32" s="151"/>
      <c r="N32" s="151"/>
      <c r="O32" s="151"/>
      <c r="P32" s="151"/>
      <c r="Q32" s="151"/>
      <c r="R32" s="220"/>
      <c r="S32" s="220"/>
      <c r="T32" s="220"/>
      <c r="U32" s="220"/>
      <c r="V32" s="221"/>
      <c r="W32" s="215"/>
      <c r="X32" s="216"/>
      <c r="Y32" s="5" t="s">
        <v>130</v>
      </c>
      <c r="Z32" s="97"/>
      <c r="AA32" s="6" t="s">
        <v>129</v>
      </c>
      <c r="AD32" s="102"/>
      <c r="AE32" s="102"/>
      <c r="AF32" s="99" t="s">
        <v>133</v>
      </c>
    </row>
    <row r="33" spans="2:32" ht="21" customHeight="1" x14ac:dyDescent="0.2">
      <c r="B33" s="195"/>
      <c r="C33" s="195"/>
      <c r="D33" s="195"/>
      <c r="E33" s="223" t="s">
        <v>128</v>
      </c>
      <c r="F33" s="162"/>
      <c r="G33" s="162"/>
      <c r="H33" s="162"/>
      <c r="I33" s="162"/>
      <c r="J33" s="163"/>
      <c r="K33" s="150" t="s">
        <v>132</v>
      </c>
      <c r="L33" s="151"/>
      <c r="M33" s="151"/>
      <c r="N33" s="151"/>
      <c r="O33" s="151"/>
      <c r="P33" s="151"/>
      <c r="Q33" s="151"/>
      <c r="R33" s="220"/>
      <c r="S33" s="220"/>
      <c r="T33" s="220"/>
      <c r="U33" s="220"/>
      <c r="V33" s="221"/>
      <c r="W33" s="215"/>
      <c r="X33" s="216"/>
      <c r="Y33" s="5" t="s">
        <v>130</v>
      </c>
      <c r="Z33" s="97"/>
      <c r="AA33" s="6" t="s">
        <v>129</v>
      </c>
      <c r="AD33" s="102"/>
      <c r="AE33" s="102"/>
      <c r="AF33" s="99" t="s">
        <v>133</v>
      </c>
    </row>
    <row r="34" spans="2:32" ht="21" customHeight="1" x14ac:dyDescent="0.2">
      <c r="B34" s="195"/>
      <c r="C34" s="195"/>
      <c r="D34" s="195"/>
      <c r="E34" s="223" t="s">
        <v>128</v>
      </c>
      <c r="F34" s="162"/>
      <c r="G34" s="162"/>
      <c r="H34" s="162"/>
      <c r="I34" s="162"/>
      <c r="J34" s="163"/>
      <c r="K34" s="150" t="s">
        <v>132</v>
      </c>
      <c r="L34" s="151"/>
      <c r="M34" s="151"/>
      <c r="N34" s="151"/>
      <c r="O34" s="151"/>
      <c r="P34" s="151"/>
      <c r="Q34" s="151"/>
      <c r="R34" s="220"/>
      <c r="S34" s="220"/>
      <c r="T34" s="220"/>
      <c r="U34" s="220"/>
      <c r="V34" s="221"/>
      <c r="W34" s="215"/>
      <c r="X34" s="216"/>
      <c r="Y34" s="5" t="s">
        <v>130</v>
      </c>
      <c r="Z34" s="97"/>
      <c r="AA34" s="6" t="s">
        <v>129</v>
      </c>
      <c r="AD34" s="102"/>
      <c r="AE34" s="102"/>
      <c r="AF34" s="99" t="s">
        <v>133</v>
      </c>
    </row>
    <row r="35" spans="2:32" ht="21" customHeight="1" x14ac:dyDescent="0.2">
      <c r="B35" s="195"/>
      <c r="C35" s="195"/>
      <c r="D35" s="195"/>
      <c r="E35" s="223" t="s">
        <v>128</v>
      </c>
      <c r="F35" s="162"/>
      <c r="G35" s="162"/>
      <c r="H35" s="162"/>
      <c r="I35" s="162"/>
      <c r="J35" s="163"/>
      <c r="K35" s="150" t="s">
        <v>132</v>
      </c>
      <c r="L35" s="151"/>
      <c r="M35" s="151"/>
      <c r="N35" s="151"/>
      <c r="O35" s="151"/>
      <c r="P35" s="151"/>
      <c r="Q35" s="151"/>
      <c r="R35" s="220"/>
      <c r="S35" s="220"/>
      <c r="T35" s="220"/>
      <c r="U35" s="220"/>
      <c r="V35" s="221"/>
      <c r="W35" s="215"/>
      <c r="X35" s="216"/>
      <c r="Y35" s="5" t="s">
        <v>130</v>
      </c>
      <c r="Z35" s="97"/>
      <c r="AA35" s="6" t="s">
        <v>129</v>
      </c>
      <c r="AD35" s="102"/>
      <c r="AE35" s="102"/>
      <c r="AF35" s="99" t="s">
        <v>133</v>
      </c>
    </row>
    <row r="36" spans="2:32" ht="21" customHeight="1" x14ac:dyDescent="0.2">
      <c r="B36" s="195"/>
      <c r="C36" s="195"/>
      <c r="D36" s="195"/>
      <c r="E36" s="223" t="s">
        <v>128</v>
      </c>
      <c r="F36" s="162"/>
      <c r="G36" s="162"/>
      <c r="H36" s="162"/>
      <c r="I36" s="162"/>
      <c r="J36" s="163"/>
      <c r="K36" s="167" t="s">
        <v>132</v>
      </c>
      <c r="L36" s="168"/>
      <c r="M36" s="168"/>
      <c r="N36" s="168"/>
      <c r="O36" s="168"/>
      <c r="P36" s="168"/>
      <c r="Q36" s="168"/>
      <c r="R36" s="220"/>
      <c r="S36" s="220"/>
      <c r="T36" s="220"/>
      <c r="U36" s="220"/>
      <c r="V36" s="221"/>
      <c r="W36" s="215"/>
      <c r="X36" s="216"/>
      <c r="Y36" s="5" t="s">
        <v>130</v>
      </c>
      <c r="Z36" s="97"/>
      <c r="AA36" s="6" t="s">
        <v>129</v>
      </c>
      <c r="AD36" s="102"/>
      <c r="AE36" s="102"/>
      <c r="AF36" s="99" t="s">
        <v>133</v>
      </c>
    </row>
    <row r="37" spans="2:32" ht="13.2" x14ac:dyDescent="0.2">
      <c r="B37" s="2"/>
      <c r="C37" s="2"/>
      <c r="D37" s="2"/>
      <c r="E37" s="2"/>
      <c r="F37" s="2"/>
      <c r="G37" s="2"/>
      <c r="H37" s="2"/>
      <c r="I37" s="2"/>
      <c r="V37" s="2"/>
      <c r="W37" s="2"/>
      <c r="X37" s="2"/>
      <c r="Y37" s="2"/>
      <c r="Z37" s="2"/>
      <c r="AA37" s="2"/>
      <c r="AD37" s="102"/>
      <c r="AE37" s="102"/>
    </row>
    <row r="38" spans="2:32" ht="13.2" x14ac:dyDescent="0.2">
      <c r="B38" s="4" t="s">
        <v>62</v>
      </c>
      <c r="C38" s="2"/>
      <c r="D38" s="2"/>
      <c r="E38" s="2"/>
      <c r="F38" s="2"/>
      <c r="G38" s="2"/>
      <c r="H38" s="2"/>
      <c r="I38" s="2"/>
      <c r="V38" s="2"/>
      <c r="W38" s="2"/>
      <c r="X38" s="2"/>
      <c r="Y38" s="2"/>
      <c r="Z38" s="2"/>
      <c r="AA38" s="2"/>
      <c r="AD38" s="102"/>
      <c r="AE38" s="102"/>
    </row>
    <row r="39" spans="2:32" ht="17.25" customHeight="1" x14ac:dyDescent="0.2">
      <c r="B39" s="173"/>
      <c r="C39" s="174"/>
      <c r="D39" s="174"/>
      <c r="E39" s="174"/>
      <c r="F39" s="174"/>
      <c r="G39" s="174"/>
      <c r="H39" s="174"/>
      <c r="I39" s="175"/>
      <c r="J39" s="173" t="s">
        <v>143</v>
      </c>
      <c r="K39" s="174"/>
      <c r="L39" s="174"/>
      <c r="M39" s="174"/>
      <c r="N39" s="174"/>
      <c r="O39" s="175"/>
      <c r="P39" s="173" t="s">
        <v>144</v>
      </c>
      <c r="Q39" s="174"/>
      <c r="R39" s="174"/>
      <c r="S39" s="174"/>
      <c r="T39" s="174"/>
      <c r="U39" s="175"/>
      <c r="V39" s="173" t="s">
        <v>145</v>
      </c>
      <c r="W39" s="174"/>
      <c r="X39" s="174"/>
      <c r="Y39" s="174"/>
      <c r="Z39" s="174"/>
      <c r="AA39" s="175"/>
      <c r="AD39" s="102"/>
      <c r="AE39" s="102"/>
    </row>
    <row r="40" spans="2:32" ht="21" customHeight="1" x14ac:dyDescent="0.2">
      <c r="B40" s="166" t="s">
        <v>8</v>
      </c>
      <c r="C40" s="166"/>
      <c r="D40" s="166"/>
      <c r="E40" s="166"/>
      <c r="F40" s="166"/>
      <c r="G40" s="166"/>
      <c r="H40" s="166"/>
      <c r="I40" s="166"/>
      <c r="J40" s="180"/>
      <c r="K40" s="180"/>
      <c r="L40" s="181"/>
      <c r="M40" s="178" t="s">
        <v>10</v>
      </c>
      <c r="N40" s="179"/>
      <c r="O40" s="179"/>
      <c r="P40" s="182">
        <f>原油換算エネルギー使用量の算定資料!T41</f>
        <v>0</v>
      </c>
      <c r="Q40" s="182"/>
      <c r="R40" s="183"/>
      <c r="S40" s="178" t="s">
        <v>10</v>
      </c>
      <c r="T40" s="179"/>
      <c r="U40" s="179"/>
      <c r="V40" s="184">
        <f>J40-P40</f>
        <v>0</v>
      </c>
      <c r="W40" s="184"/>
      <c r="X40" s="185"/>
      <c r="Y40" s="178" t="s">
        <v>10</v>
      </c>
      <c r="Z40" s="179"/>
      <c r="AA40" s="179"/>
      <c r="AD40" s="102"/>
      <c r="AE40" s="102"/>
    </row>
    <row r="41" spans="2:32" ht="21" customHeight="1" x14ac:dyDescent="0.2">
      <c r="B41" s="166" t="s">
        <v>142</v>
      </c>
      <c r="C41" s="166"/>
      <c r="D41" s="166"/>
      <c r="E41" s="166"/>
      <c r="F41" s="166"/>
      <c r="G41" s="166"/>
      <c r="H41" s="166"/>
      <c r="I41" s="166"/>
      <c r="J41" s="180"/>
      <c r="K41" s="180"/>
      <c r="L41" s="181"/>
      <c r="M41" s="178" t="s">
        <v>14</v>
      </c>
      <c r="N41" s="179"/>
      <c r="O41" s="179"/>
      <c r="P41" s="182">
        <f>原油換算エネルギー使用量の算定資料!W41</f>
        <v>0</v>
      </c>
      <c r="Q41" s="182"/>
      <c r="R41" s="183"/>
      <c r="S41" s="178" t="s">
        <v>14</v>
      </c>
      <c r="T41" s="179"/>
      <c r="U41" s="179"/>
      <c r="V41" s="184">
        <f>J41-P41</f>
        <v>0</v>
      </c>
      <c r="W41" s="184"/>
      <c r="X41" s="185"/>
      <c r="Y41" s="178" t="s">
        <v>14</v>
      </c>
      <c r="Z41" s="179"/>
      <c r="AA41" s="179"/>
      <c r="AD41" s="102"/>
      <c r="AE41" s="102"/>
    </row>
    <row r="42" spans="2:32" ht="21" customHeight="1" x14ac:dyDescent="0.2">
      <c r="B42" s="166" t="s">
        <v>250</v>
      </c>
      <c r="C42" s="166"/>
      <c r="D42" s="166"/>
      <c r="E42" s="166"/>
      <c r="F42" s="166"/>
      <c r="G42" s="166"/>
      <c r="H42" s="166"/>
      <c r="I42" s="166"/>
      <c r="J42" s="217" t="s">
        <v>248</v>
      </c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147"/>
      <c r="W42" s="147"/>
      <c r="X42" s="147"/>
      <c r="Y42" s="146"/>
      <c r="Z42" s="146"/>
      <c r="AA42" s="146"/>
      <c r="AD42" s="101" t="str">
        <f>IF(J42="選択してください","NG","OK")</f>
        <v>NG</v>
      </c>
      <c r="AE42" s="102"/>
    </row>
    <row r="43" spans="2:32" ht="18.45" customHeight="1" x14ac:dyDescent="0.2">
      <c r="B43" s="176" t="s">
        <v>251</v>
      </c>
      <c r="C43" s="176"/>
      <c r="D43" s="176"/>
      <c r="E43" s="176"/>
      <c r="F43" s="176"/>
      <c r="G43" s="176"/>
      <c r="H43" s="176"/>
      <c r="I43" s="176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D43" s="102"/>
      <c r="AE43" s="102"/>
    </row>
    <row r="44" spans="2:32" ht="18.45" customHeight="1" x14ac:dyDescent="0.2"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D44" s="102"/>
      <c r="AE44" s="102"/>
    </row>
    <row r="45" spans="2:32" ht="19.95" customHeight="1" x14ac:dyDescent="0.2">
      <c r="B45" s="154" t="s">
        <v>197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D45" s="102"/>
      <c r="AE45" s="102"/>
    </row>
    <row r="46" spans="2:32" ht="19.95" customHeight="1" x14ac:dyDescent="0.2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D46" s="102"/>
      <c r="AE46" s="102"/>
    </row>
    <row r="47" spans="2:32" ht="13.2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D47" s="103"/>
      <c r="AE47" s="103"/>
    </row>
    <row r="48" spans="2:32" ht="13.2" x14ac:dyDescent="0.2">
      <c r="B48" s="2"/>
      <c r="C48" s="2" t="s">
        <v>253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D48" s="103"/>
      <c r="AE48" s="103"/>
    </row>
    <row r="49" spans="1:31" ht="13.2" x14ac:dyDescent="0.2">
      <c r="C49" s="1" t="s">
        <v>254</v>
      </c>
    </row>
    <row r="50" spans="1:31" ht="13.2" x14ac:dyDescent="0.2">
      <c r="C50" s="33" t="s">
        <v>66</v>
      </c>
      <c r="D50" s="161" t="s">
        <v>67</v>
      </c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</row>
    <row r="51" spans="1:31" ht="18.75" customHeight="1" x14ac:dyDescent="0.2">
      <c r="C51" s="37"/>
      <c r="D51" s="152" t="s">
        <v>73</v>
      </c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D51" s="359" t="b">
        <v>0</v>
      </c>
      <c r="AE51" s="102"/>
    </row>
    <row r="52" spans="1:31" ht="18.75" customHeight="1" x14ac:dyDescent="0.2">
      <c r="C52" s="37"/>
      <c r="D52" s="152" t="s">
        <v>72</v>
      </c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D52" s="359" t="b">
        <v>0</v>
      </c>
      <c r="AE52" s="102"/>
    </row>
    <row r="53" spans="1:31" ht="18.75" customHeight="1" x14ac:dyDescent="0.2">
      <c r="C53" s="37"/>
      <c r="D53" s="152" t="s">
        <v>69</v>
      </c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D53" s="359"/>
      <c r="AE53" s="102"/>
    </row>
    <row r="54" spans="1:31" ht="18.75" customHeight="1" x14ac:dyDescent="0.15">
      <c r="B54" s="8"/>
      <c r="C54" s="37"/>
      <c r="D54" s="152" t="s">
        <v>70</v>
      </c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D54" s="359"/>
      <c r="AE54" s="102"/>
    </row>
    <row r="55" spans="1:31" ht="18.75" customHeight="1" x14ac:dyDescent="0.15">
      <c r="B55" s="8"/>
      <c r="C55" s="37"/>
      <c r="D55" s="152" t="s">
        <v>71</v>
      </c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D55" s="359"/>
      <c r="AE55" s="102"/>
    </row>
    <row r="56" spans="1:31" ht="18.75" customHeight="1" x14ac:dyDescent="0.15">
      <c r="B56" s="8"/>
      <c r="C56" s="38"/>
      <c r="D56" s="153" t="s">
        <v>68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D56" s="359"/>
      <c r="AE56" s="102"/>
    </row>
    <row r="57" spans="1:31" ht="40.950000000000003" customHeight="1" x14ac:dyDescent="0.15">
      <c r="B57" s="8"/>
      <c r="C57" s="34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</row>
    <row r="58" spans="1:31" ht="13.2" x14ac:dyDescent="0.15">
      <c r="B58" s="8"/>
      <c r="AA58" s="39" t="s">
        <v>141</v>
      </c>
    </row>
    <row r="59" spans="1:31" ht="15" customHeight="1" x14ac:dyDescent="0.2">
      <c r="B59" s="4" t="s">
        <v>134</v>
      </c>
    </row>
    <row r="60" spans="1:31" ht="15" customHeight="1" x14ac:dyDescent="0.15">
      <c r="B60" s="8"/>
      <c r="C60" s="186" t="s">
        <v>160</v>
      </c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</row>
    <row r="61" spans="1:31" ht="15" customHeight="1" x14ac:dyDescent="0.15">
      <c r="B61" s="8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</row>
    <row r="62" spans="1:31" ht="15" customHeight="1" x14ac:dyDescent="0.2">
      <c r="B62" s="189" t="s">
        <v>159</v>
      </c>
      <c r="C62" s="189" t="s">
        <v>135</v>
      </c>
      <c r="D62" s="189"/>
      <c r="E62" s="189"/>
      <c r="F62" s="189"/>
      <c r="G62" s="189"/>
      <c r="H62" s="189" t="s">
        <v>136</v>
      </c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90" t="s">
        <v>137</v>
      </c>
      <c r="U62" s="191"/>
      <c r="V62" s="191"/>
      <c r="W62" s="191"/>
      <c r="X62" s="191"/>
      <c r="Y62" s="191"/>
      <c r="Z62" s="191"/>
      <c r="AA62" s="192"/>
    </row>
    <row r="63" spans="1:31" ht="37.5" customHeight="1" x14ac:dyDescent="0.2"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93" t="s">
        <v>138</v>
      </c>
      <c r="U63" s="194"/>
      <c r="V63" s="194"/>
      <c r="W63" s="194"/>
      <c r="X63" s="195" t="s">
        <v>139</v>
      </c>
      <c r="Y63" s="189"/>
      <c r="Z63" s="189"/>
      <c r="AA63" s="189"/>
    </row>
    <row r="64" spans="1:31" ht="26.25" customHeight="1" x14ac:dyDescent="0.2">
      <c r="A64" s="2"/>
      <c r="B64" s="98"/>
      <c r="C64" s="170" t="s">
        <v>128</v>
      </c>
      <c r="D64" s="170"/>
      <c r="E64" s="170"/>
      <c r="F64" s="170"/>
      <c r="G64" s="170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2"/>
      <c r="U64" s="172"/>
      <c r="V64" s="172"/>
      <c r="W64" s="172"/>
      <c r="X64" s="172"/>
      <c r="Y64" s="172"/>
      <c r="Z64" s="172"/>
      <c r="AA64" s="172"/>
      <c r="AD64" s="359" t="b">
        <v>0</v>
      </c>
      <c r="AE64" s="102"/>
    </row>
    <row r="65" spans="1:31" ht="26.25" customHeight="1" x14ac:dyDescent="0.2">
      <c r="A65" s="2"/>
      <c r="B65" s="98"/>
      <c r="C65" s="170" t="s">
        <v>128</v>
      </c>
      <c r="D65" s="170"/>
      <c r="E65" s="170"/>
      <c r="F65" s="170"/>
      <c r="G65" s="170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2"/>
      <c r="U65" s="172"/>
      <c r="V65" s="172"/>
      <c r="W65" s="172"/>
      <c r="X65" s="172"/>
      <c r="Y65" s="172"/>
      <c r="Z65" s="172"/>
      <c r="AA65" s="172"/>
      <c r="AD65" s="359"/>
      <c r="AE65" s="102"/>
    </row>
    <row r="66" spans="1:31" ht="26.25" customHeight="1" x14ac:dyDescent="0.2">
      <c r="A66" s="2"/>
      <c r="B66" s="98"/>
      <c r="C66" s="170" t="s">
        <v>128</v>
      </c>
      <c r="D66" s="170"/>
      <c r="E66" s="170"/>
      <c r="F66" s="170"/>
      <c r="G66" s="170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2"/>
      <c r="U66" s="172"/>
      <c r="V66" s="172"/>
      <c r="W66" s="172"/>
      <c r="X66" s="172"/>
      <c r="Y66" s="172"/>
      <c r="Z66" s="172"/>
      <c r="AA66" s="172"/>
      <c r="AD66" s="359"/>
      <c r="AE66" s="102"/>
    </row>
    <row r="67" spans="1:31" ht="26.25" customHeight="1" x14ac:dyDescent="0.2">
      <c r="A67" s="2"/>
      <c r="B67" s="98"/>
      <c r="C67" s="170" t="s">
        <v>128</v>
      </c>
      <c r="D67" s="170"/>
      <c r="E67" s="170"/>
      <c r="F67" s="170"/>
      <c r="G67" s="170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2"/>
      <c r="U67" s="172"/>
      <c r="V67" s="172"/>
      <c r="W67" s="172"/>
      <c r="X67" s="172"/>
      <c r="Y67" s="172"/>
      <c r="Z67" s="172"/>
      <c r="AA67" s="172"/>
      <c r="AD67" s="359"/>
      <c r="AE67" s="102"/>
    </row>
    <row r="68" spans="1:31" ht="26.25" customHeight="1" x14ac:dyDescent="0.2">
      <c r="A68" s="2"/>
      <c r="B68" s="98"/>
      <c r="C68" s="170" t="s">
        <v>128</v>
      </c>
      <c r="D68" s="170"/>
      <c r="E68" s="170"/>
      <c r="F68" s="170"/>
      <c r="G68" s="170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2"/>
      <c r="U68" s="172"/>
      <c r="V68" s="172"/>
      <c r="W68" s="172"/>
      <c r="X68" s="172"/>
      <c r="Y68" s="172"/>
      <c r="Z68" s="172"/>
      <c r="AA68" s="172"/>
      <c r="AD68" s="359"/>
      <c r="AE68" s="102"/>
    </row>
    <row r="69" spans="1:31" ht="26.25" customHeight="1" x14ac:dyDescent="0.2">
      <c r="A69" s="2"/>
      <c r="B69" s="98"/>
      <c r="C69" s="170" t="s">
        <v>128</v>
      </c>
      <c r="D69" s="170"/>
      <c r="E69" s="170"/>
      <c r="F69" s="170"/>
      <c r="G69" s="170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2"/>
      <c r="U69" s="172"/>
      <c r="V69" s="172"/>
      <c r="W69" s="172"/>
      <c r="X69" s="172"/>
      <c r="Y69" s="172"/>
      <c r="Z69" s="172"/>
      <c r="AA69" s="172"/>
      <c r="AD69" s="359"/>
      <c r="AE69" s="102"/>
    </row>
    <row r="70" spans="1:31" ht="26.25" customHeight="1" x14ac:dyDescent="0.2">
      <c r="A70" s="2"/>
      <c r="B70" s="98"/>
      <c r="C70" s="170" t="s">
        <v>128</v>
      </c>
      <c r="D70" s="170"/>
      <c r="E70" s="170"/>
      <c r="F70" s="170"/>
      <c r="G70" s="170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2"/>
      <c r="U70" s="172"/>
      <c r="V70" s="172"/>
      <c r="W70" s="172"/>
      <c r="X70" s="172"/>
      <c r="Y70" s="172"/>
      <c r="Z70" s="172"/>
      <c r="AA70" s="172"/>
      <c r="AD70" s="359"/>
      <c r="AE70" s="102"/>
    </row>
    <row r="71" spans="1:31" ht="26.25" customHeight="1" x14ac:dyDescent="0.2">
      <c r="A71" s="2"/>
      <c r="B71" s="98"/>
      <c r="C71" s="170" t="s">
        <v>128</v>
      </c>
      <c r="D71" s="170"/>
      <c r="E71" s="170"/>
      <c r="F71" s="170"/>
      <c r="G71" s="170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2"/>
      <c r="U71" s="172"/>
      <c r="V71" s="172"/>
      <c r="W71" s="172"/>
      <c r="X71" s="172"/>
      <c r="Y71" s="172"/>
      <c r="Z71" s="172"/>
      <c r="AA71" s="172"/>
      <c r="AD71" s="359"/>
      <c r="AE71" s="102"/>
    </row>
    <row r="72" spans="1:31" ht="26.25" customHeight="1" x14ac:dyDescent="0.2">
      <c r="A72" s="2"/>
      <c r="B72" s="98"/>
      <c r="C72" s="170" t="s">
        <v>128</v>
      </c>
      <c r="D72" s="170"/>
      <c r="E72" s="170"/>
      <c r="F72" s="170"/>
      <c r="G72" s="170"/>
      <c r="H72" s="171"/>
      <c r="I72" s="171"/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2"/>
      <c r="U72" s="172"/>
      <c r="V72" s="172"/>
      <c r="W72" s="172"/>
      <c r="X72" s="172"/>
      <c r="Y72" s="172"/>
      <c r="Z72" s="172"/>
      <c r="AA72" s="172"/>
      <c r="AD72" s="359"/>
      <c r="AE72" s="102"/>
    </row>
    <row r="73" spans="1:31" ht="26.25" customHeight="1" thickBot="1" x14ac:dyDescent="0.25">
      <c r="A73" s="2"/>
      <c r="B73" s="98"/>
      <c r="C73" s="196" t="s">
        <v>128</v>
      </c>
      <c r="D73" s="196"/>
      <c r="E73" s="196"/>
      <c r="F73" s="196"/>
      <c r="G73" s="196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97"/>
      <c r="U73" s="197"/>
      <c r="V73" s="197"/>
      <c r="W73" s="197"/>
      <c r="X73" s="197"/>
      <c r="Y73" s="197"/>
      <c r="Z73" s="197"/>
      <c r="AA73" s="197"/>
      <c r="AD73" s="359"/>
      <c r="AE73" s="102"/>
    </row>
    <row r="74" spans="1:31" ht="26.25" customHeight="1" thickTop="1" x14ac:dyDescent="0.2">
      <c r="B74" s="187" t="s">
        <v>140</v>
      </c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8">
        <f>SUM(T64:W73)</f>
        <v>0</v>
      </c>
      <c r="U74" s="188"/>
      <c r="V74" s="188"/>
      <c r="W74" s="188"/>
      <c r="X74" s="188">
        <f>SUM(X64:AA73)</f>
        <v>0</v>
      </c>
      <c r="Y74" s="188"/>
      <c r="Z74" s="188"/>
      <c r="AA74" s="188"/>
    </row>
    <row r="75" spans="1:31" ht="15" customHeight="1" x14ac:dyDescent="0.15">
      <c r="B75" s="8"/>
    </row>
    <row r="76" spans="1:31" s="99" customFormat="1" ht="15" customHeight="1" x14ac:dyDescent="0.15">
      <c r="B76" s="105"/>
      <c r="AD76" s="104"/>
      <c r="AE76" s="104"/>
    </row>
    <row r="77" spans="1:31" s="99" customFormat="1" ht="10.95" customHeight="1" x14ac:dyDescent="0.15">
      <c r="B77" s="105"/>
      <c r="G77" s="106" t="s">
        <v>124</v>
      </c>
      <c r="N77" s="99" t="s">
        <v>74</v>
      </c>
      <c r="AD77" s="104"/>
      <c r="AE77" s="104"/>
    </row>
    <row r="78" spans="1:31" s="99" customFormat="1" ht="10.95" customHeight="1" x14ac:dyDescent="0.15">
      <c r="B78" s="105"/>
      <c r="G78" s="106" t="s">
        <v>128</v>
      </c>
      <c r="N78" s="99" t="s">
        <v>75</v>
      </c>
      <c r="AD78" s="104"/>
      <c r="AE78" s="104"/>
    </row>
    <row r="79" spans="1:31" s="99" customFormat="1" ht="10.95" customHeight="1" x14ac:dyDescent="0.15">
      <c r="B79" s="105"/>
      <c r="G79" s="106" t="s">
        <v>125</v>
      </c>
      <c r="N79" s="99" t="s">
        <v>76</v>
      </c>
      <c r="AD79" s="104"/>
      <c r="AE79" s="104"/>
    </row>
    <row r="80" spans="1:31" s="99" customFormat="1" ht="10.95" customHeight="1" x14ac:dyDescent="0.15">
      <c r="B80" s="105"/>
      <c r="G80" s="106" t="s">
        <v>193</v>
      </c>
      <c r="N80" s="99" t="s">
        <v>77</v>
      </c>
      <c r="AD80" s="104"/>
      <c r="AE80" s="104"/>
    </row>
    <row r="81" spans="2:31" s="99" customFormat="1" ht="10.95" customHeight="1" x14ac:dyDescent="0.15">
      <c r="B81" s="105"/>
      <c r="G81" s="106" t="s">
        <v>126</v>
      </c>
      <c r="N81" s="99" t="s">
        <v>78</v>
      </c>
      <c r="AD81" s="104"/>
      <c r="AE81" s="104"/>
    </row>
    <row r="82" spans="2:31" s="99" customFormat="1" ht="10.95" customHeight="1" x14ac:dyDescent="0.15">
      <c r="B82" s="105"/>
      <c r="G82" s="106" t="s">
        <v>194</v>
      </c>
      <c r="N82" s="99" t="s">
        <v>79</v>
      </c>
      <c r="AD82" s="104"/>
      <c r="AE82" s="104"/>
    </row>
    <row r="83" spans="2:31" s="99" customFormat="1" ht="10.95" customHeight="1" x14ac:dyDescent="0.15">
      <c r="B83" s="105"/>
      <c r="G83" s="106" t="s">
        <v>127</v>
      </c>
      <c r="N83" s="99" t="s">
        <v>80</v>
      </c>
      <c r="AD83" s="104"/>
      <c r="AE83" s="104"/>
    </row>
    <row r="84" spans="2:31" s="99" customFormat="1" ht="10.95" customHeight="1" x14ac:dyDescent="0.15">
      <c r="B84" s="105"/>
      <c r="G84" s="106" t="s">
        <v>195</v>
      </c>
      <c r="N84" s="99" t="s">
        <v>81</v>
      </c>
      <c r="AD84" s="104"/>
      <c r="AE84" s="104"/>
    </row>
    <row r="85" spans="2:31" s="99" customFormat="1" ht="10.95" customHeight="1" x14ac:dyDescent="0.15">
      <c r="B85" s="105"/>
      <c r="G85" s="106" t="s">
        <v>196</v>
      </c>
      <c r="N85" s="99" t="s">
        <v>82</v>
      </c>
      <c r="AD85" s="104"/>
      <c r="AE85" s="104"/>
    </row>
    <row r="86" spans="2:31" s="99" customFormat="1" ht="10.95" customHeight="1" x14ac:dyDescent="0.15">
      <c r="B86" s="105"/>
      <c r="G86" s="106"/>
      <c r="N86" s="99" t="s">
        <v>83</v>
      </c>
      <c r="AD86" s="104"/>
      <c r="AE86" s="104"/>
    </row>
    <row r="87" spans="2:31" s="99" customFormat="1" ht="10.95" customHeight="1" x14ac:dyDescent="0.15">
      <c r="B87" s="105"/>
      <c r="G87" s="106"/>
      <c r="N87" s="99" t="s">
        <v>84</v>
      </c>
      <c r="AD87" s="104"/>
      <c r="AE87" s="104"/>
    </row>
    <row r="88" spans="2:31" s="99" customFormat="1" ht="10.95" customHeight="1" x14ac:dyDescent="0.15">
      <c r="B88" s="105"/>
      <c r="N88" s="99" t="s">
        <v>85</v>
      </c>
      <c r="AD88" s="104"/>
      <c r="AE88" s="104"/>
    </row>
    <row r="89" spans="2:31" s="99" customFormat="1" ht="10.95" customHeight="1" x14ac:dyDescent="0.15">
      <c r="B89" s="105"/>
      <c r="N89" s="99" t="s">
        <v>86</v>
      </c>
      <c r="AD89" s="104"/>
      <c r="AE89" s="104"/>
    </row>
    <row r="90" spans="2:31" s="99" customFormat="1" ht="10.95" customHeight="1" x14ac:dyDescent="0.15">
      <c r="B90" s="105"/>
      <c r="N90" s="99" t="s">
        <v>87</v>
      </c>
      <c r="AD90" s="104"/>
      <c r="AE90" s="104"/>
    </row>
    <row r="91" spans="2:31" s="99" customFormat="1" ht="10.95" customHeight="1" x14ac:dyDescent="0.15">
      <c r="B91" s="105"/>
      <c r="N91" s="99" t="s">
        <v>88</v>
      </c>
      <c r="AD91" s="104"/>
      <c r="AE91" s="104"/>
    </row>
    <row r="92" spans="2:31" s="99" customFormat="1" ht="10.95" customHeight="1" x14ac:dyDescent="0.15">
      <c r="B92" s="105"/>
      <c r="N92" s="99" t="s">
        <v>89</v>
      </c>
      <c r="AD92" s="104"/>
      <c r="AE92" s="104"/>
    </row>
    <row r="93" spans="2:31" s="99" customFormat="1" ht="10.95" customHeight="1" x14ac:dyDescent="0.15">
      <c r="B93" s="105"/>
      <c r="N93" s="99" t="s">
        <v>90</v>
      </c>
      <c r="AD93" s="104"/>
      <c r="AE93" s="104"/>
    </row>
    <row r="94" spans="2:31" s="99" customFormat="1" ht="10.95" customHeight="1" x14ac:dyDescent="0.15">
      <c r="B94" s="105"/>
      <c r="N94" s="99" t="s">
        <v>91</v>
      </c>
      <c r="AD94" s="104"/>
      <c r="AE94" s="104"/>
    </row>
    <row r="95" spans="2:31" s="99" customFormat="1" ht="10.95" customHeight="1" x14ac:dyDescent="0.15">
      <c r="B95" s="105"/>
      <c r="N95" s="99" t="s">
        <v>92</v>
      </c>
      <c r="AD95" s="104"/>
      <c r="AE95" s="104"/>
    </row>
    <row r="96" spans="2:31" s="99" customFormat="1" ht="10.95" customHeight="1" x14ac:dyDescent="0.15">
      <c r="B96" s="105"/>
      <c r="N96" s="99" t="s">
        <v>93</v>
      </c>
      <c r="AD96" s="104"/>
      <c r="AE96" s="104"/>
    </row>
    <row r="97" spans="2:31" s="99" customFormat="1" ht="10.95" customHeight="1" x14ac:dyDescent="0.15">
      <c r="B97" s="105"/>
      <c r="N97" s="99" t="s">
        <v>94</v>
      </c>
      <c r="AD97" s="104"/>
      <c r="AE97" s="104"/>
    </row>
    <row r="98" spans="2:31" s="99" customFormat="1" ht="10.95" customHeight="1" x14ac:dyDescent="0.15">
      <c r="B98" s="105"/>
      <c r="N98" s="99" t="s">
        <v>95</v>
      </c>
      <c r="AD98" s="104"/>
      <c r="AE98" s="104"/>
    </row>
    <row r="99" spans="2:31" s="99" customFormat="1" ht="10.95" customHeight="1" x14ac:dyDescent="0.15">
      <c r="B99" s="105"/>
      <c r="N99" s="99" t="s">
        <v>96</v>
      </c>
      <c r="AD99" s="104"/>
      <c r="AE99" s="104"/>
    </row>
    <row r="100" spans="2:31" s="99" customFormat="1" ht="10.95" customHeight="1" x14ac:dyDescent="0.15">
      <c r="B100" s="105"/>
      <c r="N100" s="99" t="s">
        <v>97</v>
      </c>
      <c r="AD100" s="104"/>
      <c r="AE100" s="104"/>
    </row>
    <row r="101" spans="2:31" s="99" customFormat="1" ht="10.95" customHeight="1" x14ac:dyDescent="0.15">
      <c r="B101" s="105"/>
      <c r="N101" s="99" t="s">
        <v>98</v>
      </c>
      <c r="AD101" s="104"/>
      <c r="AE101" s="104"/>
    </row>
    <row r="102" spans="2:31" s="99" customFormat="1" ht="10.95" customHeight="1" x14ac:dyDescent="0.15">
      <c r="B102" s="105"/>
      <c r="N102" s="99" t="s">
        <v>99</v>
      </c>
      <c r="AD102" s="104"/>
      <c r="AE102" s="104"/>
    </row>
    <row r="103" spans="2:31" s="99" customFormat="1" ht="10.95" customHeight="1" x14ac:dyDescent="0.15">
      <c r="B103" s="105"/>
      <c r="N103" s="99" t="s">
        <v>100</v>
      </c>
      <c r="AD103" s="104"/>
      <c r="AE103" s="104"/>
    </row>
    <row r="104" spans="2:31" s="99" customFormat="1" ht="10.95" customHeight="1" x14ac:dyDescent="0.15">
      <c r="B104" s="105"/>
      <c r="N104" s="99" t="s">
        <v>101</v>
      </c>
      <c r="AD104" s="104"/>
      <c r="AE104" s="104"/>
    </row>
    <row r="105" spans="2:31" s="99" customFormat="1" ht="10.95" customHeight="1" x14ac:dyDescent="0.15">
      <c r="B105" s="105"/>
      <c r="N105" s="99" t="s">
        <v>102</v>
      </c>
      <c r="AD105" s="104"/>
      <c r="AE105" s="104"/>
    </row>
    <row r="106" spans="2:31" s="99" customFormat="1" ht="10.95" customHeight="1" x14ac:dyDescent="0.15">
      <c r="B106" s="105"/>
      <c r="N106" s="99" t="s">
        <v>103</v>
      </c>
      <c r="AD106" s="104"/>
      <c r="AE106" s="104"/>
    </row>
    <row r="107" spans="2:31" s="99" customFormat="1" ht="10.95" customHeight="1" x14ac:dyDescent="0.15">
      <c r="B107" s="105"/>
      <c r="N107" s="99" t="s">
        <v>104</v>
      </c>
      <c r="AD107" s="104"/>
      <c r="AE107" s="104"/>
    </row>
    <row r="108" spans="2:31" s="99" customFormat="1" ht="10.95" customHeight="1" x14ac:dyDescent="0.15">
      <c r="B108" s="105"/>
      <c r="N108" s="99" t="s">
        <v>105</v>
      </c>
      <c r="AD108" s="104"/>
      <c r="AE108" s="104"/>
    </row>
    <row r="109" spans="2:31" s="99" customFormat="1" ht="10.95" customHeight="1" x14ac:dyDescent="0.15">
      <c r="B109" s="105"/>
      <c r="N109" s="99" t="s">
        <v>106</v>
      </c>
      <c r="AD109" s="104"/>
      <c r="AE109" s="104"/>
    </row>
    <row r="110" spans="2:31" s="99" customFormat="1" ht="10.95" customHeight="1" x14ac:dyDescent="0.15">
      <c r="B110" s="105"/>
      <c r="N110" s="99" t="s">
        <v>107</v>
      </c>
      <c r="AD110" s="104"/>
      <c r="AE110" s="104"/>
    </row>
    <row r="111" spans="2:31" s="99" customFormat="1" ht="10.95" customHeight="1" x14ac:dyDescent="0.15">
      <c r="B111" s="105"/>
      <c r="N111" s="99" t="s">
        <v>108</v>
      </c>
      <c r="AD111" s="104"/>
      <c r="AE111" s="104"/>
    </row>
    <row r="112" spans="2:31" s="99" customFormat="1" ht="10.95" customHeight="1" x14ac:dyDescent="0.15">
      <c r="B112" s="105"/>
      <c r="N112" s="99" t="s">
        <v>109</v>
      </c>
      <c r="AD112" s="104"/>
      <c r="AE112" s="104"/>
    </row>
    <row r="113" spans="2:31" s="99" customFormat="1" ht="10.95" customHeight="1" x14ac:dyDescent="0.15">
      <c r="B113" s="105"/>
      <c r="N113" s="99" t="s">
        <v>110</v>
      </c>
      <c r="AD113" s="104"/>
      <c r="AE113" s="104"/>
    </row>
    <row r="114" spans="2:31" s="99" customFormat="1" ht="10.95" customHeight="1" x14ac:dyDescent="0.15">
      <c r="B114" s="105"/>
      <c r="N114" s="99" t="s">
        <v>111</v>
      </c>
      <c r="AD114" s="104"/>
      <c r="AE114" s="104"/>
    </row>
    <row r="115" spans="2:31" s="99" customFormat="1" ht="10.95" customHeight="1" x14ac:dyDescent="0.15">
      <c r="B115" s="105"/>
      <c r="N115" s="99" t="s">
        <v>112</v>
      </c>
      <c r="AD115" s="104"/>
      <c r="AE115" s="104"/>
    </row>
    <row r="116" spans="2:31" s="99" customFormat="1" ht="10.95" customHeight="1" x14ac:dyDescent="0.15">
      <c r="B116" s="105"/>
      <c r="N116" s="99" t="s">
        <v>113</v>
      </c>
      <c r="AD116" s="104"/>
      <c r="AE116" s="104"/>
    </row>
    <row r="117" spans="2:31" s="99" customFormat="1" ht="10.95" customHeight="1" x14ac:dyDescent="0.15">
      <c r="B117" s="105"/>
      <c r="N117" s="99" t="s">
        <v>114</v>
      </c>
      <c r="AD117" s="104"/>
      <c r="AE117" s="104"/>
    </row>
    <row r="118" spans="2:31" s="99" customFormat="1" ht="10.95" customHeight="1" x14ac:dyDescent="0.15">
      <c r="B118" s="105"/>
      <c r="N118" s="99" t="s">
        <v>115</v>
      </c>
      <c r="AD118" s="104"/>
      <c r="AE118" s="104"/>
    </row>
    <row r="119" spans="2:31" s="99" customFormat="1" ht="10.95" customHeight="1" x14ac:dyDescent="0.15">
      <c r="B119" s="105"/>
      <c r="N119" s="99" t="s">
        <v>116</v>
      </c>
      <c r="AD119" s="104"/>
      <c r="AE119" s="104"/>
    </row>
    <row r="120" spans="2:31" s="99" customFormat="1" ht="10.95" customHeight="1" x14ac:dyDescent="0.15">
      <c r="B120" s="105"/>
      <c r="N120" s="99" t="s">
        <v>117</v>
      </c>
      <c r="AD120" s="104"/>
      <c r="AE120" s="104"/>
    </row>
    <row r="121" spans="2:31" s="99" customFormat="1" ht="10.95" customHeight="1" x14ac:dyDescent="0.15">
      <c r="B121" s="105"/>
      <c r="N121" s="99" t="s">
        <v>118</v>
      </c>
      <c r="AD121" s="104"/>
      <c r="AE121" s="104"/>
    </row>
    <row r="122" spans="2:31" s="99" customFormat="1" ht="10.95" customHeight="1" x14ac:dyDescent="0.15">
      <c r="B122" s="105"/>
      <c r="N122" s="99" t="s">
        <v>119</v>
      </c>
      <c r="AD122" s="104"/>
      <c r="AE122" s="104"/>
    </row>
    <row r="123" spans="2:31" s="99" customFormat="1" ht="10.95" customHeight="1" x14ac:dyDescent="0.15">
      <c r="B123" s="105"/>
      <c r="N123" s="99" t="s">
        <v>120</v>
      </c>
      <c r="AD123" s="104"/>
      <c r="AE123" s="104"/>
    </row>
    <row r="124" spans="2:31" s="99" customFormat="1" ht="10.95" customHeight="1" x14ac:dyDescent="0.15">
      <c r="B124" s="105"/>
      <c r="N124" s="99" t="s">
        <v>121</v>
      </c>
      <c r="AD124" s="104"/>
      <c r="AE124" s="104"/>
    </row>
    <row r="125" spans="2:31" s="99" customFormat="1" ht="10.95" customHeight="1" x14ac:dyDescent="0.15">
      <c r="B125" s="105"/>
      <c r="AD125" s="104"/>
      <c r="AE125" s="104"/>
    </row>
    <row r="126" spans="2:31" s="99" customFormat="1" ht="10.95" customHeight="1" x14ac:dyDescent="0.15">
      <c r="B126" s="105"/>
      <c r="AD126" s="104"/>
      <c r="AE126" s="104"/>
    </row>
    <row r="127" spans="2:31" s="99" customFormat="1" ht="10.95" customHeight="1" x14ac:dyDescent="0.15">
      <c r="B127" s="105"/>
      <c r="AD127" s="104"/>
      <c r="AE127" s="104"/>
    </row>
    <row r="128" spans="2:31" s="99" customFormat="1" ht="10.95" customHeight="1" x14ac:dyDescent="0.15">
      <c r="B128" s="105"/>
      <c r="AD128" s="104"/>
      <c r="AE128" s="104"/>
    </row>
    <row r="129" spans="2:31" s="99" customFormat="1" ht="10.95" customHeight="1" x14ac:dyDescent="0.15">
      <c r="B129" s="105"/>
      <c r="AD129" s="104"/>
      <c r="AE129" s="104"/>
    </row>
    <row r="130" spans="2:31" s="99" customFormat="1" ht="10.95" customHeight="1" x14ac:dyDescent="0.15">
      <c r="B130" s="105"/>
      <c r="AD130" s="104"/>
      <c r="AE130" s="104"/>
    </row>
    <row r="131" spans="2:31" s="99" customFormat="1" ht="10.95" customHeight="1" x14ac:dyDescent="0.15">
      <c r="B131" s="105"/>
      <c r="AD131" s="104"/>
      <c r="AE131" s="104"/>
    </row>
    <row r="132" spans="2:31" s="99" customFormat="1" ht="10.95" customHeight="1" x14ac:dyDescent="0.15">
      <c r="B132" s="105"/>
      <c r="AD132" s="104"/>
      <c r="AE132" s="104"/>
    </row>
    <row r="133" spans="2:31" s="99" customFormat="1" ht="10.95" customHeight="1" x14ac:dyDescent="0.15">
      <c r="B133" s="105"/>
      <c r="AD133" s="104"/>
      <c r="AE133" s="104"/>
    </row>
    <row r="134" spans="2:31" s="99" customFormat="1" ht="10.95" customHeight="1" x14ac:dyDescent="0.15">
      <c r="B134" s="105"/>
      <c r="AD134" s="104"/>
      <c r="AE134" s="104"/>
    </row>
    <row r="135" spans="2:31" s="99" customFormat="1" ht="10.95" customHeight="1" x14ac:dyDescent="0.15">
      <c r="B135" s="105"/>
      <c r="AD135" s="104"/>
      <c r="AE135" s="104"/>
    </row>
    <row r="136" spans="2:31" s="99" customFormat="1" ht="10.95" customHeight="1" x14ac:dyDescent="0.15">
      <c r="B136" s="105"/>
      <c r="AD136" s="104"/>
      <c r="AE136" s="104"/>
    </row>
    <row r="137" spans="2:31" s="99" customFormat="1" ht="10.95" customHeight="1" x14ac:dyDescent="0.15">
      <c r="B137" s="105"/>
      <c r="AD137" s="104"/>
      <c r="AE137" s="104"/>
    </row>
    <row r="138" spans="2:31" s="99" customFormat="1" ht="10.95" customHeight="1" x14ac:dyDescent="0.15">
      <c r="B138" s="105"/>
      <c r="AD138" s="104"/>
      <c r="AE138" s="104"/>
    </row>
    <row r="139" spans="2:31" s="99" customFormat="1" ht="10.95" customHeight="1" x14ac:dyDescent="0.15">
      <c r="B139" s="105"/>
      <c r="AD139" s="104"/>
      <c r="AE139" s="104"/>
    </row>
    <row r="140" spans="2:31" s="99" customFormat="1" ht="10.95" customHeight="1" x14ac:dyDescent="0.15">
      <c r="B140" s="105"/>
      <c r="AD140" s="104"/>
      <c r="AE140" s="104"/>
    </row>
    <row r="141" spans="2:31" s="99" customFormat="1" ht="10.95" customHeight="1" x14ac:dyDescent="0.15">
      <c r="B141" s="105"/>
      <c r="AD141" s="104"/>
      <c r="AE141" s="104"/>
    </row>
    <row r="142" spans="2:31" s="99" customFormat="1" ht="10.95" customHeight="1" x14ac:dyDescent="0.15">
      <c r="B142" s="105"/>
      <c r="AD142" s="104"/>
      <c r="AE142" s="104"/>
    </row>
    <row r="143" spans="2:31" s="99" customFormat="1" ht="10.95" customHeight="1" x14ac:dyDescent="0.15">
      <c r="B143" s="105"/>
      <c r="AD143" s="104"/>
      <c r="AE143" s="104"/>
    </row>
    <row r="144" spans="2:31" s="99" customFormat="1" ht="10.95" customHeight="1" x14ac:dyDescent="0.15">
      <c r="B144" s="105"/>
      <c r="AD144" s="104"/>
      <c r="AE144" s="104"/>
    </row>
    <row r="145" spans="2:31" s="99" customFormat="1" ht="10.95" customHeight="1" x14ac:dyDescent="0.15">
      <c r="B145" s="105"/>
      <c r="AD145" s="104"/>
      <c r="AE145" s="104"/>
    </row>
    <row r="146" spans="2:31" s="99" customFormat="1" ht="10.95" customHeight="1" x14ac:dyDescent="0.15">
      <c r="B146" s="105"/>
      <c r="AD146" s="104"/>
      <c r="AE146" s="104"/>
    </row>
    <row r="147" spans="2:31" s="99" customFormat="1" ht="10.95" customHeight="1" x14ac:dyDescent="0.15">
      <c r="B147" s="105"/>
      <c r="AD147" s="104"/>
      <c r="AE147" s="104"/>
    </row>
    <row r="148" spans="2:31" s="99" customFormat="1" ht="10.95" customHeight="1" x14ac:dyDescent="0.15">
      <c r="B148" s="105"/>
      <c r="AD148" s="104"/>
      <c r="AE148" s="104"/>
    </row>
    <row r="149" spans="2:31" s="99" customFormat="1" ht="10.95" customHeight="1" x14ac:dyDescent="0.15">
      <c r="B149" s="105"/>
      <c r="AD149" s="104"/>
      <c r="AE149" s="104"/>
    </row>
    <row r="150" spans="2:31" s="99" customFormat="1" ht="10.95" customHeight="1" x14ac:dyDescent="0.15">
      <c r="B150" s="105"/>
      <c r="AD150" s="104"/>
      <c r="AE150" s="104"/>
    </row>
    <row r="151" spans="2:31" s="99" customFormat="1" ht="10.95" customHeight="1" x14ac:dyDescent="0.15">
      <c r="B151" s="105"/>
      <c r="AD151" s="104"/>
      <c r="AE151" s="104"/>
    </row>
    <row r="152" spans="2:31" s="99" customFormat="1" ht="10.95" customHeight="1" x14ac:dyDescent="0.15">
      <c r="B152" s="105"/>
      <c r="AD152" s="104"/>
      <c r="AE152" s="104"/>
    </row>
    <row r="153" spans="2:31" s="99" customFormat="1" ht="10.95" customHeight="1" x14ac:dyDescent="0.15">
      <c r="B153" s="105"/>
      <c r="AD153" s="104"/>
      <c r="AE153" s="104"/>
    </row>
    <row r="154" spans="2:31" s="99" customFormat="1" ht="10.95" customHeight="1" x14ac:dyDescent="0.15">
      <c r="B154" s="105"/>
      <c r="AD154" s="104"/>
      <c r="AE154" s="104"/>
    </row>
    <row r="155" spans="2:31" s="99" customFormat="1" ht="10.95" customHeight="1" x14ac:dyDescent="0.15">
      <c r="B155" s="105"/>
      <c r="AD155" s="104"/>
      <c r="AE155" s="104"/>
    </row>
    <row r="156" spans="2:31" s="99" customFormat="1" ht="10.95" customHeight="1" x14ac:dyDescent="0.15">
      <c r="B156" s="105"/>
      <c r="AD156" s="104"/>
      <c r="AE156" s="104"/>
    </row>
    <row r="157" spans="2:31" s="99" customFormat="1" ht="10.95" customHeight="1" x14ac:dyDescent="0.15">
      <c r="B157" s="105"/>
      <c r="AD157" s="104"/>
      <c r="AE157" s="104"/>
    </row>
    <row r="158" spans="2:31" s="99" customFormat="1" ht="10.95" customHeight="1" x14ac:dyDescent="0.15">
      <c r="B158" s="105"/>
      <c r="AD158" s="104"/>
      <c r="AE158" s="104"/>
    </row>
    <row r="159" spans="2:31" s="99" customFormat="1" ht="10.95" customHeight="1" x14ac:dyDescent="0.15">
      <c r="B159" s="105"/>
      <c r="AD159" s="104"/>
      <c r="AE159" s="104"/>
    </row>
    <row r="160" spans="2:31" s="99" customFormat="1" ht="10.95" customHeight="1" x14ac:dyDescent="0.15">
      <c r="B160" s="105"/>
      <c r="AD160" s="104"/>
      <c r="AE160" s="104"/>
    </row>
    <row r="161" spans="2:2" ht="10.95" customHeight="1" x14ac:dyDescent="0.15">
      <c r="B161" s="8"/>
    </row>
    <row r="162" spans="2:2" ht="10.95" customHeight="1" x14ac:dyDescent="0.15">
      <c r="B162" s="8"/>
    </row>
    <row r="163" spans="2:2" ht="10.95" customHeight="1" x14ac:dyDescent="0.15">
      <c r="B163" s="8"/>
    </row>
    <row r="164" spans="2:2" ht="10.95" customHeight="1" x14ac:dyDescent="0.15">
      <c r="B164" s="8"/>
    </row>
  </sheetData>
  <sheetProtection password="CC4B" sheet="1" objects="1" scenarios="1"/>
  <mergeCells count="134">
    <mergeCell ref="J42:U42"/>
    <mergeCell ref="B42:I42"/>
    <mergeCell ref="M41:O41"/>
    <mergeCell ref="R32:V32"/>
    <mergeCell ref="R33:V33"/>
    <mergeCell ref="B10:AA10"/>
    <mergeCell ref="U12:V12"/>
    <mergeCell ref="N20:AA20"/>
    <mergeCell ref="N22:S22"/>
    <mergeCell ref="U22:W22"/>
    <mergeCell ref="Y22:AA22"/>
    <mergeCell ref="R34:V34"/>
    <mergeCell ref="R35:V35"/>
    <mergeCell ref="R36:V36"/>
    <mergeCell ref="W33:X33"/>
    <mergeCell ref="W34:X34"/>
    <mergeCell ref="W35:X35"/>
    <mergeCell ref="W36:X36"/>
    <mergeCell ref="B32:D36"/>
    <mergeCell ref="E32:J32"/>
    <mergeCell ref="E33:J33"/>
    <mergeCell ref="E34:J34"/>
    <mergeCell ref="E35:J35"/>
    <mergeCell ref="E36:J36"/>
    <mergeCell ref="K32:Q32"/>
    <mergeCell ref="K33:Q33"/>
    <mergeCell ref="B2:D5"/>
    <mergeCell ref="E2:J2"/>
    <mergeCell ref="K2:AA2"/>
    <mergeCell ref="E3:J3"/>
    <mergeCell ref="K3:AA3"/>
    <mergeCell ref="E4:J4"/>
    <mergeCell ref="K4:M4"/>
    <mergeCell ref="O4:Q4"/>
    <mergeCell ref="S4:U4"/>
    <mergeCell ref="V4:X4"/>
    <mergeCell ref="Y4:Z4"/>
    <mergeCell ref="E5:J5"/>
    <mergeCell ref="K5:Q5"/>
    <mergeCell ref="S5:AA5"/>
    <mergeCell ref="W32:X32"/>
    <mergeCell ref="B74:S74"/>
    <mergeCell ref="T74:W74"/>
    <mergeCell ref="X74:AA74"/>
    <mergeCell ref="B62:B63"/>
    <mergeCell ref="C62:G63"/>
    <mergeCell ref="H62:S63"/>
    <mergeCell ref="T62:AA62"/>
    <mergeCell ref="T63:W63"/>
    <mergeCell ref="X63:AA63"/>
    <mergeCell ref="C72:G72"/>
    <mergeCell ref="H72:S72"/>
    <mergeCell ref="T72:W72"/>
    <mergeCell ref="X72:AA72"/>
    <mergeCell ref="C73:G73"/>
    <mergeCell ref="H73:S73"/>
    <mergeCell ref="T73:W73"/>
    <mergeCell ref="X73:AA73"/>
    <mergeCell ref="C70:G70"/>
    <mergeCell ref="H70:S70"/>
    <mergeCell ref="T70:W70"/>
    <mergeCell ref="X70:AA70"/>
    <mergeCell ref="C71:G71"/>
    <mergeCell ref="H71:S71"/>
    <mergeCell ref="T71:W71"/>
    <mergeCell ref="X71:AA71"/>
    <mergeCell ref="C68:G68"/>
    <mergeCell ref="H68:S68"/>
    <mergeCell ref="T68:W68"/>
    <mergeCell ref="X68:AA68"/>
    <mergeCell ref="C69:G69"/>
    <mergeCell ref="H69:S69"/>
    <mergeCell ref="T69:W69"/>
    <mergeCell ref="X69:AA69"/>
    <mergeCell ref="C67:G67"/>
    <mergeCell ref="H67:S67"/>
    <mergeCell ref="T67:W67"/>
    <mergeCell ref="X67:AA67"/>
    <mergeCell ref="C64:G64"/>
    <mergeCell ref="H64:S64"/>
    <mergeCell ref="T64:W64"/>
    <mergeCell ref="X64:AA64"/>
    <mergeCell ref="C65:G65"/>
    <mergeCell ref="H65:S65"/>
    <mergeCell ref="T65:W65"/>
    <mergeCell ref="X65:AA65"/>
    <mergeCell ref="D57:AA57"/>
    <mergeCell ref="D55:AA55"/>
    <mergeCell ref="C66:G66"/>
    <mergeCell ref="H66:S66"/>
    <mergeCell ref="T66:W66"/>
    <mergeCell ref="X66:AA66"/>
    <mergeCell ref="J39:O39"/>
    <mergeCell ref="P39:U39"/>
    <mergeCell ref="V39:AA39"/>
    <mergeCell ref="B39:I39"/>
    <mergeCell ref="B43:AA44"/>
    <mergeCell ref="Y40:AA40"/>
    <mergeCell ref="S40:U40"/>
    <mergeCell ref="M40:O40"/>
    <mergeCell ref="J40:L40"/>
    <mergeCell ref="J41:L41"/>
    <mergeCell ref="P40:R40"/>
    <mergeCell ref="P41:R41"/>
    <mergeCell ref="V40:X40"/>
    <mergeCell ref="V41:X41"/>
    <mergeCell ref="Y41:AA41"/>
    <mergeCell ref="S41:U41"/>
    <mergeCell ref="C60:AA61"/>
    <mergeCell ref="D50:AA50"/>
    <mergeCell ref="K34:Q34"/>
    <mergeCell ref="D51:AA51"/>
    <mergeCell ref="D52:AA52"/>
    <mergeCell ref="D53:AA53"/>
    <mergeCell ref="D54:AA54"/>
    <mergeCell ref="D56:AA56"/>
    <mergeCell ref="B45:AA46"/>
    <mergeCell ref="N18:P18"/>
    <mergeCell ref="Q18:AA18"/>
    <mergeCell ref="T31:U31"/>
    <mergeCell ref="B31:J31"/>
    <mergeCell ref="K31:O31"/>
    <mergeCell ref="B29:D30"/>
    <mergeCell ref="E30:J30"/>
    <mergeCell ref="E29:J29"/>
    <mergeCell ref="K29:AA29"/>
    <mergeCell ref="Q31:R31"/>
    <mergeCell ref="K30:M30"/>
    <mergeCell ref="B24:C24"/>
    <mergeCell ref="B40:I40"/>
    <mergeCell ref="N30:AA30"/>
    <mergeCell ref="B41:I41"/>
    <mergeCell ref="K35:Q35"/>
    <mergeCell ref="K36:Q36"/>
  </mergeCells>
  <phoneticPr fontId="2"/>
  <conditionalFormatting sqref="R32:V36">
    <cfRule type="expression" dxfId="5" priority="1">
      <formula>$E32="その他"</formula>
    </cfRule>
  </conditionalFormatting>
  <dataValidations count="11">
    <dataValidation type="whole" operator="greaterThanOrEqual" allowBlank="1" showInputMessage="1" showErrorMessage="1" sqref="U12:V12 B24:C24">
      <formula1>2022</formula1>
    </dataValidation>
    <dataValidation allowBlank="1" showInputMessage="1" showErrorMessage="1" prompt="代表者の名を入力" sqref="Y22:AA22"/>
    <dataValidation allowBlank="1" showInputMessage="1" showErrorMessage="1" prompt="代表者の姓を入力" sqref="U22:W22"/>
    <dataValidation allowBlank="1" showInputMessage="1" showErrorMessage="1" prompt="代表者の役職を入力" sqref="N22:S22"/>
    <dataValidation type="list" allowBlank="1" showInputMessage="1" showErrorMessage="1" prompt="都道府県をプルダウン選択" sqref="N18:P18">
      <formula1>$N$77:$N$124</formula1>
    </dataValidation>
    <dataValidation type="list" allowBlank="1" showInputMessage="1" showErrorMessage="1" sqref="E32:J36 C64:G73">
      <formula1>$G$78:$G$87</formula1>
    </dataValidation>
    <dataValidation type="whole" imeMode="halfAlpha" allowBlank="1" showInputMessage="1" showErrorMessage="1" sqref="Z32:Z36 Q31:R31">
      <formula1>1</formula1>
      <formula2>12</formula2>
    </dataValidation>
    <dataValidation type="whole" imeMode="halfAlpha" operator="greaterThanOrEqual" allowBlank="1" showInputMessage="1" showErrorMessage="1" sqref="W32:X36 K31:O31">
      <formula1>2022</formula1>
    </dataValidation>
    <dataValidation type="whole" imeMode="halfAlpha" allowBlank="1" showInputMessage="1" showErrorMessage="1" sqref="T31:U31">
      <formula1>1</formula1>
      <formula2>31</formula2>
    </dataValidation>
    <dataValidation type="decimal" imeMode="halfAlpha" operator="greaterThanOrEqual" allowBlank="1" showInputMessage="1" showErrorMessage="1" sqref="T64:AA73">
      <formula1>0</formula1>
    </dataValidation>
    <dataValidation type="list" allowBlank="1" showInputMessage="1" showErrorMessage="1" sqref="J42">
      <formula1>"選択してください,設備,設備の設置されている建物,工場等全体"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58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2</xdr:col>
                    <xdr:colOff>22860</xdr:colOff>
                    <xdr:row>50</xdr:row>
                    <xdr:rowOff>0</xdr:rowOff>
                  </from>
                  <to>
                    <xdr:col>3</xdr:col>
                    <xdr:colOff>60960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2</xdr:col>
                    <xdr:colOff>22860</xdr:colOff>
                    <xdr:row>50</xdr:row>
                    <xdr:rowOff>228600</xdr:rowOff>
                  </from>
                  <to>
                    <xdr:col>3</xdr:col>
                    <xdr:colOff>60960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2</xdr:col>
                    <xdr:colOff>22860</xdr:colOff>
                    <xdr:row>52</xdr:row>
                    <xdr:rowOff>0</xdr:rowOff>
                  </from>
                  <to>
                    <xdr:col>3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</xdr:col>
                    <xdr:colOff>22860</xdr:colOff>
                    <xdr:row>52</xdr:row>
                    <xdr:rowOff>228600</xdr:rowOff>
                  </from>
                  <to>
                    <xdr:col>3</xdr:col>
                    <xdr:colOff>60960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</xdr:col>
                    <xdr:colOff>22860</xdr:colOff>
                    <xdr:row>53</xdr:row>
                    <xdr:rowOff>228600</xdr:rowOff>
                  </from>
                  <to>
                    <xdr:col>3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22860</xdr:colOff>
                    <xdr:row>54</xdr:row>
                    <xdr:rowOff>228600</xdr:rowOff>
                  </from>
                  <to>
                    <xdr:col>3</xdr:col>
                    <xdr:colOff>60960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22860</xdr:colOff>
                    <xdr:row>63</xdr:row>
                    <xdr:rowOff>53340</xdr:rowOff>
                  </from>
                  <to>
                    <xdr:col>2</xdr:col>
                    <xdr:colOff>91440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22860</xdr:colOff>
                    <xdr:row>64</xdr:row>
                    <xdr:rowOff>53340</xdr:rowOff>
                  </from>
                  <to>
                    <xdr:col>2</xdr:col>
                    <xdr:colOff>91440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22860</xdr:colOff>
                    <xdr:row>65</xdr:row>
                    <xdr:rowOff>53340</xdr:rowOff>
                  </from>
                  <to>
                    <xdr:col>2</xdr:col>
                    <xdr:colOff>91440</xdr:colOff>
                    <xdr:row>65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22860</xdr:colOff>
                    <xdr:row>66</xdr:row>
                    <xdr:rowOff>53340</xdr:rowOff>
                  </from>
                  <to>
                    <xdr:col>2</xdr:col>
                    <xdr:colOff>91440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</xdr:col>
                    <xdr:colOff>22860</xdr:colOff>
                    <xdr:row>67</xdr:row>
                    <xdr:rowOff>53340</xdr:rowOff>
                  </from>
                  <to>
                    <xdr:col>2</xdr:col>
                    <xdr:colOff>91440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</xdr:col>
                    <xdr:colOff>22860</xdr:colOff>
                    <xdr:row>68</xdr:row>
                    <xdr:rowOff>53340</xdr:rowOff>
                  </from>
                  <to>
                    <xdr:col>2</xdr:col>
                    <xdr:colOff>91440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1</xdr:col>
                    <xdr:colOff>22860</xdr:colOff>
                    <xdr:row>69</xdr:row>
                    <xdr:rowOff>53340</xdr:rowOff>
                  </from>
                  <to>
                    <xdr:col>2</xdr:col>
                    <xdr:colOff>91440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1</xdr:col>
                    <xdr:colOff>22860</xdr:colOff>
                    <xdr:row>70</xdr:row>
                    <xdr:rowOff>53340</xdr:rowOff>
                  </from>
                  <to>
                    <xdr:col>2</xdr:col>
                    <xdr:colOff>91440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1</xdr:col>
                    <xdr:colOff>22860</xdr:colOff>
                    <xdr:row>71</xdr:row>
                    <xdr:rowOff>53340</xdr:rowOff>
                  </from>
                  <to>
                    <xdr:col>2</xdr:col>
                    <xdr:colOff>91440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1</xdr:col>
                    <xdr:colOff>22860</xdr:colOff>
                    <xdr:row>72</xdr:row>
                    <xdr:rowOff>53340</xdr:rowOff>
                  </from>
                  <to>
                    <xdr:col>2</xdr:col>
                    <xdr:colOff>91440</xdr:colOff>
                    <xdr:row>72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Y48"/>
  <sheetViews>
    <sheetView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C46" sqref="C46:W46"/>
    </sheetView>
  </sheetViews>
  <sheetFormatPr defaultColWidth="8.88671875" defaultRowHeight="13.2" x14ac:dyDescent="0.2"/>
  <cols>
    <col min="1" max="1" width="1" style="10" customWidth="1"/>
    <col min="2" max="2" width="3.44140625" style="10" customWidth="1"/>
    <col min="3" max="3" width="6.21875" style="10" customWidth="1"/>
    <col min="4" max="4" width="11.44140625" style="10" customWidth="1"/>
    <col min="5" max="17" width="6.21875" style="10" customWidth="1"/>
    <col min="18" max="18" width="7.21875" style="11" customWidth="1"/>
    <col min="19" max="19" width="4.88671875" style="10" customWidth="1"/>
    <col min="20" max="20" width="9.33203125" style="10" customWidth="1"/>
    <col min="21" max="21" width="7.44140625" style="10" customWidth="1"/>
    <col min="22" max="22" width="6.21875" style="40" customWidth="1"/>
    <col min="23" max="23" width="9.33203125" style="10" customWidth="1"/>
    <col min="24" max="24" width="1" style="10" customWidth="1"/>
    <col min="25" max="16384" width="8.88671875" style="10"/>
  </cols>
  <sheetData>
    <row r="1" spans="2:25" ht="15" customHeight="1" x14ac:dyDescent="0.2">
      <c r="W1" s="110">
        <f>導入効果報告書!N20</f>
        <v>0</v>
      </c>
    </row>
    <row r="2" spans="2:25" ht="15" customHeight="1" x14ac:dyDescent="0.2">
      <c r="B2" s="1" t="s">
        <v>204</v>
      </c>
      <c r="W2" s="41"/>
    </row>
    <row r="3" spans="2:25" ht="19.2" x14ac:dyDescent="0.2">
      <c r="B3" s="248" t="s">
        <v>205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Y3" s="42" t="s">
        <v>226</v>
      </c>
    </row>
    <row r="4" spans="2:25" ht="15" customHeight="1" x14ac:dyDescent="0.2"/>
    <row r="5" spans="2:25" ht="34.5" customHeight="1" x14ac:dyDescent="0.2">
      <c r="B5" s="249" t="s">
        <v>206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6" spans="2:25" ht="61.5" customHeight="1" x14ac:dyDescent="0.2">
      <c r="B6" s="250" t="s">
        <v>21</v>
      </c>
      <c r="C6" s="251"/>
      <c r="D6" s="252"/>
      <c r="E6" s="259" t="s">
        <v>207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1" t="s">
        <v>208</v>
      </c>
      <c r="T6" s="261"/>
      <c r="U6" s="261" t="s">
        <v>209</v>
      </c>
      <c r="V6" s="261"/>
      <c r="W6" s="261"/>
    </row>
    <row r="7" spans="2:25" ht="33.75" customHeight="1" x14ac:dyDescent="0.2">
      <c r="B7" s="253"/>
      <c r="C7" s="254"/>
      <c r="D7" s="255"/>
      <c r="E7" s="107" t="s">
        <v>210</v>
      </c>
      <c r="F7" s="107" t="s">
        <v>211</v>
      </c>
      <c r="G7" s="107" t="s">
        <v>212</v>
      </c>
      <c r="H7" s="107" t="s">
        <v>213</v>
      </c>
      <c r="I7" s="107" t="s">
        <v>214</v>
      </c>
      <c r="J7" s="107" t="s">
        <v>215</v>
      </c>
      <c r="K7" s="107" t="s">
        <v>216</v>
      </c>
      <c r="L7" s="107" t="s">
        <v>217</v>
      </c>
      <c r="M7" s="107" t="s">
        <v>218</v>
      </c>
      <c r="N7" s="107" t="s">
        <v>219</v>
      </c>
      <c r="O7" s="107" t="s">
        <v>220</v>
      </c>
      <c r="P7" s="107" t="s">
        <v>221</v>
      </c>
      <c r="Q7" s="262" t="s">
        <v>222</v>
      </c>
      <c r="R7" s="264" t="s">
        <v>146</v>
      </c>
      <c r="S7" s="264" t="s">
        <v>147</v>
      </c>
      <c r="T7" s="262" t="s">
        <v>223</v>
      </c>
      <c r="U7" s="264" t="s">
        <v>148</v>
      </c>
      <c r="V7" s="264" t="s">
        <v>149</v>
      </c>
      <c r="W7" s="262" t="s">
        <v>224</v>
      </c>
    </row>
    <row r="8" spans="2:25" ht="22.5" customHeight="1" x14ac:dyDescent="0.2">
      <c r="B8" s="256"/>
      <c r="C8" s="257"/>
      <c r="D8" s="258"/>
      <c r="E8" s="111" t="s">
        <v>231</v>
      </c>
      <c r="F8" s="111" t="str">
        <f>IF($E$8="月","月",IF(E8=12,1,E8+1))</f>
        <v>月</v>
      </c>
      <c r="G8" s="111" t="str">
        <f t="shared" ref="G8:P8" si="0">IF($E$8="月","月",IF(F8=12,1,F8+1))</f>
        <v>月</v>
      </c>
      <c r="H8" s="111" t="str">
        <f t="shared" si="0"/>
        <v>月</v>
      </c>
      <c r="I8" s="111" t="str">
        <f t="shared" si="0"/>
        <v>月</v>
      </c>
      <c r="J8" s="111" t="str">
        <f t="shared" si="0"/>
        <v>月</v>
      </c>
      <c r="K8" s="111" t="str">
        <f t="shared" si="0"/>
        <v>月</v>
      </c>
      <c r="L8" s="111" t="str">
        <f t="shared" si="0"/>
        <v>月</v>
      </c>
      <c r="M8" s="111" t="str">
        <f t="shared" si="0"/>
        <v>月</v>
      </c>
      <c r="N8" s="111" t="str">
        <f t="shared" si="0"/>
        <v>月</v>
      </c>
      <c r="O8" s="111" t="str">
        <f t="shared" si="0"/>
        <v>月</v>
      </c>
      <c r="P8" s="111" t="str">
        <f t="shared" si="0"/>
        <v>月</v>
      </c>
      <c r="Q8" s="263"/>
      <c r="R8" s="265"/>
      <c r="S8" s="265"/>
      <c r="T8" s="263"/>
      <c r="U8" s="265"/>
      <c r="V8" s="265"/>
      <c r="W8" s="263"/>
    </row>
    <row r="9" spans="2:25" ht="28.5" customHeight="1" x14ac:dyDescent="0.2">
      <c r="B9" s="234" t="s">
        <v>22</v>
      </c>
      <c r="C9" s="241" t="s">
        <v>23</v>
      </c>
      <c r="D9" s="2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12">
        <f>SUM(E9:P9)</f>
        <v>0</v>
      </c>
      <c r="R9" s="12" t="s">
        <v>150</v>
      </c>
      <c r="S9" s="13">
        <v>38.200000000000003</v>
      </c>
      <c r="T9" s="44">
        <f>Q9*$S9*0.0258</f>
        <v>0</v>
      </c>
      <c r="U9" s="14">
        <v>1.8700000000000001E-2</v>
      </c>
      <c r="V9" s="45" t="s">
        <v>151</v>
      </c>
      <c r="W9" s="46">
        <f>Q9*$S9*$U9*44/12</f>
        <v>0</v>
      </c>
    </row>
    <row r="10" spans="2:25" ht="28.5" customHeight="1" x14ac:dyDescent="0.2">
      <c r="B10" s="235"/>
      <c r="C10" s="241" t="s">
        <v>24</v>
      </c>
      <c r="D10" s="2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112">
        <f t="shared" ref="Q10:Q39" si="1">SUM(E10:P10)</f>
        <v>0</v>
      </c>
      <c r="R10" s="12" t="s">
        <v>150</v>
      </c>
      <c r="S10" s="13">
        <v>35.299999999999997</v>
      </c>
      <c r="T10" s="44">
        <f t="shared" ref="T10:T39" si="2">Q10*$S10*0.0258</f>
        <v>0</v>
      </c>
      <c r="U10" s="14">
        <v>1.84E-2</v>
      </c>
      <c r="V10" s="45" t="s">
        <v>151</v>
      </c>
      <c r="W10" s="46">
        <f t="shared" ref="W10:W30" si="3">Q10*$S10*$U10*44/12</f>
        <v>0</v>
      </c>
    </row>
    <row r="11" spans="2:25" ht="28.5" customHeight="1" x14ac:dyDescent="0.2">
      <c r="B11" s="235"/>
      <c r="C11" s="241" t="s">
        <v>25</v>
      </c>
      <c r="D11" s="2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112">
        <f t="shared" si="1"/>
        <v>0</v>
      </c>
      <c r="R11" s="12" t="s">
        <v>150</v>
      </c>
      <c r="S11" s="13">
        <v>34.6</v>
      </c>
      <c r="T11" s="44">
        <f t="shared" si="2"/>
        <v>0</v>
      </c>
      <c r="U11" s="14">
        <v>1.83E-2</v>
      </c>
      <c r="V11" s="45" t="s">
        <v>151</v>
      </c>
      <c r="W11" s="46">
        <f t="shared" si="3"/>
        <v>0</v>
      </c>
    </row>
    <row r="12" spans="2:25" ht="28.5" customHeight="1" x14ac:dyDescent="0.2">
      <c r="B12" s="235"/>
      <c r="C12" s="241" t="s">
        <v>152</v>
      </c>
      <c r="D12" s="2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112">
        <f t="shared" si="1"/>
        <v>0</v>
      </c>
      <c r="R12" s="12" t="s">
        <v>150</v>
      </c>
      <c r="S12" s="13">
        <v>33.6</v>
      </c>
      <c r="T12" s="44">
        <f t="shared" si="2"/>
        <v>0</v>
      </c>
      <c r="U12" s="14">
        <v>1.8200000000000001E-2</v>
      </c>
      <c r="V12" s="45" t="s">
        <v>151</v>
      </c>
      <c r="W12" s="46">
        <f t="shared" si="3"/>
        <v>0</v>
      </c>
    </row>
    <row r="13" spans="2:25" ht="28.5" customHeight="1" x14ac:dyDescent="0.2">
      <c r="B13" s="235"/>
      <c r="C13" s="241" t="s">
        <v>26</v>
      </c>
      <c r="D13" s="2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112">
        <f t="shared" si="1"/>
        <v>0</v>
      </c>
      <c r="R13" s="12" t="s">
        <v>150</v>
      </c>
      <c r="S13" s="13">
        <v>36.700000000000003</v>
      </c>
      <c r="T13" s="44">
        <f t="shared" si="2"/>
        <v>0</v>
      </c>
      <c r="U13" s="14">
        <v>1.8499999999999999E-2</v>
      </c>
      <c r="V13" s="45" t="s">
        <v>151</v>
      </c>
      <c r="W13" s="46">
        <f t="shared" si="3"/>
        <v>0</v>
      </c>
    </row>
    <row r="14" spans="2:25" ht="28.5" customHeight="1" x14ac:dyDescent="0.2">
      <c r="B14" s="235"/>
      <c r="C14" s="241" t="s">
        <v>27</v>
      </c>
      <c r="D14" s="2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112">
        <f t="shared" si="1"/>
        <v>0</v>
      </c>
      <c r="R14" s="12" t="s">
        <v>150</v>
      </c>
      <c r="S14" s="13">
        <v>37.700000000000003</v>
      </c>
      <c r="T14" s="44">
        <f t="shared" si="2"/>
        <v>0</v>
      </c>
      <c r="U14" s="14">
        <v>1.8700000000000001E-2</v>
      </c>
      <c r="V14" s="45" t="s">
        <v>151</v>
      </c>
      <c r="W14" s="46">
        <f t="shared" si="3"/>
        <v>0</v>
      </c>
    </row>
    <row r="15" spans="2:25" ht="28.5" customHeight="1" x14ac:dyDescent="0.2">
      <c r="B15" s="235"/>
      <c r="C15" s="241" t="s">
        <v>28</v>
      </c>
      <c r="D15" s="2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12">
        <f t="shared" si="1"/>
        <v>0</v>
      </c>
      <c r="R15" s="12" t="s">
        <v>150</v>
      </c>
      <c r="S15" s="13">
        <v>39.1</v>
      </c>
      <c r="T15" s="44">
        <f t="shared" si="2"/>
        <v>0</v>
      </c>
      <c r="U15" s="14">
        <v>1.89E-2</v>
      </c>
      <c r="V15" s="45" t="s">
        <v>151</v>
      </c>
      <c r="W15" s="46">
        <f t="shared" si="3"/>
        <v>0</v>
      </c>
    </row>
    <row r="16" spans="2:25" ht="28.5" customHeight="1" x14ac:dyDescent="0.2">
      <c r="B16" s="235"/>
      <c r="C16" s="241" t="s">
        <v>29</v>
      </c>
      <c r="D16" s="2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112">
        <f t="shared" si="1"/>
        <v>0</v>
      </c>
      <c r="R16" s="12" t="s">
        <v>150</v>
      </c>
      <c r="S16" s="13">
        <v>41.9</v>
      </c>
      <c r="T16" s="44">
        <f t="shared" si="2"/>
        <v>0</v>
      </c>
      <c r="U16" s="14">
        <v>1.95E-2</v>
      </c>
      <c r="V16" s="45" t="s">
        <v>151</v>
      </c>
      <c r="W16" s="46">
        <f t="shared" si="3"/>
        <v>0</v>
      </c>
    </row>
    <row r="17" spans="2:23" ht="28.5" customHeight="1" x14ac:dyDescent="0.2">
      <c r="B17" s="235"/>
      <c r="C17" s="241" t="s">
        <v>30</v>
      </c>
      <c r="D17" s="2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112">
        <f t="shared" si="1"/>
        <v>0</v>
      </c>
      <c r="R17" s="12" t="s">
        <v>153</v>
      </c>
      <c r="S17" s="13">
        <v>40.9</v>
      </c>
      <c r="T17" s="44">
        <f t="shared" si="2"/>
        <v>0</v>
      </c>
      <c r="U17" s="14">
        <v>2.0799999999999999E-2</v>
      </c>
      <c r="V17" s="45" t="s">
        <v>151</v>
      </c>
      <c r="W17" s="46">
        <f t="shared" si="3"/>
        <v>0</v>
      </c>
    </row>
    <row r="18" spans="2:23" ht="28.5" customHeight="1" x14ac:dyDescent="0.2">
      <c r="B18" s="235"/>
      <c r="C18" s="241" t="s">
        <v>31</v>
      </c>
      <c r="D18" s="2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112">
        <f t="shared" si="1"/>
        <v>0</v>
      </c>
      <c r="R18" s="12" t="s">
        <v>153</v>
      </c>
      <c r="S18" s="13">
        <v>29.9</v>
      </c>
      <c r="T18" s="44">
        <f t="shared" si="2"/>
        <v>0</v>
      </c>
      <c r="U18" s="14">
        <v>2.5399999999999999E-2</v>
      </c>
      <c r="V18" s="45" t="s">
        <v>151</v>
      </c>
      <c r="W18" s="46">
        <f t="shared" si="3"/>
        <v>0</v>
      </c>
    </row>
    <row r="19" spans="2:23" ht="28.5" customHeight="1" x14ac:dyDescent="0.2">
      <c r="B19" s="235"/>
      <c r="C19" s="243" t="s">
        <v>32</v>
      </c>
      <c r="D19" s="113" t="s">
        <v>33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112">
        <f t="shared" si="1"/>
        <v>0</v>
      </c>
      <c r="R19" s="12" t="s">
        <v>153</v>
      </c>
      <c r="S19" s="13">
        <v>50.8</v>
      </c>
      <c r="T19" s="44">
        <f t="shared" si="2"/>
        <v>0</v>
      </c>
      <c r="U19" s="14">
        <v>1.61E-2</v>
      </c>
      <c r="V19" s="45" t="s">
        <v>151</v>
      </c>
      <c r="W19" s="46">
        <f t="shared" si="3"/>
        <v>0</v>
      </c>
    </row>
    <row r="20" spans="2:23" ht="28.5" customHeight="1" x14ac:dyDescent="0.2">
      <c r="B20" s="235"/>
      <c r="C20" s="244"/>
      <c r="D20" s="113" t="s">
        <v>34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112">
        <f t="shared" si="1"/>
        <v>0</v>
      </c>
      <c r="R20" s="12" t="s">
        <v>35</v>
      </c>
      <c r="S20" s="13">
        <v>44.9</v>
      </c>
      <c r="T20" s="44">
        <f t="shared" si="2"/>
        <v>0</v>
      </c>
      <c r="U20" s="14">
        <v>1.4200000000000001E-2</v>
      </c>
      <c r="V20" s="45" t="s">
        <v>151</v>
      </c>
      <c r="W20" s="46">
        <f t="shared" si="3"/>
        <v>0</v>
      </c>
    </row>
    <row r="21" spans="2:23" ht="28.5" customHeight="1" x14ac:dyDescent="0.2">
      <c r="B21" s="235"/>
      <c r="C21" s="245" t="s">
        <v>36</v>
      </c>
      <c r="D21" s="113" t="s">
        <v>37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112">
        <f t="shared" si="1"/>
        <v>0</v>
      </c>
      <c r="R21" s="12" t="s">
        <v>153</v>
      </c>
      <c r="S21" s="13">
        <v>54.6</v>
      </c>
      <c r="T21" s="44">
        <f t="shared" si="2"/>
        <v>0</v>
      </c>
      <c r="U21" s="14">
        <v>1.35E-2</v>
      </c>
      <c r="V21" s="45" t="s">
        <v>151</v>
      </c>
      <c r="W21" s="46">
        <f t="shared" si="3"/>
        <v>0</v>
      </c>
    </row>
    <row r="22" spans="2:23" ht="28.5" customHeight="1" x14ac:dyDescent="0.2">
      <c r="B22" s="235"/>
      <c r="C22" s="246"/>
      <c r="D22" s="108" t="s">
        <v>154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12">
        <f t="shared" si="1"/>
        <v>0</v>
      </c>
      <c r="R22" s="12" t="s">
        <v>35</v>
      </c>
      <c r="S22" s="13">
        <v>43.5</v>
      </c>
      <c r="T22" s="44">
        <f t="shared" si="2"/>
        <v>0</v>
      </c>
      <c r="U22" s="14">
        <v>1.3899999999999999E-2</v>
      </c>
      <c r="V22" s="45" t="s">
        <v>151</v>
      </c>
      <c r="W22" s="46">
        <f t="shared" si="3"/>
        <v>0</v>
      </c>
    </row>
    <row r="23" spans="2:23" ht="28.5" customHeight="1" x14ac:dyDescent="0.2">
      <c r="B23" s="235"/>
      <c r="C23" s="243" t="s">
        <v>38</v>
      </c>
      <c r="D23" s="108" t="s">
        <v>198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112">
        <f t="shared" si="1"/>
        <v>0</v>
      </c>
      <c r="R23" s="12" t="s">
        <v>153</v>
      </c>
      <c r="S23" s="13">
        <v>29</v>
      </c>
      <c r="T23" s="44">
        <f t="shared" si="2"/>
        <v>0</v>
      </c>
      <c r="U23" s="14">
        <v>2.4500000000000001E-2</v>
      </c>
      <c r="V23" s="45" t="s">
        <v>151</v>
      </c>
      <c r="W23" s="46">
        <f t="shared" si="3"/>
        <v>0</v>
      </c>
    </row>
    <row r="24" spans="2:23" ht="28.5" customHeight="1" x14ac:dyDescent="0.2">
      <c r="B24" s="235"/>
      <c r="C24" s="247"/>
      <c r="D24" s="108" t="s">
        <v>199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112">
        <f t="shared" si="1"/>
        <v>0</v>
      </c>
      <c r="R24" s="12" t="s">
        <v>153</v>
      </c>
      <c r="S24" s="13">
        <v>25.7</v>
      </c>
      <c r="T24" s="44">
        <f t="shared" si="2"/>
        <v>0</v>
      </c>
      <c r="U24" s="14">
        <v>2.47E-2</v>
      </c>
      <c r="V24" s="45" t="s">
        <v>151</v>
      </c>
      <c r="W24" s="46">
        <f t="shared" si="3"/>
        <v>0</v>
      </c>
    </row>
    <row r="25" spans="2:23" ht="28.5" customHeight="1" x14ac:dyDescent="0.2">
      <c r="B25" s="235"/>
      <c r="C25" s="244"/>
      <c r="D25" s="108" t="s">
        <v>39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112">
        <f t="shared" si="1"/>
        <v>0</v>
      </c>
      <c r="R25" s="12" t="s">
        <v>153</v>
      </c>
      <c r="S25" s="13">
        <v>26.9</v>
      </c>
      <c r="T25" s="44">
        <f t="shared" si="2"/>
        <v>0</v>
      </c>
      <c r="U25" s="14">
        <v>2.5499999999999998E-2</v>
      </c>
      <c r="V25" s="45" t="s">
        <v>151</v>
      </c>
      <c r="W25" s="46">
        <f t="shared" si="3"/>
        <v>0</v>
      </c>
    </row>
    <row r="26" spans="2:23" ht="28.5" customHeight="1" x14ac:dyDescent="0.2">
      <c r="B26" s="235"/>
      <c r="C26" s="236" t="s">
        <v>40</v>
      </c>
      <c r="D26" s="237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112">
        <f t="shared" si="1"/>
        <v>0</v>
      </c>
      <c r="R26" s="12" t="s">
        <v>153</v>
      </c>
      <c r="S26" s="13">
        <v>29.4</v>
      </c>
      <c r="T26" s="44">
        <f t="shared" si="2"/>
        <v>0</v>
      </c>
      <c r="U26" s="14">
        <v>2.9399999999999999E-2</v>
      </c>
      <c r="V26" s="45" t="s">
        <v>151</v>
      </c>
      <c r="W26" s="46">
        <f t="shared" si="3"/>
        <v>0</v>
      </c>
    </row>
    <row r="27" spans="2:23" ht="28.5" customHeight="1" x14ac:dyDescent="0.2">
      <c r="B27" s="235"/>
      <c r="C27" s="236" t="s">
        <v>155</v>
      </c>
      <c r="D27" s="237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112">
        <f t="shared" si="1"/>
        <v>0</v>
      </c>
      <c r="R27" s="12" t="s">
        <v>153</v>
      </c>
      <c r="S27" s="13">
        <v>37.299999999999997</v>
      </c>
      <c r="T27" s="44">
        <f t="shared" si="2"/>
        <v>0</v>
      </c>
      <c r="U27" s="14">
        <v>2.0899999999999998E-2</v>
      </c>
      <c r="V27" s="45" t="s">
        <v>151</v>
      </c>
      <c r="W27" s="46">
        <f t="shared" si="3"/>
        <v>0</v>
      </c>
    </row>
    <row r="28" spans="2:23" ht="28.5" customHeight="1" x14ac:dyDescent="0.2">
      <c r="B28" s="235"/>
      <c r="C28" s="236" t="s">
        <v>41</v>
      </c>
      <c r="D28" s="237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112">
        <f t="shared" si="1"/>
        <v>0</v>
      </c>
      <c r="R28" s="12" t="s">
        <v>35</v>
      </c>
      <c r="S28" s="13">
        <v>21.1</v>
      </c>
      <c r="T28" s="44">
        <f t="shared" si="2"/>
        <v>0</v>
      </c>
      <c r="U28" s="14">
        <v>1.0999999999999999E-2</v>
      </c>
      <c r="V28" s="45" t="s">
        <v>151</v>
      </c>
      <c r="W28" s="46">
        <f t="shared" si="3"/>
        <v>0</v>
      </c>
    </row>
    <row r="29" spans="2:23" ht="28.5" customHeight="1" x14ac:dyDescent="0.2">
      <c r="B29" s="235"/>
      <c r="C29" s="236" t="s">
        <v>42</v>
      </c>
      <c r="D29" s="237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112">
        <f t="shared" si="1"/>
        <v>0</v>
      </c>
      <c r="R29" s="12" t="s">
        <v>35</v>
      </c>
      <c r="S29" s="15">
        <v>3.41</v>
      </c>
      <c r="T29" s="44">
        <f t="shared" si="2"/>
        <v>0</v>
      </c>
      <c r="U29" s="14">
        <v>2.63E-2</v>
      </c>
      <c r="V29" s="45" t="s">
        <v>151</v>
      </c>
      <c r="W29" s="46">
        <f t="shared" si="3"/>
        <v>0</v>
      </c>
    </row>
    <row r="30" spans="2:23" ht="28.5" customHeight="1" x14ac:dyDescent="0.2">
      <c r="B30" s="235"/>
      <c r="C30" s="236" t="s">
        <v>43</v>
      </c>
      <c r="D30" s="237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112">
        <f t="shared" si="1"/>
        <v>0</v>
      </c>
      <c r="R30" s="12" t="s">
        <v>35</v>
      </c>
      <c r="S30" s="16">
        <v>8.41</v>
      </c>
      <c r="T30" s="44">
        <f t="shared" si="2"/>
        <v>0</v>
      </c>
      <c r="U30" s="14">
        <v>3.8399999999999997E-2</v>
      </c>
      <c r="V30" s="45" t="s">
        <v>151</v>
      </c>
      <c r="W30" s="46">
        <f t="shared" si="3"/>
        <v>0</v>
      </c>
    </row>
    <row r="31" spans="2:23" ht="28.5" customHeight="1" x14ac:dyDescent="0.2">
      <c r="B31" s="235"/>
      <c r="C31" s="228" t="s">
        <v>44</v>
      </c>
      <c r="D31" s="238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112">
        <f t="shared" si="1"/>
        <v>0</v>
      </c>
      <c r="R31" s="17" t="s">
        <v>35</v>
      </c>
      <c r="S31" s="114">
        <v>45</v>
      </c>
      <c r="T31" s="44">
        <f t="shared" si="2"/>
        <v>0</v>
      </c>
      <c r="U31" s="14">
        <v>1.3599999999999999E-2</v>
      </c>
      <c r="V31" s="45" t="s">
        <v>151</v>
      </c>
      <c r="W31" s="46">
        <f>Q31*$S31*$U31*44/12</f>
        <v>0</v>
      </c>
    </row>
    <row r="32" spans="2:23" ht="28.5" customHeight="1" x14ac:dyDescent="0.2">
      <c r="B32" s="235"/>
      <c r="C32" s="239" t="s">
        <v>45</v>
      </c>
      <c r="D32" s="240"/>
      <c r="E32" s="1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9"/>
      <c r="S32" s="20"/>
      <c r="T32" s="48">
        <f>SUM(T9:T31)</f>
        <v>0</v>
      </c>
      <c r="U32" s="21"/>
      <c r="V32" s="49"/>
      <c r="W32" s="50">
        <f>SUM(W9:W31)</f>
        <v>0</v>
      </c>
    </row>
    <row r="33" spans="2:23" ht="28.5" customHeight="1" x14ac:dyDescent="0.2">
      <c r="B33" s="234" t="s">
        <v>46</v>
      </c>
      <c r="C33" s="236" t="s">
        <v>47</v>
      </c>
      <c r="D33" s="237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112">
        <f t="shared" si="1"/>
        <v>0</v>
      </c>
      <c r="R33" s="12" t="s">
        <v>156</v>
      </c>
      <c r="S33" s="15">
        <v>1.02</v>
      </c>
      <c r="T33" s="44">
        <f t="shared" si="2"/>
        <v>0</v>
      </c>
      <c r="U33" s="22">
        <v>0.06</v>
      </c>
      <c r="V33" s="51"/>
      <c r="W33" s="46">
        <f>Q33*$U33</f>
        <v>0</v>
      </c>
    </row>
    <row r="34" spans="2:23" ht="28.5" customHeight="1" x14ac:dyDescent="0.2">
      <c r="B34" s="235"/>
      <c r="C34" s="236" t="s">
        <v>48</v>
      </c>
      <c r="D34" s="237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12">
        <f t="shared" si="1"/>
        <v>0</v>
      </c>
      <c r="R34" s="12" t="s">
        <v>156</v>
      </c>
      <c r="S34" s="15">
        <v>1.36</v>
      </c>
      <c r="T34" s="44">
        <f t="shared" si="2"/>
        <v>0</v>
      </c>
      <c r="U34" s="22">
        <v>5.7000000000000002E-2</v>
      </c>
      <c r="V34" s="51"/>
      <c r="W34" s="46">
        <f t="shared" ref="W34:W36" si="4">Q34*$U34</f>
        <v>0</v>
      </c>
    </row>
    <row r="35" spans="2:23" ht="28.5" customHeight="1" x14ac:dyDescent="0.2">
      <c r="B35" s="235"/>
      <c r="C35" s="236" t="s">
        <v>49</v>
      </c>
      <c r="D35" s="237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112">
        <f t="shared" si="1"/>
        <v>0</v>
      </c>
      <c r="R35" s="12" t="s">
        <v>156</v>
      </c>
      <c r="S35" s="15">
        <v>1.36</v>
      </c>
      <c r="T35" s="44">
        <f t="shared" si="2"/>
        <v>0</v>
      </c>
      <c r="U35" s="22">
        <v>5.7000000000000002E-2</v>
      </c>
      <c r="V35" s="51"/>
      <c r="W35" s="46">
        <f t="shared" si="4"/>
        <v>0</v>
      </c>
    </row>
    <row r="36" spans="2:23" ht="28.5" customHeight="1" x14ac:dyDescent="0.2">
      <c r="B36" s="235"/>
      <c r="C36" s="236" t="s">
        <v>50</v>
      </c>
      <c r="D36" s="237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112">
        <f t="shared" si="1"/>
        <v>0</v>
      </c>
      <c r="R36" s="12" t="s">
        <v>156</v>
      </c>
      <c r="S36" s="15">
        <v>1.36</v>
      </c>
      <c r="T36" s="44">
        <f t="shared" si="2"/>
        <v>0</v>
      </c>
      <c r="U36" s="22">
        <v>5.7000000000000002E-2</v>
      </c>
      <c r="V36" s="51"/>
      <c r="W36" s="46">
        <f t="shared" si="4"/>
        <v>0</v>
      </c>
    </row>
    <row r="37" spans="2:23" ht="28.5" customHeight="1" x14ac:dyDescent="0.2">
      <c r="B37" s="235"/>
      <c r="C37" s="229" t="s">
        <v>51</v>
      </c>
      <c r="D37" s="230"/>
      <c r="E37" s="26">
        <f>SUM(E33:E36)</f>
        <v>0</v>
      </c>
      <c r="F37" s="26">
        <f>SUM(F33:F36)</f>
        <v>0</v>
      </c>
      <c r="G37" s="26">
        <f t="shared" ref="G37:P37" si="5">SUM(G33:G36)</f>
        <v>0</v>
      </c>
      <c r="H37" s="26">
        <f t="shared" si="5"/>
        <v>0</v>
      </c>
      <c r="I37" s="26">
        <f t="shared" si="5"/>
        <v>0</v>
      </c>
      <c r="J37" s="26">
        <f t="shared" si="5"/>
        <v>0</v>
      </c>
      <c r="K37" s="26">
        <f t="shared" si="5"/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6">
        <f>SUM(Q33:Q36)</f>
        <v>0</v>
      </c>
      <c r="R37" s="23" t="s">
        <v>156</v>
      </c>
      <c r="S37" s="24"/>
      <c r="T37" s="52">
        <f>SUM(T33:T36)</f>
        <v>0</v>
      </c>
      <c r="U37" s="25"/>
      <c r="V37" s="53"/>
      <c r="W37" s="54">
        <f>SUM(W33:W36)</f>
        <v>0</v>
      </c>
    </row>
    <row r="38" spans="2:23" ht="28.5" customHeight="1" x14ac:dyDescent="0.2">
      <c r="B38" s="225" t="s">
        <v>52</v>
      </c>
      <c r="C38" s="227" t="s">
        <v>200</v>
      </c>
      <c r="D38" s="228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112">
        <f t="shared" si="1"/>
        <v>0</v>
      </c>
      <c r="R38" s="12" t="s">
        <v>53</v>
      </c>
      <c r="S38" s="15">
        <v>9.9700000000000006</v>
      </c>
      <c r="T38" s="44">
        <f>Q38*$S38*0.0258</f>
        <v>0</v>
      </c>
      <c r="U38" s="115">
        <v>4.57E-4</v>
      </c>
      <c r="V38" s="116"/>
      <c r="W38" s="46">
        <f>Q38*$U38*1000</f>
        <v>0</v>
      </c>
    </row>
    <row r="39" spans="2:23" ht="28.5" customHeight="1" x14ac:dyDescent="0.2">
      <c r="B39" s="226"/>
      <c r="C39" s="227" t="s">
        <v>201</v>
      </c>
      <c r="D39" s="228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112">
        <f t="shared" si="1"/>
        <v>0</v>
      </c>
      <c r="R39" s="12" t="s">
        <v>53</v>
      </c>
      <c r="S39" s="109">
        <v>9.2799999999999994</v>
      </c>
      <c r="T39" s="44">
        <f t="shared" si="2"/>
        <v>0</v>
      </c>
      <c r="U39" s="115">
        <v>4.57E-4</v>
      </c>
      <c r="V39" s="116"/>
      <c r="W39" s="46">
        <f>Q39*$U39*1000</f>
        <v>0</v>
      </c>
    </row>
    <row r="40" spans="2:23" ht="28.5" customHeight="1" thickBot="1" x14ac:dyDescent="0.25">
      <c r="B40" s="55"/>
      <c r="C40" s="229" t="s">
        <v>54</v>
      </c>
      <c r="D40" s="230"/>
      <c r="E40" s="26">
        <f>SUM(E38:E39)</f>
        <v>0</v>
      </c>
      <c r="F40" s="26">
        <f>SUM(F38:F39)</f>
        <v>0</v>
      </c>
      <c r="G40" s="26">
        <f t="shared" ref="G40:Q40" si="6">SUM(G38:G39)</f>
        <v>0</v>
      </c>
      <c r="H40" s="26">
        <f t="shared" si="6"/>
        <v>0</v>
      </c>
      <c r="I40" s="26">
        <f t="shared" si="6"/>
        <v>0</v>
      </c>
      <c r="J40" s="26">
        <f t="shared" si="6"/>
        <v>0</v>
      </c>
      <c r="K40" s="26">
        <f t="shared" si="6"/>
        <v>0</v>
      </c>
      <c r="L40" s="26">
        <f t="shared" si="6"/>
        <v>0</v>
      </c>
      <c r="M40" s="26">
        <f t="shared" si="6"/>
        <v>0</v>
      </c>
      <c r="N40" s="26">
        <f t="shared" si="6"/>
        <v>0</v>
      </c>
      <c r="O40" s="26">
        <f t="shared" si="6"/>
        <v>0</v>
      </c>
      <c r="P40" s="26">
        <f t="shared" si="6"/>
        <v>0</v>
      </c>
      <c r="Q40" s="26">
        <f t="shared" si="6"/>
        <v>0</v>
      </c>
      <c r="R40" s="23" t="s">
        <v>156</v>
      </c>
      <c r="S40" s="24"/>
      <c r="T40" s="56">
        <f>SUM(T38:T39)</f>
        <v>0</v>
      </c>
      <c r="U40" s="25"/>
      <c r="V40" s="57"/>
      <c r="W40" s="56">
        <f>SUM(W38:W39)</f>
        <v>0</v>
      </c>
    </row>
    <row r="41" spans="2:23" ht="28.5" customHeight="1" thickTop="1" thickBot="1" x14ac:dyDescent="0.25">
      <c r="B41" s="231" t="s">
        <v>55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3"/>
      <c r="T41" s="58">
        <f>ROUND(T32+T37+T40,1)</f>
        <v>0</v>
      </c>
      <c r="U41" s="59"/>
      <c r="V41" s="59"/>
      <c r="W41" s="61">
        <f>ROUND(W32+W37+W40,1)</f>
        <v>0</v>
      </c>
    </row>
    <row r="42" spans="2:23" ht="15.75" customHeight="1" thickTop="1" x14ac:dyDescent="0.2">
      <c r="B42" s="10" t="s">
        <v>157</v>
      </c>
      <c r="C42" s="117"/>
      <c r="T42" s="11"/>
      <c r="U42" s="28"/>
      <c r="V42" s="60"/>
      <c r="W42" s="28"/>
    </row>
    <row r="43" spans="2:23" ht="10.199999999999999" customHeight="1" x14ac:dyDescent="0.2">
      <c r="T43" s="11"/>
      <c r="U43" s="28"/>
      <c r="V43" s="60"/>
      <c r="W43" s="28"/>
    </row>
    <row r="44" spans="2:23" x14ac:dyDescent="0.2">
      <c r="B44" s="27" t="s">
        <v>56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8"/>
      <c r="T44" s="28"/>
      <c r="U44" s="28"/>
      <c r="V44" s="60"/>
      <c r="W44" s="28"/>
    </row>
    <row r="45" spans="2:23" x14ac:dyDescent="0.2">
      <c r="B45" s="27">
        <v>1</v>
      </c>
      <c r="C45" s="27" t="s">
        <v>202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8"/>
      <c r="T45" s="28"/>
      <c r="U45" s="28"/>
      <c r="V45" s="60"/>
      <c r="W45" s="28"/>
    </row>
    <row r="46" spans="2:23" ht="45" customHeight="1" x14ac:dyDescent="0.2">
      <c r="B46" s="28"/>
      <c r="C46" s="224" t="s">
        <v>203</v>
      </c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</row>
    <row r="47" spans="2:23" x14ac:dyDescent="0.2">
      <c r="B47" s="27">
        <v>2</v>
      </c>
      <c r="C47" s="27" t="s">
        <v>158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8"/>
      <c r="T47" s="28"/>
      <c r="U47" s="28"/>
      <c r="V47" s="60"/>
      <c r="W47" s="28"/>
    </row>
    <row r="48" spans="2:23" ht="38.25" customHeight="1" x14ac:dyDescent="0.2">
      <c r="B48" s="28"/>
      <c r="C48" s="224" t="s">
        <v>225</v>
      </c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</row>
  </sheetData>
  <sheetProtection password="CC4B" sheet="1" objects="1" scenarios="1"/>
  <mergeCells count="47">
    <mergeCell ref="B3:W3"/>
    <mergeCell ref="B5:W5"/>
    <mergeCell ref="B6:D8"/>
    <mergeCell ref="E6:R6"/>
    <mergeCell ref="S6:T6"/>
    <mergeCell ref="U6:W6"/>
    <mergeCell ref="Q7:Q8"/>
    <mergeCell ref="R7:R8"/>
    <mergeCell ref="S7:S8"/>
    <mergeCell ref="T7:T8"/>
    <mergeCell ref="U7:U8"/>
    <mergeCell ref="V7:V8"/>
    <mergeCell ref="W7:W8"/>
    <mergeCell ref="B9:B32"/>
    <mergeCell ref="C9:D9"/>
    <mergeCell ref="C10:D10"/>
    <mergeCell ref="C11:D11"/>
    <mergeCell ref="C12:D12"/>
    <mergeCell ref="C13:D13"/>
    <mergeCell ref="C14:D14"/>
    <mergeCell ref="C30:D30"/>
    <mergeCell ref="C15:D15"/>
    <mergeCell ref="C16:D16"/>
    <mergeCell ref="C17:D17"/>
    <mergeCell ref="C18:D18"/>
    <mergeCell ref="C19:C20"/>
    <mergeCell ref="C21:C22"/>
    <mergeCell ref="C23:C25"/>
    <mergeCell ref="C26:D26"/>
    <mergeCell ref="C27:D27"/>
    <mergeCell ref="C28:D28"/>
    <mergeCell ref="C29:D29"/>
    <mergeCell ref="C31:D31"/>
    <mergeCell ref="C32:D32"/>
    <mergeCell ref="B33:B37"/>
    <mergeCell ref="C33:D33"/>
    <mergeCell ref="C34:D34"/>
    <mergeCell ref="C35:D35"/>
    <mergeCell ref="C36:D36"/>
    <mergeCell ref="C37:D37"/>
    <mergeCell ref="C48:W48"/>
    <mergeCell ref="B38:B39"/>
    <mergeCell ref="C38:D38"/>
    <mergeCell ref="C39:D39"/>
    <mergeCell ref="C40:D40"/>
    <mergeCell ref="B41:S41"/>
    <mergeCell ref="C46:W46"/>
  </mergeCells>
  <phoneticPr fontId="2"/>
  <conditionalFormatting sqref="S31">
    <cfRule type="cellIs" dxfId="4" priority="1" operator="notEqual">
      <formula>45</formula>
    </cfRule>
  </conditionalFormatting>
  <dataValidations count="1">
    <dataValidation imeMode="halfAlpha" allowBlank="1" showInputMessage="1" showErrorMessage="1" sqref="E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39"/>
  <sheetViews>
    <sheetView showGridLines="0" view="pageBreakPreview" zoomScale="70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" sqref="E3"/>
    </sheetView>
  </sheetViews>
  <sheetFormatPr defaultColWidth="8.88671875" defaultRowHeight="13.2" outlineLevelCol="1" x14ac:dyDescent="0.2"/>
  <cols>
    <col min="1" max="1" width="1.109375" style="66" customWidth="1"/>
    <col min="2" max="23" width="3.109375" style="66" customWidth="1"/>
    <col min="24" max="24" width="4" style="66" customWidth="1"/>
    <col min="25" max="26" width="6.6640625" style="66" customWidth="1"/>
    <col min="27" max="27" width="1.109375" style="66" customWidth="1"/>
    <col min="28" max="28" width="8.88671875" style="66"/>
    <col min="29" max="29" width="13.44140625" style="66" customWidth="1"/>
    <col min="30" max="30" width="8.88671875" style="68" hidden="1" customWidth="1" outlineLevel="1"/>
    <col min="31" max="31" width="10" style="68" hidden="1" customWidth="1" outlineLevel="1"/>
    <col min="32" max="32" width="8.88671875" style="66" collapsed="1"/>
    <col min="33" max="16384" width="8.88671875" style="66"/>
  </cols>
  <sheetData>
    <row r="1" spans="2:32" ht="48" customHeight="1" x14ac:dyDescent="0.2">
      <c r="AC1" s="67" t="s">
        <v>172</v>
      </c>
    </row>
    <row r="2" spans="2:32" x14ac:dyDescent="0.2">
      <c r="Z2" s="69">
        <f>導入効果報告書!N20</f>
        <v>0</v>
      </c>
      <c r="AC2" s="70" t="str">
        <f>IF(COUNTIF($AD:$AD,FALSE)=0,"なし","あり")</f>
        <v>あり</v>
      </c>
      <c r="AE2" s="68" t="s">
        <v>6</v>
      </c>
    </row>
    <row r="4" spans="2:32" ht="14.4" x14ac:dyDescent="0.2">
      <c r="B4" s="267" t="s">
        <v>173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</row>
    <row r="6" spans="2:32" x14ac:dyDescent="0.2">
      <c r="S6" s="268">
        <f>導入効果報告書!U12</f>
        <v>0</v>
      </c>
      <c r="T6" s="268"/>
      <c r="U6" s="9" t="s">
        <v>2</v>
      </c>
      <c r="V6" s="9">
        <f>導入効果報告書!X12</f>
        <v>0</v>
      </c>
      <c r="W6" s="9" t="s">
        <v>1</v>
      </c>
      <c r="X6" s="9">
        <f>導入効果報告書!Z12</f>
        <v>0</v>
      </c>
      <c r="Y6" s="9" t="s">
        <v>0</v>
      </c>
    </row>
    <row r="7" spans="2:32" x14ac:dyDescent="0.2">
      <c r="B7" s="66" t="s">
        <v>20</v>
      </c>
      <c r="S7" s="71"/>
      <c r="T7" s="71"/>
    </row>
    <row r="8" spans="2:32" x14ac:dyDescent="0.2">
      <c r="C8" s="72" t="s">
        <v>174</v>
      </c>
      <c r="K8" s="9" t="str">
        <f>導入効果報告書!N18</f>
        <v>都道府県</v>
      </c>
      <c r="N8" s="66">
        <f>導入効果報告書!Q18</f>
        <v>0</v>
      </c>
      <c r="S8" s="71"/>
      <c r="T8" s="71"/>
    </row>
    <row r="9" spans="2:32" x14ac:dyDescent="0.2">
      <c r="C9" s="72" t="s">
        <v>4</v>
      </c>
      <c r="K9" s="9">
        <f>導入効果報告書!N20</f>
        <v>0</v>
      </c>
      <c r="S9" s="71"/>
      <c r="T9" s="71"/>
    </row>
    <row r="10" spans="2:32" x14ac:dyDescent="0.2">
      <c r="C10" s="72" t="s">
        <v>175</v>
      </c>
      <c r="K10" s="9" t="str">
        <f>導入効果報告書!N22&amp;"　"&amp;導入効果報告書!U22&amp;"　"&amp;導入効果報告書!Y22</f>
        <v>　　</v>
      </c>
      <c r="S10" s="71"/>
      <c r="T10" s="71"/>
    </row>
    <row r="11" spans="2:32" x14ac:dyDescent="0.2">
      <c r="Z11" s="269" t="s">
        <v>19</v>
      </c>
      <c r="AA11" s="270"/>
    </row>
    <row r="12" spans="2:32" ht="13.35" customHeight="1" x14ac:dyDescent="0.2">
      <c r="Z12" s="269"/>
      <c r="AA12" s="270"/>
    </row>
    <row r="13" spans="2:32" ht="13.05" customHeight="1" x14ac:dyDescent="0.2">
      <c r="B13" s="271" t="s">
        <v>229</v>
      </c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2"/>
      <c r="Z13" s="269"/>
      <c r="AA13" s="270"/>
    </row>
    <row r="14" spans="2:32" x14ac:dyDescent="0.2"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2"/>
      <c r="Z14" s="269"/>
      <c r="AA14" s="270"/>
    </row>
    <row r="15" spans="2:32" x14ac:dyDescent="0.1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  <c r="Z15" s="75"/>
      <c r="AA15" s="76"/>
    </row>
    <row r="16" spans="2:32" s="68" customFormat="1" x14ac:dyDescent="0.2">
      <c r="B16" s="77" t="s">
        <v>181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78"/>
      <c r="AA16" s="79"/>
      <c r="AB16" s="66"/>
      <c r="AC16" s="66"/>
      <c r="AF16" s="66"/>
    </row>
    <row r="17" spans="2:32" s="68" customFormat="1" ht="26.4" x14ac:dyDescent="0.2">
      <c r="B17" s="80" t="s">
        <v>18</v>
      </c>
      <c r="C17" s="273" t="s">
        <v>176</v>
      </c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5"/>
      <c r="Y17" s="81" t="s">
        <v>177</v>
      </c>
      <c r="Z17" s="82" t="s">
        <v>178</v>
      </c>
      <c r="AA17" s="79"/>
      <c r="AB17" s="66"/>
      <c r="AC17" s="66"/>
      <c r="AF17" s="66"/>
    </row>
    <row r="18" spans="2:32" s="68" customFormat="1" ht="32.549999999999997" customHeight="1" x14ac:dyDescent="0.2">
      <c r="B18" s="83">
        <v>1</v>
      </c>
      <c r="C18" s="266" t="s">
        <v>179</v>
      </c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84"/>
      <c r="Z18" s="85"/>
      <c r="AA18" s="79"/>
      <c r="AB18" s="66"/>
      <c r="AC18" s="66"/>
      <c r="AD18" s="68" t="b">
        <v>0</v>
      </c>
      <c r="AF18" s="66"/>
    </row>
    <row r="19" spans="2:32" s="68" customFormat="1" ht="60.45" customHeight="1" x14ac:dyDescent="0.2">
      <c r="B19" s="83">
        <v>2</v>
      </c>
      <c r="C19" s="266" t="s">
        <v>227</v>
      </c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84"/>
      <c r="Z19" s="85"/>
      <c r="AA19" s="79"/>
      <c r="AB19" s="66"/>
      <c r="AC19" s="66"/>
      <c r="AD19" s="68" t="b">
        <v>0</v>
      </c>
      <c r="AF19" s="66"/>
    </row>
    <row r="20" spans="2:32" s="68" customFormat="1" ht="45" customHeight="1" x14ac:dyDescent="0.2">
      <c r="B20" s="83">
        <v>3</v>
      </c>
      <c r="C20" s="266" t="s">
        <v>180</v>
      </c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84"/>
      <c r="Z20" s="85"/>
      <c r="AA20" s="79"/>
      <c r="AB20" s="66"/>
      <c r="AC20" s="66"/>
      <c r="AD20" s="68" t="b">
        <v>0</v>
      </c>
      <c r="AF20" s="66"/>
    </row>
    <row r="21" spans="2:32" s="68" customFormat="1" ht="15" customHeight="1" x14ac:dyDescent="0.2">
      <c r="B21" s="279" t="s">
        <v>187</v>
      </c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1"/>
      <c r="Y21" s="90"/>
      <c r="Z21" s="91"/>
      <c r="AA21" s="79"/>
      <c r="AB21" s="66"/>
      <c r="AC21" s="66"/>
      <c r="AF21" s="66"/>
    </row>
    <row r="22" spans="2:32" s="68" customFormat="1" ht="32.549999999999997" customHeight="1" x14ac:dyDescent="0.2">
      <c r="B22" s="83">
        <v>4</v>
      </c>
      <c r="C22" s="266" t="s">
        <v>228</v>
      </c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84"/>
      <c r="Z22" s="85"/>
      <c r="AA22" s="79"/>
      <c r="AB22" s="66"/>
      <c r="AC22" s="66"/>
      <c r="AD22" s="68" t="b">
        <v>0</v>
      </c>
      <c r="AF22" s="66"/>
    </row>
    <row r="23" spans="2:32" s="68" customFormat="1" ht="32.549999999999997" customHeight="1" x14ac:dyDescent="0.2">
      <c r="B23" s="83">
        <v>5</v>
      </c>
      <c r="C23" s="266" t="s">
        <v>182</v>
      </c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84"/>
      <c r="Z23" s="85"/>
      <c r="AA23" s="79"/>
      <c r="AB23" s="66"/>
      <c r="AC23" s="66"/>
      <c r="AD23" s="68" t="b">
        <v>0</v>
      </c>
      <c r="AF23" s="66"/>
    </row>
    <row r="24" spans="2:32" s="68" customFormat="1" ht="32.549999999999997" customHeight="1" x14ac:dyDescent="0.2">
      <c r="B24" s="83">
        <v>6</v>
      </c>
      <c r="C24" s="266" t="s">
        <v>183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84"/>
      <c r="Z24" s="85"/>
      <c r="AA24" s="79"/>
      <c r="AB24" s="66"/>
      <c r="AC24" s="66"/>
      <c r="AD24" s="68" t="b">
        <v>0</v>
      </c>
      <c r="AF24" s="66"/>
    </row>
    <row r="25" spans="2:32" s="68" customFormat="1" ht="14.55" customHeight="1" x14ac:dyDescent="0.2">
      <c r="B25" s="279" t="s">
        <v>188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1"/>
      <c r="Y25" s="90"/>
      <c r="Z25" s="91"/>
      <c r="AA25" s="79"/>
      <c r="AB25" s="66"/>
      <c r="AC25" s="66"/>
      <c r="AF25" s="66"/>
    </row>
    <row r="26" spans="2:32" s="68" customFormat="1" ht="58.95" customHeight="1" x14ac:dyDescent="0.2">
      <c r="B26" s="83">
        <v>7</v>
      </c>
      <c r="C26" s="266" t="s">
        <v>191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84"/>
      <c r="Z26" s="85"/>
      <c r="AA26" s="79"/>
      <c r="AB26" s="66"/>
      <c r="AC26" s="66"/>
      <c r="AD26" s="68" t="b">
        <v>0</v>
      </c>
      <c r="AF26" s="66"/>
    </row>
    <row r="27" spans="2:32" s="68" customFormat="1" ht="32.549999999999997" customHeight="1" x14ac:dyDescent="0.2">
      <c r="B27" s="83">
        <v>8</v>
      </c>
      <c r="C27" s="282" t="s">
        <v>184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4"/>
      <c r="Y27" s="84"/>
      <c r="Z27" s="85"/>
      <c r="AA27" s="79"/>
      <c r="AB27" s="66"/>
      <c r="AC27" s="66"/>
      <c r="AD27" s="68" t="b">
        <v>0</v>
      </c>
      <c r="AF27" s="66"/>
    </row>
    <row r="28" spans="2:32" s="68" customFormat="1" ht="15" customHeight="1" x14ac:dyDescent="0.2">
      <c r="B28" s="279" t="s">
        <v>189</v>
      </c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1"/>
      <c r="Y28" s="90"/>
      <c r="Z28" s="91"/>
      <c r="AA28" s="79"/>
      <c r="AB28" s="66"/>
      <c r="AC28" s="66"/>
      <c r="AF28" s="66"/>
    </row>
    <row r="29" spans="2:32" s="68" customFormat="1" ht="32.549999999999997" customHeight="1" x14ac:dyDescent="0.2">
      <c r="B29" s="83">
        <v>9</v>
      </c>
      <c r="C29" s="266" t="s">
        <v>190</v>
      </c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84"/>
      <c r="Z29" s="85"/>
      <c r="AA29" s="79"/>
      <c r="AB29" s="66"/>
      <c r="AC29" s="66"/>
      <c r="AD29" s="68" t="b">
        <v>0</v>
      </c>
      <c r="AF29" s="66"/>
    </row>
    <row r="30" spans="2:32" s="68" customFormat="1" ht="12" customHeight="1" x14ac:dyDescent="0.2">
      <c r="B30" s="86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74"/>
      <c r="Z30" s="78"/>
      <c r="AA30" s="79"/>
      <c r="AB30" s="66"/>
      <c r="AC30" s="66"/>
      <c r="AF30" s="66"/>
    </row>
    <row r="31" spans="2:32" s="68" customFormat="1" ht="15" customHeight="1" x14ac:dyDescent="0.2">
      <c r="B31" s="77" t="s">
        <v>185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66"/>
      <c r="Z31" s="78"/>
      <c r="AA31" s="79"/>
      <c r="AB31" s="66"/>
      <c r="AC31" s="66"/>
      <c r="AF31" s="66"/>
    </row>
    <row r="32" spans="2:32" s="68" customFormat="1" ht="26.4" x14ac:dyDescent="0.2">
      <c r="B32" s="89" t="s">
        <v>18</v>
      </c>
      <c r="C32" s="276" t="s">
        <v>176</v>
      </c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8"/>
      <c r="Y32" s="81" t="s">
        <v>177</v>
      </c>
      <c r="Z32" s="82" t="s">
        <v>178</v>
      </c>
      <c r="AA32" s="79"/>
      <c r="AB32" s="66"/>
      <c r="AC32" s="66"/>
      <c r="AF32" s="66"/>
    </row>
    <row r="33" spans="1:32" s="68" customFormat="1" ht="32.549999999999997" customHeight="1" x14ac:dyDescent="0.2">
      <c r="B33" s="83">
        <v>1</v>
      </c>
      <c r="C33" s="266" t="s">
        <v>186</v>
      </c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84"/>
      <c r="Z33" s="85"/>
      <c r="AA33" s="79"/>
      <c r="AB33" s="66"/>
      <c r="AC33" s="66"/>
      <c r="AD33" s="68" t="b">
        <v>0</v>
      </c>
      <c r="AF33" s="66"/>
    </row>
    <row r="34" spans="1:32" s="68" customFormat="1" ht="8.5500000000000007" customHeight="1" x14ac:dyDescent="0.2"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4"/>
      <c r="Z34" s="94"/>
      <c r="AA34" s="79"/>
      <c r="AB34" s="66"/>
      <c r="AC34" s="66"/>
      <c r="AF34" s="66"/>
    </row>
    <row r="35" spans="1:32" s="68" customFormat="1" ht="12" customHeight="1" x14ac:dyDescent="0.2">
      <c r="A35" s="95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79"/>
      <c r="Z35" s="79"/>
      <c r="AA35" s="79"/>
      <c r="AB35" s="79"/>
      <c r="AC35" s="66"/>
      <c r="AF35" s="66"/>
    </row>
    <row r="36" spans="1:32" x14ac:dyDescent="0.2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1:32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1:32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1:32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</sheetData>
  <sheetProtection password="CC4B" sheet="1" objects="1" scenarios="1"/>
  <mergeCells count="19">
    <mergeCell ref="C29:X29"/>
    <mergeCell ref="C33:X33"/>
    <mergeCell ref="C19:X19"/>
    <mergeCell ref="C20:X20"/>
    <mergeCell ref="C23:X23"/>
    <mergeCell ref="C26:X26"/>
    <mergeCell ref="C32:X32"/>
    <mergeCell ref="B28:X28"/>
    <mergeCell ref="C22:X22"/>
    <mergeCell ref="C24:X24"/>
    <mergeCell ref="B21:X21"/>
    <mergeCell ref="B25:X25"/>
    <mergeCell ref="C27:X27"/>
    <mergeCell ref="C18:X18"/>
    <mergeCell ref="B4:Z4"/>
    <mergeCell ref="S6:T6"/>
    <mergeCell ref="Z11:AA14"/>
    <mergeCell ref="B13:Y14"/>
    <mergeCell ref="C17:X17"/>
  </mergeCells>
  <phoneticPr fontId="2"/>
  <conditionalFormatting sqref="AC1">
    <cfRule type="cellIs" dxfId="3" priority="2" operator="equal">
      <formula>"NG"</formula>
    </cfRule>
  </conditionalFormatting>
  <conditionalFormatting sqref="AC2">
    <cfRule type="cellIs" dxfId="2" priority="1" operator="equal">
      <formula>"あり"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144780</xdr:colOff>
                    <xdr:row>17</xdr:row>
                    <xdr:rowOff>91440</xdr:rowOff>
                  </from>
                  <to>
                    <xdr:col>24</xdr:col>
                    <xdr:colOff>449580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144780</xdr:colOff>
                    <xdr:row>17</xdr:row>
                    <xdr:rowOff>68580</xdr:rowOff>
                  </from>
                  <to>
                    <xdr:col>25</xdr:col>
                    <xdr:colOff>449580</xdr:colOff>
                    <xdr:row>17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144780</xdr:colOff>
                    <xdr:row>25</xdr:row>
                    <xdr:rowOff>91440</xdr:rowOff>
                  </from>
                  <to>
                    <xdr:col>24</xdr:col>
                    <xdr:colOff>449580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25</xdr:col>
                    <xdr:colOff>144780</xdr:colOff>
                    <xdr:row>25</xdr:row>
                    <xdr:rowOff>68580</xdr:rowOff>
                  </from>
                  <to>
                    <xdr:col>25</xdr:col>
                    <xdr:colOff>449580</xdr:colOff>
                    <xdr:row>25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144780</xdr:colOff>
                    <xdr:row>32</xdr:row>
                    <xdr:rowOff>68580</xdr:rowOff>
                  </from>
                  <to>
                    <xdr:col>24</xdr:col>
                    <xdr:colOff>449580</xdr:colOff>
                    <xdr:row>32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25</xdr:col>
                    <xdr:colOff>144780</xdr:colOff>
                    <xdr:row>32</xdr:row>
                    <xdr:rowOff>53340</xdr:rowOff>
                  </from>
                  <to>
                    <xdr:col>25</xdr:col>
                    <xdr:colOff>449580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0" name="Check Box 27">
              <controlPr defaultSize="0" autoFill="0" autoLine="0" autoPict="0">
                <anchor moveWithCells="1">
                  <from>
                    <xdr:col>24</xdr:col>
                    <xdr:colOff>144780</xdr:colOff>
                    <xdr:row>19</xdr:row>
                    <xdr:rowOff>91440</xdr:rowOff>
                  </from>
                  <to>
                    <xdr:col>24</xdr:col>
                    <xdr:colOff>449580</xdr:colOff>
                    <xdr:row>19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1" name="Check Box 28">
              <controlPr defaultSize="0" autoFill="0" autoLine="0" autoPict="0">
                <anchor moveWithCells="1">
                  <from>
                    <xdr:col>25</xdr:col>
                    <xdr:colOff>144780</xdr:colOff>
                    <xdr:row>19</xdr:row>
                    <xdr:rowOff>68580</xdr:rowOff>
                  </from>
                  <to>
                    <xdr:col>25</xdr:col>
                    <xdr:colOff>449580</xdr:colOff>
                    <xdr:row>19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2" name="Check Box 29">
              <controlPr defaultSize="0" autoFill="0" autoLine="0" autoPict="0">
                <anchor moveWithCells="1">
                  <from>
                    <xdr:col>24</xdr:col>
                    <xdr:colOff>144780</xdr:colOff>
                    <xdr:row>22</xdr:row>
                    <xdr:rowOff>91440</xdr:rowOff>
                  </from>
                  <to>
                    <xdr:col>24</xdr:col>
                    <xdr:colOff>449580</xdr:colOff>
                    <xdr:row>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3" name="Check Box 30">
              <controlPr defaultSize="0" autoFill="0" autoLine="0" autoPict="0">
                <anchor moveWithCells="1">
                  <from>
                    <xdr:col>25</xdr:col>
                    <xdr:colOff>144780</xdr:colOff>
                    <xdr:row>22</xdr:row>
                    <xdr:rowOff>68580</xdr:rowOff>
                  </from>
                  <to>
                    <xdr:col>25</xdr:col>
                    <xdr:colOff>449580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4" name="Check Box 31">
              <controlPr defaultSize="0" autoFill="0" autoLine="0" autoPict="0">
                <anchor moveWithCells="1">
                  <from>
                    <xdr:col>24</xdr:col>
                    <xdr:colOff>144780</xdr:colOff>
                    <xdr:row>18</xdr:row>
                    <xdr:rowOff>91440</xdr:rowOff>
                  </from>
                  <to>
                    <xdr:col>24</xdr:col>
                    <xdr:colOff>449580</xdr:colOff>
                    <xdr:row>18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5" name="Check Box 32">
              <controlPr defaultSize="0" autoFill="0" autoLine="0" autoPict="0">
                <anchor moveWithCells="1">
                  <from>
                    <xdr:col>25</xdr:col>
                    <xdr:colOff>144780</xdr:colOff>
                    <xdr:row>18</xdr:row>
                    <xdr:rowOff>68580</xdr:rowOff>
                  </from>
                  <to>
                    <xdr:col>25</xdr:col>
                    <xdr:colOff>449580</xdr:colOff>
                    <xdr:row>18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6" name="Check Box 70">
              <controlPr defaultSize="0" autoFill="0" autoLine="0" autoPict="0">
                <anchor moveWithCells="1">
                  <from>
                    <xdr:col>24</xdr:col>
                    <xdr:colOff>144780</xdr:colOff>
                    <xdr:row>21</xdr:row>
                    <xdr:rowOff>91440</xdr:rowOff>
                  </from>
                  <to>
                    <xdr:col>24</xdr:col>
                    <xdr:colOff>449580</xdr:colOff>
                    <xdr:row>21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7" name="Check Box 71">
              <controlPr defaultSize="0" autoFill="0" autoLine="0" autoPict="0">
                <anchor moveWithCells="1">
                  <from>
                    <xdr:col>25</xdr:col>
                    <xdr:colOff>144780</xdr:colOff>
                    <xdr:row>21</xdr:row>
                    <xdr:rowOff>68580</xdr:rowOff>
                  </from>
                  <to>
                    <xdr:col>25</xdr:col>
                    <xdr:colOff>449580</xdr:colOff>
                    <xdr:row>21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8" name="Check Box 72">
              <controlPr defaultSize="0" autoFill="0" autoLine="0" autoPict="0">
                <anchor moveWithCells="1">
                  <from>
                    <xdr:col>24</xdr:col>
                    <xdr:colOff>144780</xdr:colOff>
                    <xdr:row>23</xdr:row>
                    <xdr:rowOff>91440</xdr:rowOff>
                  </from>
                  <to>
                    <xdr:col>24</xdr:col>
                    <xdr:colOff>449580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9" name="Check Box 73">
              <controlPr defaultSize="0" autoFill="0" autoLine="0" autoPict="0">
                <anchor moveWithCells="1">
                  <from>
                    <xdr:col>25</xdr:col>
                    <xdr:colOff>144780</xdr:colOff>
                    <xdr:row>23</xdr:row>
                    <xdr:rowOff>68580</xdr:rowOff>
                  </from>
                  <to>
                    <xdr:col>25</xdr:col>
                    <xdr:colOff>449580</xdr:colOff>
                    <xdr:row>23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0" name="Check Box 90">
              <controlPr defaultSize="0" autoFill="0" autoLine="0" autoPict="0">
                <anchor moveWithCells="1">
                  <from>
                    <xdr:col>24</xdr:col>
                    <xdr:colOff>144780</xdr:colOff>
                    <xdr:row>26</xdr:row>
                    <xdr:rowOff>91440</xdr:rowOff>
                  </from>
                  <to>
                    <xdr:col>24</xdr:col>
                    <xdr:colOff>449580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1" name="Check Box 91">
              <controlPr defaultSize="0" autoFill="0" autoLine="0" autoPict="0">
                <anchor moveWithCells="1">
                  <from>
                    <xdr:col>25</xdr:col>
                    <xdr:colOff>144780</xdr:colOff>
                    <xdr:row>26</xdr:row>
                    <xdr:rowOff>68580</xdr:rowOff>
                  </from>
                  <to>
                    <xdr:col>25</xdr:col>
                    <xdr:colOff>449580</xdr:colOff>
                    <xdr:row>26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2" name="Check Box 92">
              <controlPr defaultSize="0" autoFill="0" autoLine="0" autoPict="0">
                <anchor moveWithCells="1">
                  <from>
                    <xdr:col>24</xdr:col>
                    <xdr:colOff>144780</xdr:colOff>
                    <xdr:row>28</xdr:row>
                    <xdr:rowOff>91440</xdr:rowOff>
                  </from>
                  <to>
                    <xdr:col>24</xdr:col>
                    <xdr:colOff>449580</xdr:colOff>
                    <xdr:row>28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3" name="Check Box 93">
              <controlPr defaultSize="0" autoFill="0" autoLine="0" autoPict="0">
                <anchor moveWithCells="1">
                  <from>
                    <xdr:col>25</xdr:col>
                    <xdr:colOff>144780</xdr:colOff>
                    <xdr:row>28</xdr:row>
                    <xdr:rowOff>68580</xdr:rowOff>
                  </from>
                  <to>
                    <xdr:col>25</xdr:col>
                    <xdr:colOff>449580</xdr:colOff>
                    <xdr:row>28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4" name="Check Box 100">
              <controlPr defaultSize="0" autoFill="0" autoLine="0" autoPict="0">
                <anchor moveWithCells="1">
                  <from>
                    <xdr:col>24</xdr:col>
                    <xdr:colOff>144780</xdr:colOff>
                    <xdr:row>18</xdr:row>
                    <xdr:rowOff>91440</xdr:rowOff>
                  </from>
                  <to>
                    <xdr:col>24</xdr:col>
                    <xdr:colOff>449580</xdr:colOff>
                    <xdr:row>18</xdr:row>
                    <xdr:rowOff>335280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AW164"/>
  <sheetViews>
    <sheetView showZeros="0" zoomScaleNormal="100" zoomScaleSheetLayoutView="100" workbookViewId="0">
      <selection activeCell="K2" sqref="K2:AA2"/>
    </sheetView>
  </sheetViews>
  <sheetFormatPr defaultColWidth="8.88671875" defaultRowHeight="24" customHeight="1" outlineLevelCol="1" x14ac:dyDescent="0.2"/>
  <cols>
    <col min="1" max="1" width="1.109375" style="1" customWidth="1"/>
    <col min="2" max="27" width="3.109375" style="1" customWidth="1"/>
    <col min="28" max="28" width="1.109375" style="1" customWidth="1"/>
    <col min="29" max="29" width="1.109375" style="99" customWidth="1"/>
    <col min="30" max="30" width="10" style="104" bestFit="1" customWidth="1"/>
    <col min="31" max="31" width="10" style="104" customWidth="1"/>
    <col min="32" max="32" width="8.88671875" style="99" hidden="1" customWidth="1" outlineLevel="1"/>
    <col min="33" max="33" width="8.88671875" style="99" collapsed="1"/>
    <col min="34" max="49" width="8.88671875" style="99"/>
    <col min="50" max="16384" width="8.88671875" style="1"/>
  </cols>
  <sheetData>
    <row r="1" spans="1:49" ht="13.8" thickBot="1" x14ac:dyDescent="0.25">
      <c r="A1" s="72"/>
      <c r="B1" s="122" t="s">
        <v>247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D1" s="120"/>
      <c r="AE1" s="120"/>
    </row>
    <row r="2" spans="1:49" ht="18.75" customHeight="1" thickTop="1" x14ac:dyDescent="0.2">
      <c r="A2" s="72"/>
      <c r="B2" s="348" t="s">
        <v>169</v>
      </c>
      <c r="C2" s="349"/>
      <c r="D2" s="349"/>
      <c r="E2" s="349" t="s">
        <v>12</v>
      </c>
      <c r="F2" s="349"/>
      <c r="G2" s="349"/>
      <c r="H2" s="349"/>
      <c r="I2" s="349"/>
      <c r="J2" s="349"/>
      <c r="K2" s="353" t="s">
        <v>241</v>
      </c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4"/>
      <c r="AB2" s="72"/>
      <c r="AD2" s="103"/>
      <c r="AE2" s="103"/>
    </row>
    <row r="3" spans="1:49" ht="18.75" customHeight="1" x14ac:dyDescent="0.2">
      <c r="A3" s="72"/>
      <c r="B3" s="350"/>
      <c r="C3" s="351"/>
      <c r="D3" s="351"/>
      <c r="E3" s="351" t="s">
        <v>13</v>
      </c>
      <c r="F3" s="351"/>
      <c r="G3" s="351"/>
      <c r="H3" s="351"/>
      <c r="I3" s="351"/>
      <c r="J3" s="351"/>
      <c r="K3" s="355" t="s">
        <v>242</v>
      </c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6"/>
      <c r="AB3" s="72"/>
      <c r="AD3" s="103"/>
      <c r="AE3" s="103"/>
    </row>
    <row r="4" spans="1:49" ht="18.75" customHeight="1" x14ac:dyDescent="0.2">
      <c r="A4" s="72"/>
      <c r="B4" s="350"/>
      <c r="C4" s="351"/>
      <c r="D4" s="351"/>
      <c r="E4" s="351" t="s">
        <v>5</v>
      </c>
      <c r="F4" s="351"/>
      <c r="G4" s="351"/>
      <c r="H4" s="351"/>
      <c r="I4" s="351"/>
      <c r="J4" s="351"/>
      <c r="K4" s="357" t="s">
        <v>243</v>
      </c>
      <c r="L4" s="341"/>
      <c r="M4" s="341"/>
      <c r="N4" s="123" t="s">
        <v>164</v>
      </c>
      <c r="O4" s="341" t="s">
        <v>243</v>
      </c>
      <c r="P4" s="341"/>
      <c r="Q4" s="341"/>
      <c r="R4" s="123" t="s">
        <v>164</v>
      </c>
      <c r="S4" s="341" t="s">
        <v>243</v>
      </c>
      <c r="T4" s="341"/>
      <c r="U4" s="341"/>
      <c r="V4" s="358" t="s">
        <v>15</v>
      </c>
      <c r="W4" s="358"/>
      <c r="X4" s="358"/>
      <c r="Y4" s="341" t="s">
        <v>244</v>
      </c>
      <c r="Z4" s="341"/>
      <c r="AA4" s="124" t="s">
        <v>165</v>
      </c>
      <c r="AB4" s="72"/>
      <c r="AD4" s="103"/>
      <c r="AE4" s="103"/>
    </row>
    <row r="5" spans="1:49" ht="18.75" customHeight="1" thickBot="1" x14ac:dyDescent="0.25">
      <c r="A5" s="72"/>
      <c r="B5" s="352"/>
      <c r="C5" s="342"/>
      <c r="D5" s="342"/>
      <c r="E5" s="342" t="s">
        <v>166</v>
      </c>
      <c r="F5" s="342"/>
      <c r="G5" s="342"/>
      <c r="H5" s="342"/>
      <c r="I5" s="342"/>
      <c r="J5" s="342"/>
      <c r="K5" s="343" t="s">
        <v>245</v>
      </c>
      <c r="L5" s="344"/>
      <c r="M5" s="344"/>
      <c r="N5" s="344"/>
      <c r="O5" s="344"/>
      <c r="P5" s="344"/>
      <c r="Q5" s="344"/>
      <c r="R5" s="125" t="s">
        <v>167</v>
      </c>
      <c r="S5" s="345" t="s">
        <v>246</v>
      </c>
      <c r="T5" s="345"/>
      <c r="U5" s="345"/>
      <c r="V5" s="345"/>
      <c r="W5" s="345"/>
      <c r="X5" s="345"/>
      <c r="Y5" s="345"/>
      <c r="Z5" s="345"/>
      <c r="AA5" s="346"/>
      <c r="AB5" s="72"/>
      <c r="AD5" s="103"/>
      <c r="AE5" s="103"/>
    </row>
    <row r="6" spans="1:49" ht="13.8" thickTop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D6" s="121"/>
      <c r="AE6" s="121"/>
    </row>
    <row r="7" spans="1:49" s="2" customFormat="1" ht="13.2" x14ac:dyDescent="0.2">
      <c r="A7" s="126"/>
      <c r="B7" s="62" t="s">
        <v>168</v>
      </c>
      <c r="C7" s="127"/>
      <c r="D7" s="127"/>
      <c r="E7" s="127"/>
      <c r="F7" s="127"/>
      <c r="G7" s="127"/>
      <c r="H7" s="127"/>
      <c r="I7" s="127"/>
      <c r="J7" s="127"/>
      <c r="K7" s="128"/>
      <c r="L7" s="128"/>
      <c r="M7" s="128"/>
      <c r="N7" s="128"/>
      <c r="O7" s="128"/>
      <c r="P7" s="128"/>
      <c r="Q7" s="128"/>
      <c r="R7" s="129"/>
      <c r="S7" s="130"/>
      <c r="T7" s="130"/>
      <c r="U7" s="130"/>
      <c r="V7" s="130"/>
      <c r="W7" s="130"/>
      <c r="X7" s="130"/>
      <c r="Y7" s="130"/>
      <c r="Z7" s="130"/>
      <c r="AA7" s="130"/>
      <c r="AB7" s="126"/>
      <c r="AC7" s="99"/>
      <c r="AD7" s="103"/>
      <c r="AE7" s="103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</row>
    <row r="8" spans="1:49" ht="13.2" x14ac:dyDescent="0.2">
      <c r="A8" s="72"/>
      <c r="B8" s="72" t="s">
        <v>60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 t="s">
        <v>230</v>
      </c>
      <c r="U8" s="72"/>
      <c r="V8" s="72"/>
      <c r="W8" s="72"/>
      <c r="X8" s="72"/>
      <c r="Y8" s="72"/>
      <c r="Z8" s="72"/>
      <c r="AA8" s="72"/>
      <c r="AB8" s="72"/>
      <c r="AD8" s="121"/>
      <c r="AE8" s="121"/>
      <c r="AF8" s="99" t="s">
        <v>6</v>
      </c>
    </row>
    <row r="9" spans="1:49" ht="13.2" x14ac:dyDescent="0.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D9" s="121"/>
      <c r="AE9" s="121"/>
      <c r="AF9" s="99" t="s">
        <v>7</v>
      </c>
    </row>
    <row r="10" spans="1:49" ht="14.4" x14ac:dyDescent="0.2">
      <c r="A10" s="72"/>
      <c r="B10" s="347" t="s">
        <v>59</v>
      </c>
      <c r="C10" s="347"/>
      <c r="D10" s="347"/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72"/>
      <c r="AD10" s="121"/>
      <c r="AE10" s="121"/>
      <c r="AF10" s="99" t="s">
        <v>57</v>
      </c>
    </row>
    <row r="11" spans="1:49" ht="13.2" x14ac:dyDescent="0.2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D11" s="121"/>
      <c r="AE11" s="121"/>
    </row>
    <row r="12" spans="1:49" ht="13.2" x14ac:dyDescent="0.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338">
        <v>2024</v>
      </c>
      <c r="V12" s="338"/>
      <c r="W12" s="131" t="s">
        <v>2</v>
      </c>
      <c r="X12" s="143">
        <v>11</v>
      </c>
      <c r="Y12" s="131" t="s">
        <v>1</v>
      </c>
      <c r="Z12" s="143">
        <v>1</v>
      </c>
      <c r="AA12" s="131" t="s">
        <v>0</v>
      </c>
      <c r="AB12" s="72"/>
      <c r="AD12" s="103"/>
      <c r="AE12" s="121"/>
      <c r="AF12" s="99" t="s">
        <v>63</v>
      </c>
    </row>
    <row r="13" spans="1:49" ht="13.2" x14ac:dyDescent="0.2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D13" s="103"/>
      <c r="AE13" s="121"/>
    </row>
    <row r="14" spans="1:49" ht="13.2" x14ac:dyDescent="0.2">
      <c r="A14" s="72"/>
      <c r="B14" s="72"/>
      <c r="C14" s="72" t="s">
        <v>3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D14" s="103"/>
      <c r="AE14" s="121"/>
    </row>
    <row r="15" spans="1:49" ht="13.2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D15" s="103"/>
      <c r="AE15" s="121"/>
    </row>
    <row r="16" spans="1:49" ht="13.2" x14ac:dyDescent="0.2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 t="s">
        <v>65</v>
      </c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D16" s="103"/>
      <c r="AE16" s="121"/>
    </row>
    <row r="17" spans="1:32" ht="13.2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 t="s">
        <v>170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D17" s="103"/>
      <c r="AE17" s="121"/>
    </row>
    <row r="18" spans="1:32" ht="13.2" x14ac:dyDescent="0.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340" t="s">
        <v>11</v>
      </c>
      <c r="O18" s="340"/>
      <c r="P18" s="340"/>
      <c r="Q18" s="340" t="s">
        <v>232</v>
      </c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72"/>
      <c r="AD18" s="103"/>
      <c r="AE18" s="121"/>
    </row>
    <row r="19" spans="1:32" ht="13.2" x14ac:dyDescent="0.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 t="s">
        <v>171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D19" s="103"/>
      <c r="AE19" s="121"/>
    </row>
    <row r="20" spans="1:32" ht="13.2" x14ac:dyDescent="0.2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340" t="s">
        <v>233</v>
      </c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0"/>
      <c r="AA20" s="340"/>
      <c r="AB20" s="72"/>
      <c r="AD20" s="103"/>
      <c r="AE20" s="121"/>
    </row>
    <row r="21" spans="1:32" ht="13.2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D21" s="103"/>
      <c r="AE21" s="121"/>
    </row>
    <row r="22" spans="1:32" ht="13.2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340" t="s">
        <v>234</v>
      </c>
      <c r="O22" s="340"/>
      <c r="P22" s="340"/>
      <c r="Q22" s="340"/>
      <c r="R22" s="340"/>
      <c r="S22" s="340"/>
      <c r="T22" s="72"/>
      <c r="U22" s="340" t="s">
        <v>235</v>
      </c>
      <c r="V22" s="340"/>
      <c r="W22" s="340"/>
      <c r="X22" s="72"/>
      <c r="Y22" s="340" t="s">
        <v>236</v>
      </c>
      <c r="Z22" s="340"/>
      <c r="AA22" s="340"/>
      <c r="AB22" s="72"/>
      <c r="AD22" s="103"/>
      <c r="AE22" s="121"/>
    </row>
    <row r="23" spans="1:32" ht="13.2" x14ac:dyDescent="0.2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D23" s="121"/>
      <c r="AE23" s="121"/>
    </row>
    <row r="24" spans="1:32" ht="13.2" x14ac:dyDescent="0.2">
      <c r="A24" s="72"/>
      <c r="B24" s="338">
        <v>2023</v>
      </c>
      <c r="C24" s="338"/>
      <c r="D24" s="72" t="s">
        <v>161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72"/>
      <c r="AD24" s="121"/>
      <c r="AE24" s="121"/>
      <c r="AF24" s="99" t="s">
        <v>63</v>
      </c>
    </row>
    <row r="25" spans="1:32" ht="13.2" x14ac:dyDescent="0.2">
      <c r="A25" s="72"/>
      <c r="B25" s="72" t="s">
        <v>162</v>
      </c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72"/>
      <c r="AD25" s="121"/>
      <c r="AE25" s="121"/>
    </row>
    <row r="26" spans="1:32" ht="13.2" x14ac:dyDescent="0.2">
      <c r="A26" s="72"/>
      <c r="B26" s="72" t="s">
        <v>163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D26" s="121"/>
      <c r="AE26" s="121"/>
    </row>
    <row r="27" spans="1:32" ht="13.2" x14ac:dyDescent="0.2">
      <c r="A27" s="72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72"/>
      <c r="AD27" s="120"/>
      <c r="AE27" s="120"/>
    </row>
    <row r="28" spans="1:32" ht="13.2" x14ac:dyDescent="0.2">
      <c r="A28" s="72"/>
      <c r="B28" s="133" t="s">
        <v>61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72"/>
      <c r="AD28" s="103"/>
      <c r="AE28" s="103"/>
    </row>
    <row r="29" spans="1:32" ht="21" customHeight="1" x14ac:dyDescent="0.2">
      <c r="A29" s="72"/>
      <c r="B29" s="306" t="s">
        <v>192</v>
      </c>
      <c r="C29" s="306"/>
      <c r="D29" s="306"/>
      <c r="E29" s="334" t="s">
        <v>4</v>
      </c>
      <c r="F29" s="334"/>
      <c r="G29" s="334"/>
      <c r="H29" s="334"/>
      <c r="I29" s="334"/>
      <c r="J29" s="335"/>
      <c r="K29" s="325" t="s">
        <v>237</v>
      </c>
      <c r="L29" s="325"/>
      <c r="M29" s="325"/>
      <c r="N29" s="325"/>
      <c r="O29" s="325"/>
      <c r="P29" s="325"/>
      <c r="Q29" s="325"/>
      <c r="R29" s="325"/>
      <c r="S29" s="325"/>
      <c r="T29" s="325"/>
      <c r="U29" s="325"/>
      <c r="V29" s="325"/>
      <c r="W29" s="325"/>
      <c r="X29" s="325"/>
      <c r="Y29" s="325"/>
      <c r="Z29" s="325"/>
      <c r="AA29" s="326"/>
      <c r="AB29" s="72"/>
      <c r="AD29" s="103"/>
      <c r="AE29" s="103"/>
    </row>
    <row r="30" spans="1:32" ht="21" customHeight="1" x14ac:dyDescent="0.2">
      <c r="A30" s="72"/>
      <c r="B30" s="306"/>
      <c r="C30" s="306"/>
      <c r="D30" s="306"/>
      <c r="E30" s="334" t="s">
        <v>9</v>
      </c>
      <c r="F30" s="334"/>
      <c r="G30" s="334"/>
      <c r="H30" s="334"/>
      <c r="I30" s="334"/>
      <c r="J30" s="335"/>
      <c r="K30" s="339" t="s">
        <v>11</v>
      </c>
      <c r="L30" s="339"/>
      <c r="M30" s="339"/>
      <c r="N30" s="325" t="s">
        <v>238</v>
      </c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6"/>
      <c r="AB30" s="72"/>
      <c r="AD30" s="103"/>
      <c r="AE30" s="103"/>
    </row>
    <row r="31" spans="1:32" ht="21" customHeight="1" x14ac:dyDescent="0.2">
      <c r="A31" s="72"/>
      <c r="B31" s="333" t="s">
        <v>64</v>
      </c>
      <c r="C31" s="334"/>
      <c r="D31" s="334"/>
      <c r="E31" s="334"/>
      <c r="F31" s="334"/>
      <c r="G31" s="334"/>
      <c r="H31" s="334"/>
      <c r="I31" s="334"/>
      <c r="J31" s="335"/>
      <c r="K31" s="336">
        <v>2023</v>
      </c>
      <c r="L31" s="337"/>
      <c r="M31" s="337"/>
      <c r="N31" s="337"/>
      <c r="O31" s="337"/>
      <c r="P31" s="134" t="s">
        <v>2</v>
      </c>
      <c r="Q31" s="337">
        <v>9</v>
      </c>
      <c r="R31" s="337"/>
      <c r="S31" s="134" t="s">
        <v>1</v>
      </c>
      <c r="T31" s="337">
        <v>30</v>
      </c>
      <c r="U31" s="337"/>
      <c r="V31" s="134"/>
      <c r="W31" s="134"/>
      <c r="X31" s="134"/>
      <c r="Y31" s="134"/>
      <c r="Z31" s="134"/>
      <c r="AA31" s="135"/>
      <c r="AB31" s="72"/>
      <c r="AD31" s="103"/>
      <c r="AE31" s="103"/>
      <c r="AF31" s="99" t="s">
        <v>131</v>
      </c>
    </row>
    <row r="32" spans="1:32" ht="21" customHeight="1" x14ac:dyDescent="0.2">
      <c r="A32" s="72"/>
      <c r="B32" s="292" t="s">
        <v>123</v>
      </c>
      <c r="C32" s="292"/>
      <c r="D32" s="292"/>
      <c r="E32" s="324" t="s">
        <v>193</v>
      </c>
      <c r="F32" s="325"/>
      <c r="G32" s="325"/>
      <c r="H32" s="325"/>
      <c r="I32" s="325"/>
      <c r="J32" s="326"/>
      <c r="K32" s="331" t="s">
        <v>132</v>
      </c>
      <c r="L32" s="332"/>
      <c r="M32" s="332"/>
      <c r="N32" s="332"/>
      <c r="O32" s="332"/>
      <c r="P32" s="332"/>
      <c r="Q32" s="332"/>
      <c r="R32" s="329"/>
      <c r="S32" s="329"/>
      <c r="T32" s="329"/>
      <c r="U32" s="329"/>
      <c r="V32" s="330"/>
      <c r="W32" s="322">
        <v>2023</v>
      </c>
      <c r="X32" s="323"/>
      <c r="Y32" s="134" t="s">
        <v>2</v>
      </c>
      <c r="Z32" s="144">
        <v>10</v>
      </c>
      <c r="AA32" s="135" t="s">
        <v>129</v>
      </c>
      <c r="AB32" s="72"/>
      <c r="AD32" s="103"/>
      <c r="AE32" s="103"/>
      <c r="AF32" s="99" t="s">
        <v>133</v>
      </c>
    </row>
    <row r="33" spans="1:32" ht="21" customHeight="1" x14ac:dyDescent="0.2">
      <c r="A33" s="72"/>
      <c r="B33" s="292"/>
      <c r="C33" s="292"/>
      <c r="D33" s="292"/>
      <c r="E33" s="324" t="s">
        <v>125</v>
      </c>
      <c r="F33" s="325"/>
      <c r="G33" s="325"/>
      <c r="H33" s="325"/>
      <c r="I33" s="325"/>
      <c r="J33" s="326"/>
      <c r="K33" s="331" t="s">
        <v>132</v>
      </c>
      <c r="L33" s="332"/>
      <c r="M33" s="332"/>
      <c r="N33" s="332"/>
      <c r="O33" s="332"/>
      <c r="P33" s="332"/>
      <c r="Q33" s="332"/>
      <c r="R33" s="329"/>
      <c r="S33" s="329"/>
      <c r="T33" s="329"/>
      <c r="U33" s="329"/>
      <c r="V33" s="330"/>
      <c r="W33" s="322">
        <v>2023</v>
      </c>
      <c r="X33" s="323"/>
      <c r="Y33" s="134" t="s">
        <v>2</v>
      </c>
      <c r="Z33" s="144">
        <v>10</v>
      </c>
      <c r="AA33" s="135" t="s">
        <v>129</v>
      </c>
      <c r="AB33" s="72"/>
      <c r="AD33" s="103"/>
      <c r="AE33" s="103"/>
      <c r="AF33" s="99" t="s">
        <v>133</v>
      </c>
    </row>
    <row r="34" spans="1:32" ht="21" customHeight="1" x14ac:dyDescent="0.2">
      <c r="A34" s="72"/>
      <c r="B34" s="292"/>
      <c r="C34" s="292"/>
      <c r="D34" s="292"/>
      <c r="E34" s="324" t="s">
        <v>128</v>
      </c>
      <c r="F34" s="325"/>
      <c r="G34" s="325"/>
      <c r="H34" s="325"/>
      <c r="I34" s="325"/>
      <c r="J34" s="326"/>
      <c r="K34" s="331" t="s">
        <v>132</v>
      </c>
      <c r="L34" s="332"/>
      <c r="M34" s="332"/>
      <c r="N34" s="332"/>
      <c r="O34" s="332"/>
      <c r="P34" s="332"/>
      <c r="Q34" s="332"/>
      <c r="R34" s="329"/>
      <c r="S34" s="329"/>
      <c r="T34" s="329"/>
      <c r="U34" s="329"/>
      <c r="V34" s="330"/>
      <c r="W34" s="322"/>
      <c r="X34" s="323"/>
      <c r="Y34" s="134" t="s">
        <v>2</v>
      </c>
      <c r="Z34" s="144"/>
      <c r="AA34" s="135" t="s">
        <v>129</v>
      </c>
      <c r="AB34" s="72"/>
      <c r="AD34" s="103"/>
      <c r="AE34" s="103"/>
      <c r="AF34" s="99" t="s">
        <v>133</v>
      </c>
    </row>
    <row r="35" spans="1:32" ht="21" customHeight="1" x14ac:dyDescent="0.2">
      <c r="A35" s="72"/>
      <c r="B35" s="292"/>
      <c r="C35" s="292"/>
      <c r="D35" s="292"/>
      <c r="E35" s="324" t="s">
        <v>128</v>
      </c>
      <c r="F35" s="325"/>
      <c r="G35" s="325"/>
      <c r="H35" s="325"/>
      <c r="I35" s="325"/>
      <c r="J35" s="326"/>
      <c r="K35" s="331" t="s">
        <v>132</v>
      </c>
      <c r="L35" s="332"/>
      <c r="M35" s="332"/>
      <c r="N35" s="332"/>
      <c r="O35" s="332"/>
      <c r="P35" s="332"/>
      <c r="Q35" s="332"/>
      <c r="R35" s="329"/>
      <c r="S35" s="329"/>
      <c r="T35" s="329"/>
      <c r="U35" s="329"/>
      <c r="V35" s="330"/>
      <c r="W35" s="322"/>
      <c r="X35" s="323"/>
      <c r="Y35" s="134" t="s">
        <v>2</v>
      </c>
      <c r="Z35" s="144"/>
      <c r="AA35" s="135" t="s">
        <v>129</v>
      </c>
      <c r="AB35" s="72"/>
      <c r="AD35" s="103"/>
      <c r="AE35" s="103"/>
      <c r="AF35" s="99" t="s">
        <v>133</v>
      </c>
    </row>
    <row r="36" spans="1:32" ht="21" customHeight="1" x14ac:dyDescent="0.2">
      <c r="A36" s="72"/>
      <c r="B36" s="292"/>
      <c r="C36" s="292"/>
      <c r="D36" s="292"/>
      <c r="E36" s="324" t="s">
        <v>128</v>
      </c>
      <c r="F36" s="325"/>
      <c r="G36" s="325"/>
      <c r="H36" s="325"/>
      <c r="I36" s="325"/>
      <c r="J36" s="326"/>
      <c r="K36" s="327" t="s">
        <v>132</v>
      </c>
      <c r="L36" s="328"/>
      <c r="M36" s="328"/>
      <c r="N36" s="328"/>
      <c r="O36" s="328"/>
      <c r="P36" s="328"/>
      <c r="Q36" s="328"/>
      <c r="R36" s="329"/>
      <c r="S36" s="329"/>
      <c r="T36" s="329"/>
      <c r="U36" s="329"/>
      <c r="V36" s="330"/>
      <c r="W36" s="322"/>
      <c r="X36" s="323"/>
      <c r="Y36" s="134" t="s">
        <v>2</v>
      </c>
      <c r="Z36" s="144"/>
      <c r="AA36" s="135" t="s">
        <v>129</v>
      </c>
      <c r="AB36" s="72"/>
      <c r="AD36" s="103"/>
      <c r="AE36" s="103"/>
      <c r="AF36" s="99" t="s">
        <v>133</v>
      </c>
    </row>
    <row r="37" spans="1:32" ht="13.2" x14ac:dyDescent="0.2">
      <c r="A37" s="72"/>
      <c r="B37" s="126"/>
      <c r="C37" s="126"/>
      <c r="D37" s="126"/>
      <c r="E37" s="126"/>
      <c r="F37" s="126"/>
      <c r="G37" s="126"/>
      <c r="H37" s="126"/>
      <c r="I37" s="126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126"/>
      <c r="W37" s="126"/>
      <c r="X37" s="126"/>
      <c r="Y37" s="126"/>
      <c r="Z37" s="126"/>
      <c r="AA37" s="126"/>
      <c r="AB37" s="72"/>
      <c r="AD37" s="103"/>
      <c r="AE37" s="103"/>
    </row>
    <row r="38" spans="1:32" ht="13.2" x14ac:dyDescent="0.2">
      <c r="A38" s="72"/>
      <c r="B38" s="133" t="s">
        <v>62</v>
      </c>
      <c r="C38" s="126"/>
      <c r="D38" s="126"/>
      <c r="E38" s="126"/>
      <c r="F38" s="126"/>
      <c r="G38" s="126"/>
      <c r="H38" s="126"/>
      <c r="I38" s="126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126"/>
      <c r="W38" s="126"/>
      <c r="X38" s="126"/>
      <c r="Y38" s="126"/>
      <c r="Z38" s="126"/>
      <c r="AA38" s="126"/>
      <c r="AB38" s="72"/>
      <c r="AD38" s="103"/>
      <c r="AE38" s="103"/>
    </row>
    <row r="39" spans="1:32" ht="17.25" customHeight="1" x14ac:dyDescent="0.2">
      <c r="A39" s="72"/>
      <c r="B39" s="319"/>
      <c r="C39" s="320"/>
      <c r="D39" s="320"/>
      <c r="E39" s="320"/>
      <c r="F39" s="320"/>
      <c r="G39" s="320"/>
      <c r="H39" s="320"/>
      <c r="I39" s="321"/>
      <c r="J39" s="319" t="s">
        <v>143</v>
      </c>
      <c r="K39" s="320"/>
      <c r="L39" s="320"/>
      <c r="M39" s="320"/>
      <c r="N39" s="320"/>
      <c r="O39" s="321"/>
      <c r="P39" s="319" t="s">
        <v>144</v>
      </c>
      <c r="Q39" s="320"/>
      <c r="R39" s="320"/>
      <c r="S39" s="320"/>
      <c r="T39" s="320"/>
      <c r="U39" s="321"/>
      <c r="V39" s="319" t="s">
        <v>145</v>
      </c>
      <c r="W39" s="320"/>
      <c r="X39" s="320"/>
      <c r="Y39" s="320"/>
      <c r="Z39" s="320"/>
      <c r="AA39" s="321"/>
      <c r="AB39" s="72"/>
      <c r="AD39" s="103"/>
      <c r="AE39" s="103"/>
    </row>
    <row r="40" spans="1:32" ht="21" customHeight="1" x14ac:dyDescent="0.2">
      <c r="A40" s="72"/>
      <c r="B40" s="309" t="s">
        <v>8</v>
      </c>
      <c r="C40" s="309"/>
      <c r="D40" s="309"/>
      <c r="E40" s="309"/>
      <c r="F40" s="309"/>
      <c r="G40" s="309"/>
      <c r="H40" s="309"/>
      <c r="I40" s="309"/>
      <c r="J40" s="310">
        <v>783.3</v>
      </c>
      <c r="K40" s="310"/>
      <c r="L40" s="311"/>
      <c r="M40" s="307" t="s">
        <v>10</v>
      </c>
      <c r="N40" s="308"/>
      <c r="O40" s="308"/>
      <c r="P40" s="312">
        <f>'原油換算エネルギー使用量の算定資料（記載例）'!T41</f>
        <v>762.5</v>
      </c>
      <c r="Q40" s="312"/>
      <c r="R40" s="313"/>
      <c r="S40" s="307" t="s">
        <v>10</v>
      </c>
      <c r="T40" s="308"/>
      <c r="U40" s="308"/>
      <c r="V40" s="314">
        <f>J40-P40</f>
        <v>20.799999999999955</v>
      </c>
      <c r="W40" s="314"/>
      <c r="X40" s="315"/>
      <c r="Y40" s="307" t="s">
        <v>10</v>
      </c>
      <c r="Z40" s="308"/>
      <c r="AA40" s="308"/>
      <c r="AB40" s="72"/>
      <c r="AD40" s="103"/>
      <c r="AE40" s="103"/>
    </row>
    <row r="41" spans="1:32" ht="21" customHeight="1" x14ac:dyDescent="0.2">
      <c r="A41" s="72"/>
      <c r="B41" s="309" t="s">
        <v>142</v>
      </c>
      <c r="C41" s="309"/>
      <c r="D41" s="309"/>
      <c r="E41" s="309"/>
      <c r="F41" s="309"/>
      <c r="G41" s="309"/>
      <c r="H41" s="309"/>
      <c r="I41" s="309"/>
      <c r="J41" s="310">
        <v>1363.4</v>
      </c>
      <c r="K41" s="310"/>
      <c r="L41" s="311"/>
      <c r="M41" s="307" t="s">
        <v>14</v>
      </c>
      <c r="N41" s="308"/>
      <c r="O41" s="308"/>
      <c r="P41" s="312">
        <f>'原油換算エネルギー使用量の算定資料（記載例）'!W41</f>
        <v>1356.8</v>
      </c>
      <c r="Q41" s="312"/>
      <c r="R41" s="313"/>
      <c r="S41" s="307" t="s">
        <v>14</v>
      </c>
      <c r="T41" s="308"/>
      <c r="U41" s="308"/>
      <c r="V41" s="314">
        <f>J41-P41</f>
        <v>6.6000000000001364</v>
      </c>
      <c r="W41" s="314"/>
      <c r="X41" s="315"/>
      <c r="Y41" s="307" t="s">
        <v>14</v>
      </c>
      <c r="Z41" s="308"/>
      <c r="AA41" s="308"/>
      <c r="AB41" s="72"/>
      <c r="AD41" s="103"/>
      <c r="AE41" s="103"/>
    </row>
    <row r="42" spans="1:32" ht="21" customHeight="1" x14ac:dyDescent="0.2">
      <c r="A42" s="72"/>
      <c r="B42" s="309" t="s">
        <v>250</v>
      </c>
      <c r="C42" s="309"/>
      <c r="D42" s="309"/>
      <c r="E42" s="309"/>
      <c r="F42" s="309"/>
      <c r="G42" s="309"/>
      <c r="H42" s="309"/>
      <c r="I42" s="309"/>
      <c r="J42" s="316" t="s">
        <v>249</v>
      </c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8"/>
      <c r="V42" s="149"/>
      <c r="W42" s="149"/>
      <c r="X42" s="149"/>
      <c r="Y42" s="148"/>
      <c r="Z42" s="148"/>
      <c r="AA42" s="148"/>
      <c r="AB42" s="72"/>
      <c r="AD42" s="103"/>
      <c r="AE42" s="103"/>
    </row>
    <row r="43" spans="1:32" ht="18.45" customHeight="1" x14ac:dyDescent="0.2">
      <c r="A43" s="72"/>
      <c r="B43" s="303" t="s">
        <v>252</v>
      </c>
      <c r="C43" s="303"/>
      <c r="D43" s="303"/>
      <c r="E43" s="303"/>
      <c r="F43" s="303"/>
      <c r="G43" s="303"/>
      <c r="H43" s="303"/>
      <c r="I43" s="303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  <c r="AA43" s="304"/>
      <c r="AB43" s="72"/>
      <c r="AD43" s="103"/>
      <c r="AE43" s="103"/>
    </row>
    <row r="44" spans="1:32" ht="18.45" customHeight="1" x14ac:dyDescent="0.2">
      <c r="A44" s="72"/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72"/>
      <c r="AD44" s="103"/>
      <c r="AE44" s="103"/>
    </row>
    <row r="45" spans="1:32" ht="19.95" customHeight="1" x14ac:dyDescent="0.2">
      <c r="A45" s="72"/>
      <c r="B45" s="304" t="s">
        <v>197</v>
      </c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72"/>
      <c r="AD45" s="103"/>
      <c r="AE45" s="103"/>
    </row>
    <row r="46" spans="1:32" ht="19.95" customHeight="1" x14ac:dyDescent="0.2">
      <c r="A46" s="72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72"/>
      <c r="AD46" s="103"/>
      <c r="AE46" s="103"/>
    </row>
    <row r="47" spans="1:32" ht="13.2" x14ac:dyDescent="0.2">
      <c r="A47" s="72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72"/>
      <c r="AD47" s="103"/>
      <c r="AE47" s="103"/>
    </row>
    <row r="48" spans="1:32" ht="13.2" x14ac:dyDescent="0.2">
      <c r="A48" s="72"/>
      <c r="B48" s="126"/>
      <c r="C48" s="126" t="s">
        <v>253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72"/>
      <c r="AD48" s="103"/>
      <c r="AE48" s="103"/>
    </row>
    <row r="49" spans="1:31" ht="13.2" x14ac:dyDescent="0.2">
      <c r="A49" s="72"/>
      <c r="B49" s="72"/>
      <c r="C49" s="72" t="s">
        <v>254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D49" s="103"/>
      <c r="AE49" s="103"/>
    </row>
    <row r="50" spans="1:31" ht="13.2" x14ac:dyDescent="0.2">
      <c r="A50" s="72"/>
      <c r="B50" s="72"/>
      <c r="C50" s="136" t="s">
        <v>66</v>
      </c>
      <c r="D50" s="306" t="s">
        <v>67</v>
      </c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6"/>
      <c r="Z50" s="306"/>
      <c r="AA50" s="306"/>
      <c r="AB50" s="72"/>
      <c r="AD50" s="103"/>
      <c r="AE50" s="103"/>
    </row>
    <row r="51" spans="1:31" ht="18.75" customHeight="1" x14ac:dyDescent="0.2">
      <c r="A51" s="72"/>
      <c r="B51" s="72"/>
      <c r="C51" s="137"/>
      <c r="D51" s="294" t="s">
        <v>73</v>
      </c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72"/>
      <c r="AD51" s="103"/>
      <c r="AE51" s="103"/>
    </row>
    <row r="52" spans="1:31" ht="18.75" customHeight="1" x14ac:dyDescent="0.2">
      <c r="A52" s="72"/>
      <c r="B52" s="72"/>
      <c r="C52" s="137"/>
      <c r="D52" s="294" t="s">
        <v>72</v>
      </c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72"/>
      <c r="AD52" s="103"/>
      <c r="AE52" s="103"/>
    </row>
    <row r="53" spans="1:31" ht="18.75" customHeight="1" x14ac:dyDescent="0.2">
      <c r="A53" s="72"/>
      <c r="B53" s="72"/>
      <c r="C53" s="137"/>
      <c r="D53" s="294" t="s">
        <v>69</v>
      </c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72"/>
      <c r="AD53" s="103"/>
      <c r="AE53" s="103"/>
    </row>
    <row r="54" spans="1:31" ht="18.75" customHeight="1" x14ac:dyDescent="0.15">
      <c r="A54" s="72"/>
      <c r="B54" s="138"/>
      <c r="C54" s="137"/>
      <c r="D54" s="294" t="s">
        <v>70</v>
      </c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72"/>
      <c r="AD54" s="103"/>
      <c r="AE54" s="103"/>
    </row>
    <row r="55" spans="1:31" ht="18.75" customHeight="1" x14ac:dyDescent="0.15">
      <c r="A55" s="72"/>
      <c r="B55" s="138"/>
      <c r="C55" s="137"/>
      <c r="D55" s="294" t="s">
        <v>71</v>
      </c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  <c r="AB55" s="72"/>
      <c r="AD55" s="103"/>
      <c r="AE55" s="103"/>
    </row>
    <row r="56" spans="1:31" ht="18.75" customHeight="1" x14ac:dyDescent="0.15">
      <c r="A56" s="72"/>
      <c r="B56" s="138"/>
      <c r="C56" s="139"/>
      <c r="D56" s="295" t="s">
        <v>68</v>
      </c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72"/>
      <c r="AD56" s="103"/>
      <c r="AE56" s="103"/>
    </row>
    <row r="57" spans="1:31" ht="40.950000000000003" customHeight="1" x14ac:dyDescent="0.15">
      <c r="A57" s="72"/>
      <c r="B57" s="138"/>
      <c r="C57" s="140"/>
      <c r="D57" s="296"/>
      <c r="E57" s="296"/>
      <c r="F57" s="296"/>
      <c r="G57" s="296"/>
      <c r="H57" s="296"/>
      <c r="I57" s="296"/>
      <c r="J57" s="296"/>
      <c r="K57" s="296"/>
      <c r="L57" s="296"/>
      <c r="M57" s="296"/>
      <c r="N57" s="296"/>
      <c r="O57" s="296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72"/>
    </row>
    <row r="58" spans="1:31" ht="13.2" x14ac:dyDescent="0.15">
      <c r="A58" s="72"/>
      <c r="B58" s="138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141" t="s">
        <v>141</v>
      </c>
      <c r="AB58" s="72"/>
    </row>
    <row r="59" spans="1:31" ht="15" customHeight="1" x14ac:dyDescent="0.2">
      <c r="A59" s="72"/>
      <c r="B59" s="133" t="s">
        <v>134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</row>
    <row r="60" spans="1:31" ht="15" customHeight="1" x14ac:dyDescent="0.15">
      <c r="A60" s="72"/>
      <c r="B60" s="138"/>
      <c r="C60" s="297" t="s">
        <v>160</v>
      </c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72"/>
    </row>
    <row r="61" spans="1:31" ht="15" customHeight="1" x14ac:dyDescent="0.15">
      <c r="A61" s="72"/>
      <c r="B61" s="138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  <c r="Q61" s="297"/>
      <c r="R61" s="297"/>
      <c r="S61" s="297"/>
      <c r="T61" s="297"/>
      <c r="U61" s="297"/>
      <c r="V61" s="297"/>
      <c r="W61" s="297"/>
      <c r="X61" s="297"/>
      <c r="Y61" s="297"/>
      <c r="Z61" s="297"/>
      <c r="AA61" s="297"/>
      <c r="AB61" s="72"/>
    </row>
    <row r="62" spans="1:31" ht="15" customHeight="1" x14ac:dyDescent="0.2">
      <c r="A62" s="72"/>
      <c r="B62" s="293" t="s">
        <v>66</v>
      </c>
      <c r="C62" s="293" t="s">
        <v>135</v>
      </c>
      <c r="D62" s="293"/>
      <c r="E62" s="293"/>
      <c r="F62" s="293"/>
      <c r="G62" s="293"/>
      <c r="H62" s="293" t="s">
        <v>136</v>
      </c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8" t="s">
        <v>137</v>
      </c>
      <c r="U62" s="299"/>
      <c r="V62" s="299"/>
      <c r="W62" s="299"/>
      <c r="X62" s="299"/>
      <c r="Y62" s="299"/>
      <c r="Z62" s="299"/>
      <c r="AA62" s="300"/>
      <c r="AB62" s="72"/>
    </row>
    <row r="63" spans="1:31" ht="37.5" customHeight="1" x14ac:dyDescent="0.2">
      <c r="A63" s="72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301" t="s">
        <v>138</v>
      </c>
      <c r="U63" s="302"/>
      <c r="V63" s="302"/>
      <c r="W63" s="302"/>
      <c r="X63" s="292" t="s">
        <v>139</v>
      </c>
      <c r="Y63" s="293"/>
      <c r="Z63" s="293"/>
      <c r="AA63" s="293"/>
      <c r="AB63" s="72"/>
    </row>
    <row r="64" spans="1:31" ht="26.25" customHeight="1" x14ac:dyDescent="0.2">
      <c r="A64" s="126"/>
      <c r="B64" s="142"/>
      <c r="C64" s="287" t="s">
        <v>193</v>
      </c>
      <c r="D64" s="287"/>
      <c r="E64" s="287"/>
      <c r="F64" s="287"/>
      <c r="G64" s="287"/>
      <c r="H64" s="288" t="s">
        <v>240</v>
      </c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9">
        <v>1.2</v>
      </c>
      <c r="U64" s="289"/>
      <c r="V64" s="289"/>
      <c r="W64" s="289"/>
      <c r="X64" s="289">
        <v>2.1</v>
      </c>
      <c r="Y64" s="289"/>
      <c r="Z64" s="289"/>
      <c r="AA64" s="289"/>
      <c r="AB64" s="72"/>
      <c r="AD64" s="103"/>
      <c r="AE64" s="103"/>
    </row>
    <row r="65" spans="1:31" ht="26.25" customHeight="1" x14ac:dyDescent="0.2">
      <c r="A65" s="126"/>
      <c r="B65" s="142"/>
      <c r="C65" s="287" t="s">
        <v>125</v>
      </c>
      <c r="D65" s="287"/>
      <c r="E65" s="287"/>
      <c r="F65" s="287"/>
      <c r="G65" s="287"/>
      <c r="H65" s="288" t="s">
        <v>239</v>
      </c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9">
        <v>0.7</v>
      </c>
      <c r="U65" s="289"/>
      <c r="V65" s="289"/>
      <c r="W65" s="289"/>
      <c r="X65" s="289">
        <v>1.2</v>
      </c>
      <c r="Y65" s="289"/>
      <c r="Z65" s="289"/>
      <c r="AA65" s="289"/>
      <c r="AB65" s="72"/>
      <c r="AD65" s="103"/>
      <c r="AE65" s="103"/>
    </row>
    <row r="66" spans="1:31" ht="26.25" customHeight="1" x14ac:dyDescent="0.2">
      <c r="A66" s="126"/>
      <c r="B66" s="142"/>
      <c r="C66" s="287" t="s">
        <v>128</v>
      </c>
      <c r="D66" s="287"/>
      <c r="E66" s="287"/>
      <c r="F66" s="287"/>
      <c r="G66" s="287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8"/>
      <c r="S66" s="288"/>
      <c r="T66" s="289"/>
      <c r="U66" s="289"/>
      <c r="V66" s="289"/>
      <c r="W66" s="289"/>
      <c r="X66" s="289"/>
      <c r="Y66" s="289"/>
      <c r="Z66" s="289"/>
      <c r="AA66" s="289"/>
      <c r="AB66" s="72"/>
      <c r="AD66" s="103"/>
      <c r="AE66" s="103"/>
    </row>
    <row r="67" spans="1:31" ht="26.25" customHeight="1" x14ac:dyDescent="0.2">
      <c r="A67" s="126"/>
      <c r="B67" s="142"/>
      <c r="C67" s="287" t="s">
        <v>128</v>
      </c>
      <c r="D67" s="287"/>
      <c r="E67" s="287"/>
      <c r="F67" s="287"/>
      <c r="G67" s="287"/>
      <c r="H67" s="288"/>
      <c r="I67" s="288"/>
      <c r="J67" s="288"/>
      <c r="K67" s="288"/>
      <c r="L67" s="288"/>
      <c r="M67" s="288"/>
      <c r="N67" s="288"/>
      <c r="O67" s="288"/>
      <c r="P67" s="288"/>
      <c r="Q67" s="288"/>
      <c r="R67" s="288"/>
      <c r="S67" s="288"/>
      <c r="T67" s="289"/>
      <c r="U67" s="289"/>
      <c r="V67" s="289"/>
      <c r="W67" s="289"/>
      <c r="X67" s="289"/>
      <c r="Y67" s="289"/>
      <c r="Z67" s="289"/>
      <c r="AA67" s="289"/>
      <c r="AB67" s="72"/>
      <c r="AD67" s="103"/>
      <c r="AE67" s="103"/>
    </row>
    <row r="68" spans="1:31" ht="26.25" customHeight="1" x14ac:dyDescent="0.2">
      <c r="A68" s="126"/>
      <c r="B68" s="142"/>
      <c r="C68" s="287" t="s">
        <v>128</v>
      </c>
      <c r="D68" s="287"/>
      <c r="E68" s="287"/>
      <c r="F68" s="287"/>
      <c r="G68" s="287"/>
      <c r="H68" s="288"/>
      <c r="I68" s="288"/>
      <c r="J68" s="288"/>
      <c r="K68" s="288"/>
      <c r="L68" s="288"/>
      <c r="M68" s="288"/>
      <c r="N68" s="288"/>
      <c r="O68" s="288"/>
      <c r="P68" s="288"/>
      <c r="Q68" s="288"/>
      <c r="R68" s="288"/>
      <c r="S68" s="288"/>
      <c r="T68" s="289"/>
      <c r="U68" s="289"/>
      <c r="V68" s="289"/>
      <c r="W68" s="289"/>
      <c r="X68" s="289"/>
      <c r="Y68" s="289"/>
      <c r="Z68" s="289"/>
      <c r="AA68" s="289"/>
      <c r="AB68" s="72"/>
      <c r="AD68" s="103"/>
      <c r="AE68" s="103"/>
    </row>
    <row r="69" spans="1:31" ht="26.25" customHeight="1" x14ac:dyDescent="0.2">
      <c r="A69" s="126"/>
      <c r="B69" s="142"/>
      <c r="C69" s="287" t="s">
        <v>128</v>
      </c>
      <c r="D69" s="287"/>
      <c r="E69" s="287"/>
      <c r="F69" s="287"/>
      <c r="G69" s="287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9"/>
      <c r="U69" s="289"/>
      <c r="V69" s="289"/>
      <c r="W69" s="289"/>
      <c r="X69" s="289"/>
      <c r="Y69" s="289"/>
      <c r="Z69" s="289"/>
      <c r="AA69" s="289"/>
      <c r="AB69" s="72"/>
      <c r="AD69" s="103"/>
      <c r="AE69" s="103"/>
    </row>
    <row r="70" spans="1:31" ht="26.25" customHeight="1" x14ac:dyDescent="0.2">
      <c r="A70" s="126"/>
      <c r="B70" s="142"/>
      <c r="C70" s="287" t="s">
        <v>128</v>
      </c>
      <c r="D70" s="287"/>
      <c r="E70" s="287"/>
      <c r="F70" s="287"/>
      <c r="G70" s="287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8"/>
      <c r="S70" s="288"/>
      <c r="T70" s="289"/>
      <c r="U70" s="289"/>
      <c r="V70" s="289"/>
      <c r="W70" s="289"/>
      <c r="X70" s="289"/>
      <c r="Y70" s="289"/>
      <c r="Z70" s="289"/>
      <c r="AA70" s="289"/>
      <c r="AB70" s="72"/>
      <c r="AD70" s="103"/>
      <c r="AE70" s="103"/>
    </row>
    <row r="71" spans="1:31" ht="26.25" customHeight="1" x14ac:dyDescent="0.2">
      <c r="A71" s="126"/>
      <c r="B71" s="142"/>
      <c r="C71" s="287" t="s">
        <v>128</v>
      </c>
      <c r="D71" s="287"/>
      <c r="E71" s="287"/>
      <c r="F71" s="287"/>
      <c r="G71" s="287"/>
      <c r="H71" s="288"/>
      <c r="I71" s="288"/>
      <c r="J71" s="288"/>
      <c r="K71" s="288"/>
      <c r="L71" s="288"/>
      <c r="M71" s="288"/>
      <c r="N71" s="288"/>
      <c r="O71" s="288"/>
      <c r="P71" s="288"/>
      <c r="Q71" s="288"/>
      <c r="R71" s="288"/>
      <c r="S71" s="288"/>
      <c r="T71" s="289"/>
      <c r="U71" s="289"/>
      <c r="V71" s="289"/>
      <c r="W71" s="289"/>
      <c r="X71" s="289"/>
      <c r="Y71" s="289"/>
      <c r="Z71" s="289"/>
      <c r="AA71" s="289"/>
      <c r="AB71" s="72"/>
      <c r="AD71" s="103"/>
      <c r="AE71" s="103"/>
    </row>
    <row r="72" spans="1:31" ht="26.25" customHeight="1" x14ac:dyDescent="0.2">
      <c r="A72" s="126"/>
      <c r="B72" s="142"/>
      <c r="C72" s="287" t="s">
        <v>128</v>
      </c>
      <c r="D72" s="287"/>
      <c r="E72" s="287"/>
      <c r="F72" s="287"/>
      <c r="G72" s="287"/>
      <c r="H72" s="288"/>
      <c r="I72" s="288"/>
      <c r="J72" s="288"/>
      <c r="K72" s="288"/>
      <c r="L72" s="288"/>
      <c r="M72" s="288"/>
      <c r="N72" s="288"/>
      <c r="O72" s="288"/>
      <c r="P72" s="288"/>
      <c r="Q72" s="288"/>
      <c r="R72" s="288"/>
      <c r="S72" s="288"/>
      <c r="T72" s="289"/>
      <c r="U72" s="289"/>
      <c r="V72" s="289"/>
      <c r="W72" s="289"/>
      <c r="X72" s="289"/>
      <c r="Y72" s="289"/>
      <c r="Z72" s="289"/>
      <c r="AA72" s="289"/>
      <c r="AB72" s="72"/>
      <c r="AD72" s="103"/>
      <c r="AE72" s="103"/>
    </row>
    <row r="73" spans="1:31" ht="26.25" customHeight="1" thickBot="1" x14ac:dyDescent="0.25">
      <c r="A73" s="126"/>
      <c r="B73" s="142"/>
      <c r="C73" s="290" t="s">
        <v>128</v>
      </c>
      <c r="D73" s="290"/>
      <c r="E73" s="290"/>
      <c r="F73" s="290"/>
      <c r="G73" s="290"/>
      <c r="H73" s="288"/>
      <c r="I73" s="288"/>
      <c r="J73" s="288"/>
      <c r="K73" s="288"/>
      <c r="L73" s="288"/>
      <c r="M73" s="288"/>
      <c r="N73" s="288"/>
      <c r="O73" s="288"/>
      <c r="P73" s="288"/>
      <c r="Q73" s="288"/>
      <c r="R73" s="288"/>
      <c r="S73" s="288"/>
      <c r="T73" s="291"/>
      <c r="U73" s="291"/>
      <c r="V73" s="291"/>
      <c r="W73" s="291"/>
      <c r="X73" s="291"/>
      <c r="Y73" s="291"/>
      <c r="Z73" s="291"/>
      <c r="AA73" s="291"/>
      <c r="AB73" s="72"/>
      <c r="AD73" s="103"/>
      <c r="AE73" s="103"/>
    </row>
    <row r="74" spans="1:31" ht="26.25" customHeight="1" thickTop="1" x14ac:dyDescent="0.2">
      <c r="A74" s="72"/>
      <c r="B74" s="285" t="s">
        <v>140</v>
      </c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6">
        <f>SUM(T64:W73)</f>
        <v>1.9</v>
      </c>
      <c r="U74" s="286"/>
      <c r="V74" s="286"/>
      <c r="W74" s="286"/>
      <c r="X74" s="286">
        <f>SUM(X64:AA73)</f>
        <v>3.3</v>
      </c>
      <c r="Y74" s="286"/>
      <c r="Z74" s="286"/>
      <c r="AA74" s="286"/>
      <c r="AB74" s="72"/>
    </row>
    <row r="75" spans="1:31" ht="15" customHeight="1" x14ac:dyDescent="0.15">
      <c r="A75" s="72"/>
      <c r="B75" s="138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</row>
    <row r="76" spans="1:31" s="99" customFormat="1" ht="15" customHeight="1" x14ac:dyDescent="0.15">
      <c r="B76" s="105"/>
      <c r="AD76" s="104"/>
      <c r="AE76" s="104"/>
    </row>
    <row r="77" spans="1:31" s="99" customFormat="1" ht="10.95" customHeight="1" x14ac:dyDescent="0.15">
      <c r="B77" s="105"/>
      <c r="G77" s="106"/>
      <c r="AD77" s="104"/>
      <c r="AE77" s="104"/>
    </row>
    <row r="78" spans="1:31" s="99" customFormat="1" ht="10.95" customHeight="1" x14ac:dyDescent="0.15">
      <c r="B78" s="105"/>
      <c r="G78" s="106"/>
      <c r="AD78" s="104"/>
      <c r="AE78" s="104"/>
    </row>
    <row r="79" spans="1:31" s="99" customFormat="1" ht="10.95" customHeight="1" x14ac:dyDescent="0.15">
      <c r="B79" s="105"/>
      <c r="G79" s="106"/>
      <c r="AD79" s="104"/>
      <c r="AE79" s="104"/>
    </row>
    <row r="80" spans="1:31" s="99" customFormat="1" ht="10.95" customHeight="1" x14ac:dyDescent="0.15">
      <c r="B80" s="105"/>
      <c r="G80" s="106"/>
      <c r="AD80" s="104"/>
      <c r="AE80" s="104"/>
    </row>
    <row r="81" spans="2:31" s="99" customFormat="1" ht="10.95" customHeight="1" x14ac:dyDescent="0.15">
      <c r="B81" s="105"/>
      <c r="G81" s="106"/>
      <c r="AD81" s="104"/>
      <c r="AE81" s="104"/>
    </row>
    <row r="82" spans="2:31" s="99" customFormat="1" ht="10.95" customHeight="1" x14ac:dyDescent="0.15">
      <c r="B82" s="105"/>
      <c r="G82" s="106"/>
      <c r="AD82" s="104"/>
      <c r="AE82" s="104"/>
    </row>
    <row r="83" spans="2:31" s="99" customFormat="1" ht="10.95" customHeight="1" x14ac:dyDescent="0.15">
      <c r="B83" s="105"/>
      <c r="G83" s="106"/>
      <c r="AD83" s="104"/>
      <c r="AE83" s="104"/>
    </row>
    <row r="84" spans="2:31" s="99" customFormat="1" ht="10.95" customHeight="1" x14ac:dyDescent="0.15">
      <c r="B84" s="105"/>
      <c r="G84" s="106"/>
      <c r="AD84" s="104"/>
      <c r="AE84" s="104"/>
    </row>
    <row r="85" spans="2:31" s="99" customFormat="1" ht="10.95" customHeight="1" x14ac:dyDescent="0.15">
      <c r="B85" s="105"/>
      <c r="G85" s="106"/>
      <c r="AD85" s="104"/>
      <c r="AE85" s="104"/>
    </row>
    <row r="86" spans="2:31" s="99" customFormat="1" ht="10.95" customHeight="1" x14ac:dyDescent="0.15">
      <c r="B86" s="105"/>
      <c r="G86" s="106"/>
      <c r="AD86" s="104"/>
      <c r="AE86" s="104"/>
    </row>
    <row r="87" spans="2:31" s="99" customFormat="1" ht="10.95" customHeight="1" x14ac:dyDescent="0.15">
      <c r="B87" s="105"/>
      <c r="G87" s="106"/>
      <c r="AD87" s="104"/>
      <c r="AE87" s="104"/>
    </row>
    <row r="88" spans="2:31" s="99" customFormat="1" ht="10.95" customHeight="1" x14ac:dyDescent="0.15">
      <c r="B88" s="105"/>
      <c r="AD88" s="104"/>
      <c r="AE88" s="104"/>
    </row>
    <row r="89" spans="2:31" s="99" customFormat="1" ht="10.95" customHeight="1" x14ac:dyDescent="0.15">
      <c r="B89" s="105"/>
      <c r="AD89" s="104"/>
      <c r="AE89" s="104"/>
    </row>
    <row r="90" spans="2:31" s="99" customFormat="1" ht="10.95" customHeight="1" x14ac:dyDescent="0.15">
      <c r="B90" s="105"/>
      <c r="AD90" s="104"/>
      <c r="AE90" s="104"/>
    </row>
    <row r="91" spans="2:31" s="99" customFormat="1" ht="10.95" customHeight="1" x14ac:dyDescent="0.15">
      <c r="B91" s="105"/>
      <c r="AD91" s="104"/>
      <c r="AE91" s="104"/>
    </row>
    <row r="92" spans="2:31" s="99" customFormat="1" ht="10.95" customHeight="1" x14ac:dyDescent="0.15">
      <c r="B92" s="105"/>
      <c r="AD92" s="104"/>
      <c r="AE92" s="104"/>
    </row>
    <row r="93" spans="2:31" s="99" customFormat="1" ht="10.95" customHeight="1" x14ac:dyDescent="0.15">
      <c r="B93" s="105"/>
      <c r="AD93" s="104"/>
      <c r="AE93" s="104"/>
    </row>
    <row r="94" spans="2:31" s="99" customFormat="1" ht="10.95" customHeight="1" x14ac:dyDescent="0.15">
      <c r="B94" s="105"/>
      <c r="AD94" s="104"/>
      <c r="AE94" s="104"/>
    </row>
    <row r="95" spans="2:31" s="99" customFormat="1" ht="10.95" customHeight="1" x14ac:dyDescent="0.15">
      <c r="B95" s="105"/>
      <c r="AD95" s="104"/>
      <c r="AE95" s="104"/>
    </row>
    <row r="96" spans="2:31" s="99" customFormat="1" ht="10.95" customHeight="1" x14ac:dyDescent="0.15">
      <c r="B96" s="105"/>
      <c r="AD96" s="104"/>
      <c r="AE96" s="104"/>
    </row>
    <row r="97" spans="2:31" s="99" customFormat="1" ht="10.95" customHeight="1" x14ac:dyDescent="0.15">
      <c r="B97" s="105"/>
      <c r="AD97" s="104"/>
      <c r="AE97" s="104"/>
    </row>
    <row r="98" spans="2:31" s="99" customFormat="1" ht="10.95" customHeight="1" x14ac:dyDescent="0.15">
      <c r="B98" s="105"/>
      <c r="AD98" s="104"/>
      <c r="AE98" s="104"/>
    </row>
    <row r="99" spans="2:31" s="99" customFormat="1" ht="10.95" customHeight="1" x14ac:dyDescent="0.15">
      <c r="B99" s="105"/>
      <c r="AD99" s="104"/>
      <c r="AE99" s="104"/>
    </row>
    <row r="100" spans="2:31" s="99" customFormat="1" ht="10.95" customHeight="1" x14ac:dyDescent="0.15">
      <c r="B100" s="105"/>
      <c r="AD100" s="104"/>
      <c r="AE100" s="104"/>
    </row>
    <row r="101" spans="2:31" s="99" customFormat="1" ht="10.95" customHeight="1" x14ac:dyDescent="0.15">
      <c r="B101" s="105"/>
      <c r="AD101" s="104"/>
      <c r="AE101" s="104"/>
    </row>
    <row r="102" spans="2:31" s="99" customFormat="1" ht="10.95" customHeight="1" x14ac:dyDescent="0.15">
      <c r="B102" s="105"/>
      <c r="AD102" s="104"/>
      <c r="AE102" s="104"/>
    </row>
    <row r="103" spans="2:31" s="99" customFormat="1" ht="10.95" customHeight="1" x14ac:dyDescent="0.15">
      <c r="B103" s="105"/>
      <c r="AD103" s="104"/>
      <c r="AE103" s="104"/>
    </row>
    <row r="104" spans="2:31" s="99" customFormat="1" ht="10.95" customHeight="1" x14ac:dyDescent="0.15">
      <c r="B104" s="105"/>
      <c r="AD104" s="104"/>
      <c r="AE104" s="104"/>
    </row>
    <row r="105" spans="2:31" s="99" customFormat="1" ht="10.95" customHeight="1" x14ac:dyDescent="0.15">
      <c r="B105" s="105"/>
      <c r="AD105" s="104"/>
      <c r="AE105" s="104"/>
    </row>
    <row r="106" spans="2:31" s="99" customFormat="1" ht="10.95" customHeight="1" x14ac:dyDescent="0.15">
      <c r="B106" s="105"/>
      <c r="AD106" s="104"/>
      <c r="AE106" s="104"/>
    </row>
    <row r="107" spans="2:31" s="99" customFormat="1" ht="10.95" customHeight="1" x14ac:dyDescent="0.15">
      <c r="B107" s="105"/>
      <c r="AD107" s="104"/>
      <c r="AE107" s="104"/>
    </row>
    <row r="108" spans="2:31" s="99" customFormat="1" ht="10.95" customHeight="1" x14ac:dyDescent="0.15">
      <c r="B108" s="105"/>
      <c r="AD108" s="104"/>
      <c r="AE108" s="104"/>
    </row>
    <row r="109" spans="2:31" s="99" customFormat="1" ht="10.95" customHeight="1" x14ac:dyDescent="0.15">
      <c r="B109" s="105"/>
      <c r="AD109" s="104"/>
      <c r="AE109" s="104"/>
    </row>
    <row r="110" spans="2:31" s="99" customFormat="1" ht="10.95" customHeight="1" x14ac:dyDescent="0.15">
      <c r="B110" s="105"/>
      <c r="AD110" s="104"/>
      <c r="AE110" s="104"/>
    </row>
    <row r="111" spans="2:31" s="99" customFormat="1" ht="10.95" customHeight="1" x14ac:dyDescent="0.15">
      <c r="B111" s="105"/>
      <c r="AD111" s="104"/>
      <c r="AE111" s="104"/>
    </row>
    <row r="112" spans="2:31" s="99" customFormat="1" ht="10.95" customHeight="1" x14ac:dyDescent="0.15">
      <c r="B112" s="105"/>
      <c r="AD112" s="104"/>
      <c r="AE112" s="104"/>
    </row>
    <row r="113" spans="2:31" s="99" customFormat="1" ht="10.95" customHeight="1" x14ac:dyDescent="0.15">
      <c r="B113" s="105"/>
      <c r="AD113" s="104"/>
      <c r="AE113" s="104"/>
    </row>
    <row r="114" spans="2:31" s="99" customFormat="1" ht="10.95" customHeight="1" x14ac:dyDescent="0.15">
      <c r="B114" s="105"/>
      <c r="AD114" s="104"/>
      <c r="AE114" s="104"/>
    </row>
    <row r="115" spans="2:31" s="99" customFormat="1" ht="10.95" customHeight="1" x14ac:dyDescent="0.15">
      <c r="B115" s="105"/>
      <c r="AD115" s="104"/>
      <c r="AE115" s="104"/>
    </row>
    <row r="116" spans="2:31" s="99" customFormat="1" ht="10.95" customHeight="1" x14ac:dyDescent="0.15">
      <c r="B116" s="105"/>
      <c r="AD116" s="104"/>
      <c r="AE116" s="104"/>
    </row>
    <row r="117" spans="2:31" s="99" customFormat="1" ht="10.95" customHeight="1" x14ac:dyDescent="0.15">
      <c r="B117" s="105"/>
      <c r="AD117" s="104"/>
      <c r="AE117" s="104"/>
    </row>
    <row r="118" spans="2:31" s="99" customFormat="1" ht="10.95" customHeight="1" x14ac:dyDescent="0.15">
      <c r="B118" s="105"/>
      <c r="AD118" s="104"/>
      <c r="AE118" s="104"/>
    </row>
    <row r="119" spans="2:31" s="99" customFormat="1" ht="10.95" customHeight="1" x14ac:dyDescent="0.15">
      <c r="B119" s="105"/>
      <c r="AD119" s="104"/>
      <c r="AE119" s="104"/>
    </row>
    <row r="120" spans="2:31" s="99" customFormat="1" ht="10.95" customHeight="1" x14ac:dyDescent="0.15">
      <c r="B120" s="105"/>
      <c r="AD120" s="104"/>
      <c r="AE120" s="104"/>
    </row>
    <row r="121" spans="2:31" s="99" customFormat="1" ht="10.95" customHeight="1" x14ac:dyDescent="0.15">
      <c r="B121" s="105"/>
      <c r="AD121" s="104"/>
      <c r="AE121" s="104"/>
    </row>
    <row r="122" spans="2:31" s="99" customFormat="1" ht="10.95" customHeight="1" x14ac:dyDescent="0.15">
      <c r="B122" s="105"/>
      <c r="AD122" s="104"/>
      <c r="AE122" s="104"/>
    </row>
    <row r="123" spans="2:31" s="99" customFormat="1" ht="10.95" customHeight="1" x14ac:dyDescent="0.15">
      <c r="B123" s="105"/>
      <c r="AD123" s="104"/>
      <c r="AE123" s="104"/>
    </row>
    <row r="124" spans="2:31" s="99" customFormat="1" ht="10.95" customHeight="1" x14ac:dyDescent="0.15">
      <c r="B124" s="105"/>
      <c r="AD124" s="104"/>
      <c r="AE124" s="104"/>
    </row>
    <row r="125" spans="2:31" s="99" customFormat="1" ht="10.95" customHeight="1" x14ac:dyDescent="0.15">
      <c r="B125" s="105"/>
      <c r="AD125" s="104"/>
      <c r="AE125" s="104"/>
    </row>
    <row r="126" spans="2:31" s="99" customFormat="1" ht="10.95" customHeight="1" x14ac:dyDescent="0.15">
      <c r="B126" s="105"/>
      <c r="AD126" s="104"/>
      <c r="AE126" s="104"/>
    </row>
    <row r="127" spans="2:31" s="99" customFormat="1" ht="10.95" customHeight="1" x14ac:dyDescent="0.15">
      <c r="B127" s="105"/>
      <c r="AD127" s="104"/>
      <c r="AE127" s="104"/>
    </row>
    <row r="128" spans="2:31" s="99" customFormat="1" ht="10.95" customHeight="1" x14ac:dyDescent="0.15">
      <c r="B128" s="105"/>
      <c r="AD128" s="104"/>
      <c r="AE128" s="104"/>
    </row>
    <row r="129" spans="2:31" s="99" customFormat="1" ht="10.95" customHeight="1" x14ac:dyDescent="0.15">
      <c r="B129" s="105"/>
      <c r="AD129" s="104"/>
      <c r="AE129" s="104"/>
    </row>
    <row r="130" spans="2:31" s="99" customFormat="1" ht="10.95" customHeight="1" x14ac:dyDescent="0.15">
      <c r="B130" s="105"/>
      <c r="AD130" s="104"/>
      <c r="AE130" s="104"/>
    </row>
    <row r="131" spans="2:31" s="99" customFormat="1" ht="10.95" customHeight="1" x14ac:dyDescent="0.15">
      <c r="B131" s="105"/>
      <c r="AD131" s="104"/>
      <c r="AE131" s="104"/>
    </row>
    <row r="132" spans="2:31" s="99" customFormat="1" ht="10.95" customHeight="1" x14ac:dyDescent="0.15">
      <c r="B132" s="105"/>
      <c r="AD132" s="104"/>
      <c r="AE132" s="104"/>
    </row>
    <row r="133" spans="2:31" s="99" customFormat="1" ht="10.95" customHeight="1" x14ac:dyDescent="0.15">
      <c r="B133" s="105"/>
      <c r="AD133" s="104"/>
      <c r="AE133" s="104"/>
    </row>
    <row r="134" spans="2:31" s="99" customFormat="1" ht="10.95" customHeight="1" x14ac:dyDescent="0.15">
      <c r="B134" s="105"/>
      <c r="AD134" s="104"/>
      <c r="AE134" s="104"/>
    </row>
    <row r="135" spans="2:31" s="99" customFormat="1" ht="10.95" customHeight="1" x14ac:dyDescent="0.15">
      <c r="B135" s="105"/>
      <c r="AD135" s="104"/>
      <c r="AE135" s="104"/>
    </row>
    <row r="136" spans="2:31" s="99" customFormat="1" ht="10.95" customHeight="1" x14ac:dyDescent="0.15">
      <c r="B136" s="105"/>
      <c r="AD136" s="104"/>
      <c r="AE136" s="104"/>
    </row>
    <row r="137" spans="2:31" s="99" customFormat="1" ht="10.95" customHeight="1" x14ac:dyDescent="0.15">
      <c r="B137" s="105"/>
      <c r="AD137" s="104"/>
      <c r="AE137" s="104"/>
    </row>
    <row r="138" spans="2:31" s="99" customFormat="1" ht="10.95" customHeight="1" x14ac:dyDescent="0.15">
      <c r="B138" s="105"/>
      <c r="AD138" s="104"/>
      <c r="AE138" s="104"/>
    </row>
    <row r="139" spans="2:31" s="99" customFormat="1" ht="10.95" customHeight="1" x14ac:dyDescent="0.15">
      <c r="B139" s="105"/>
      <c r="AD139" s="104"/>
      <c r="AE139" s="104"/>
    </row>
    <row r="140" spans="2:31" s="99" customFormat="1" ht="10.95" customHeight="1" x14ac:dyDescent="0.15">
      <c r="B140" s="105"/>
      <c r="AD140" s="104"/>
      <c r="AE140" s="104"/>
    </row>
    <row r="141" spans="2:31" s="99" customFormat="1" ht="10.95" customHeight="1" x14ac:dyDescent="0.15">
      <c r="B141" s="105"/>
      <c r="AD141" s="104"/>
      <c r="AE141" s="104"/>
    </row>
    <row r="142" spans="2:31" s="99" customFormat="1" ht="10.95" customHeight="1" x14ac:dyDescent="0.15">
      <c r="B142" s="105"/>
      <c r="AD142" s="104"/>
      <c r="AE142" s="104"/>
    </row>
    <row r="143" spans="2:31" s="99" customFormat="1" ht="10.95" customHeight="1" x14ac:dyDescent="0.15">
      <c r="B143" s="105"/>
      <c r="AD143" s="104"/>
      <c r="AE143" s="104"/>
    </row>
    <row r="144" spans="2:31" s="99" customFormat="1" ht="10.95" customHeight="1" x14ac:dyDescent="0.15">
      <c r="B144" s="105"/>
      <c r="AD144" s="104"/>
      <c r="AE144" s="104"/>
    </row>
    <row r="145" spans="2:31" s="99" customFormat="1" ht="10.95" customHeight="1" x14ac:dyDescent="0.15">
      <c r="B145" s="105"/>
      <c r="AD145" s="104"/>
      <c r="AE145" s="104"/>
    </row>
    <row r="146" spans="2:31" s="99" customFormat="1" ht="10.95" customHeight="1" x14ac:dyDescent="0.15">
      <c r="B146" s="105"/>
      <c r="AD146" s="104"/>
      <c r="AE146" s="104"/>
    </row>
    <row r="147" spans="2:31" s="99" customFormat="1" ht="10.95" customHeight="1" x14ac:dyDescent="0.15">
      <c r="B147" s="105"/>
      <c r="AD147" s="104"/>
      <c r="AE147" s="104"/>
    </row>
    <row r="148" spans="2:31" s="99" customFormat="1" ht="10.95" customHeight="1" x14ac:dyDescent="0.15">
      <c r="B148" s="105"/>
      <c r="AD148" s="104"/>
      <c r="AE148" s="104"/>
    </row>
    <row r="149" spans="2:31" s="99" customFormat="1" ht="10.95" customHeight="1" x14ac:dyDescent="0.15">
      <c r="B149" s="105"/>
      <c r="AD149" s="104"/>
      <c r="AE149" s="104"/>
    </row>
    <row r="150" spans="2:31" s="99" customFormat="1" ht="10.95" customHeight="1" x14ac:dyDescent="0.15">
      <c r="B150" s="105"/>
      <c r="AD150" s="104"/>
      <c r="AE150" s="104"/>
    </row>
    <row r="151" spans="2:31" s="99" customFormat="1" ht="10.95" customHeight="1" x14ac:dyDescent="0.15">
      <c r="B151" s="105"/>
      <c r="AD151" s="104"/>
      <c r="AE151" s="104"/>
    </row>
    <row r="152" spans="2:31" s="99" customFormat="1" ht="10.95" customHeight="1" x14ac:dyDescent="0.15">
      <c r="B152" s="105"/>
      <c r="AD152" s="104"/>
      <c r="AE152" s="104"/>
    </row>
    <row r="153" spans="2:31" s="99" customFormat="1" ht="10.95" customHeight="1" x14ac:dyDescent="0.15">
      <c r="B153" s="105"/>
      <c r="AD153" s="104"/>
      <c r="AE153" s="104"/>
    </row>
    <row r="154" spans="2:31" s="99" customFormat="1" ht="10.95" customHeight="1" x14ac:dyDescent="0.15">
      <c r="B154" s="105"/>
      <c r="AD154" s="104"/>
      <c r="AE154" s="104"/>
    </row>
    <row r="155" spans="2:31" s="99" customFormat="1" ht="10.95" customHeight="1" x14ac:dyDescent="0.15">
      <c r="B155" s="105"/>
      <c r="AD155" s="104"/>
      <c r="AE155" s="104"/>
    </row>
    <row r="156" spans="2:31" s="99" customFormat="1" ht="10.95" customHeight="1" x14ac:dyDescent="0.15">
      <c r="B156" s="105"/>
      <c r="AD156" s="104"/>
      <c r="AE156" s="104"/>
    </row>
    <row r="157" spans="2:31" s="99" customFormat="1" ht="10.95" customHeight="1" x14ac:dyDescent="0.15">
      <c r="B157" s="105"/>
      <c r="AD157" s="104"/>
      <c r="AE157" s="104"/>
    </row>
    <row r="158" spans="2:31" s="99" customFormat="1" ht="10.95" customHeight="1" x14ac:dyDescent="0.15">
      <c r="B158" s="105"/>
      <c r="AD158" s="104"/>
      <c r="AE158" s="104"/>
    </row>
    <row r="159" spans="2:31" s="99" customFormat="1" ht="10.95" customHeight="1" x14ac:dyDescent="0.15">
      <c r="B159" s="105"/>
      <c r="AD159" s="104"/>
      <c r="AE159" s="104"/>
    </row>
    <row r="160" spans="2:31" s="99" customFormat="1" ht="10.95" customHeight="1" x14ac:dyDescent="0.15">
      <c r="B160" s="105"/>
      <c r="AD160" s="104"/>
      <c r="AE160" s="104"/>
    </row>
    <row r="161" spans="2:2" ht="10.95" customHeight="1" x14ac:dyDescent="0.15">
      <c r="B161" s="8"/>
    </row>
    <row r="162" spans="2:2" ht="10.95" customHeight="1" x14ac:dyDescent="0.15">
      <c r="B162" s="8"/>
    </row>
    <row r="163" spans="2:2" ht="10.95" customHeight="1" x14ac:dyDescent="0.15">
      <c r="B163" s="8"/>
    </row>
    <row r="164" spans="2:2" ht="10.95" customHeight="1" x14ac:dyDescent="0.15">
      <c r="B164" s="8"/>
    </row>
  </sheetData>
  <sheetProtection password="CC4B" sheet="1" objects="1" scenarios="1"/>
  <mergeCells count="134">
    <mergeCell ref="Y4:Z4"/>
    <mergeCell ref="E5:J5"/>
    <mergeCell ref="K5:Q5"/>
    <mergeCell ref="S5:AA5"/>
    <mergeCell ref="B10:AA10"/>
    <mergeCell ref="U12:V12"/>
    <mergeCell ref="B2:D5"/>
    <mergeCell ref="E2:J2"/>
    <mergeCell ref="K2:AA2"/>
    <mergeCell ref="E3:J3"/>
    <mergeCell ref="K3:AA3"/>
    <mergeCell ref="E4:J4"/>
    <mergeCell ref="K4:M4"/>
    <mergeCell ref="O4:Q4"/>
    <mergeCell ref="S4:U4"/>
    <mergeCell ref="V4:X4"/>
    <mergeCell ref="B24:C24"/>
    <mergeCell ref="B29:D30"/>
    <mergeCell ref="E29:J29"/>
    <mergeCell ref="K29:AA29"/>
    <mergeCell ref="E30:J30"/>
    <mergeCell ref="K30:M30"/>
    <mergeCell ref="N30:AA30"/>
    <mergeCell ref="N18:P18"/>
    <mergeCell ref="Q18:AA18"/>
    <mergeCell ref="N20:AA20"/>
    <mergeCell ref="N22:S22"/>
    <mergeCell ref="U22:W22"/>
    <mergeCell ref="Y22:AA22"/>
    <mergeCell ref="B31:J31"/>
    <mergeCell ref="K31:O31"/>
    <mergeCell ref="Q31:R31"/>
    <mergeCell ref="T31:U31"/>
    <mergeCell ref="B32:D36"/>
    <mergeCell ref="E32:J32"/>
    <mergeCell ref="K32:Q32"/>
    <mergeCell ref="R32:V32"/>
    <mergeCell ref="E35:J35"/>
    <mergeCell ref="K35:Q35"/>
    <mergeCell ref="R35:V35"/>
    <mergeCell ref="W35:X35"/>
    <mergeCell ref="E36:J36"/>
    <mergeCell ref="K36:Q36"/>
    <mergeCell ref="R36:V36"/>
    <mergeCell ref="W36:X36"/>
    <mergeCell ref="W32:X32"/>
    <mergeCell ref="E33:J33"/>
    <mergeCell ref="K33:Q33"/>
    <mergeCell ref="R33:V33"/>
    <mergeCell ref="W33:X33"/>
    <mergeCell ref="E34:J34"/>
    <mergeCell ref="K34:Q34"/>
    <mergeCell ref="R34:V34"/>
    <mergeCell ref="W34:X34"/>
    <mergeCell ref="B39:I39"/>
    <mergeCell ref="J39:O39"/>
    <mergeCell ref="P39:U39"/>
    <mergeCell ref="V39:AA39"/>
    <mergeCell ref="B40:I40"/>
    <mergeCell ref="J40:L40"/>
    <mergeCell ref="M40:O40"/>
    <mergeCell ref="P40:R40"/>
    <mergeCell ref="S40:U40"/>
    <mergeCell ref="V40:X40"/>
    <mergeCell ref="B43:AA44"/>
    <mergeCell ref="B45:AA46"/>
    <mergeCell ref="D50:AA50"/>
    <mergeCell ref="D51:AA51"/>
    <mergeCell ref="D52:AA52"/>
    <mergeCell ref="D53:AA53"/>
    <mergeCell ref="Y40:AA40"/>
    <mergeCell ref="B41:I41"/>
    <mergeCell ref="J41:L41"/>
    <mergeCell ref="M41:O41"/>
    <mergeCell ref="P41:R41"/>
    <mergeCell ref="S41:U41"/>
    <mergeCell ref="V41:X41"/>
    <mergeCell ref="Y41:AA41"/>
    <mergeCell ref="B42:I42"/>
    <mergeCell ref="J42:U42"/>
    <mergeCell ref="D54:AA54"/>
    <mergeCell ref="D55:AA55"/>
    <mergeCell ref="D56:AA56"/>
    <mergeCell ref="D57:AA57"/>
    <mergeCell ref="C60:AA61"/>
    <mergeCell ref="B62:B63"/>
    <mergeCell ref="C62:G63"/>
    <mergeCell ref="H62:S63"/>
    <mergeCell ref="T62:AA62"/>
    <mergeCell ref="T63:W63"/>
    <mergeCell ref="C66:G66"/>
    <mergeCell ref="H66:S66"/>
    <mergeCell ref="T66:W66"/>
    <mergeCell ref="X66:AA66"/>
    <mergeCell ref="C67:G67"/>
    <mergeCell ref="H67:S67"/>
    <mergeCell ref="T67:W67"/>
    <mergeCell ref="X67:AA67"/>
    <mergeCell ref="X63:AA63"/>
    <mergeCell ref="C64:G64"/>
    <mergeCell ref="H64:S64"/>
    <mergeCell ref="T64:W64"/>
    <mergeCell ref="X64:AA64"/>
    <mergeCell ref="C65:G65"/>
    <mergeCell ref="H65:S65"/>
    <mergeCell ref="T65:W65"/>
    <mergeCell ref="X65:AA65"/>
    <mergeCell ref="C70:G70"/>
    <mergeCell ref="H70:S70"/>
    <mergeCell ref="T70:W70"/>
    <mergeCell ref="X70:AA70"/>
    <mergeCell ref="C71:G71"/>
    <mergeCell ref="H71:S71"/>
    <mergeCell ref="T71:W71"/>
    <mergeCell ref="X71:AA71"/>
    <mergeCell ref="C68:G68"/>
    <mergeCell ref="H68:S68"/>
    <mergeCell ref="T68:W68"/>
    <mergeCell ref="X68:AA68"/>
    <mergeCell ref="C69:G69"/>
    <mergeCell ref="H69:S69"/>
    <mergeCell ref="T69:W69"/>
    <mergeCell ref="X69:AA69"/>
    <mergeCell ref="B74:S74"/>
    <mergeCell ref="T74:W74"/>
    <mergeCell ref="X74:AA74"/>
    <mergeCell ref="C72:G72"/>
    <mergeCell ref="H72:S72"/>
    <mergeCell ref="T72:W72"/>
    <mergeCell ref="X72:AA72"/>
    <mergeCell ref="C73:G73"/>
    <mergeCell ref="H73:S73"/>
    <mergeCell ref="T73:W73"/>
    <mergeCell ref="X73:AA73"/>
  </mergeCells>
  <phoneticPr fontId="2"/>
  <conditionalFormatting sqref="R32:V36">
    <cfRule type="expression" dxfId="1" priority="1">
      <formula>$E32="その他"</formula>
    </cfRule>
  </conditionalFormatting>
  <dataValidations count="11">
    <dataValidation type="decimal" imeMode="halfAlpha" operator="greaterThanOrEqual" allowBlank="1" showInputMessage="1" showErrorMessage="1" sqref="T64:AA73">
      <formula1>0</formula1>
    </dataValidation>
    <dataValidation type="whole" imeMode="halfAlpha" allowBlank="1" showInputMessage="1" showErrorMessage="1" sqref="T31:U31">
      <formula1>1</formula1>
      <formula2>31</formula2>
    </dataValidation>
    <dataValidation type="whole" imeMode="halfAlpha" operator="greaterThanOrEqual" allowBlank="1" showInputMessage="1" showErrorMessage="1" sqref="W32:X36 K31:O31">
      <formula1>2022</formula1>
    </dataValidation>
    <dataValidation type="whole" imeMode="halfAlpha" allowBlank="1" showInputMessage="1" showErrorMessage="1" sqref="Z32:Z36 Q31:R31">
      <formula1>1</formula1>
      <formula2>12</formula2>
    </dataValidation>
    <dataValidation type="list" allowBlank="1" showInputMessage="1" showErrorMessage="1" sqref="E34:J36 C66:G73">
      <formula1>$G$78:$G$87</formula1>
    </dataValidation>
    <dataValidation allowBlank="1" showInputMessage="1" showErrorMessage="1" prompt="都道府県をプルダウン選択" sqref="N18:P18"/>
    <dataValidation allowBlank="1" showInputMessage="1" showErrorMessage="1" prompt="代表者の役職を入力" sqref="N22:S22"/>
    <dataValidation allowBlank="1" showInputMessage="1" showErrorMessage="1" prompt="代表者の姓を入力" sqref="U22:W22"/>
    <dataValidation allowBlank="1" showInputMessage="1" showErrorMessage="1" prompt="代表者の名を入力" sqref="Y22:AA22"/>
    <dataValidation type="whole" operator="greaterThanOrEqual" allowBlank="1" showInputMessage="1" showErrorMessage="1" sqref="U12:V12 B24:C24">
      <formula1>2022</formula1>
    </dataValidation>
    <dataValidation type="list" allowBlank="1" showInputMessage="1" showErrorMessage="1" sqref="J42">
      <formula1>"選択してください,設備,設備の設置されている建物,工場等全体"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58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49</xdr:row>
                    <xdr:rowOff>167640</xdr:rowOff>
                  </from>
                  <to>
                    <xdr:col>3</xdr:col>
                    <xdr:colOff>60960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22860</xdr:colOff>
                    <xdr:row>50</xdr:row>
                    <xdr:rowOff>228600</xdr:rowOff>
                  </from>
                  <to>
                    <xdr:col>3</xdr:col>
                    <xdr:colOff>60960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52</xdr:row>
                    <xdr:rowOff>0</xdr:rowOff>
                  </from>
                  <to>
                    <xdr:col>3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22860</xdr:colOff>
                    <xdr:row>52</xdr:row>
                    <xdr:rowOff>228600</xdr:rowOff>
                  </from>
                  <to>
                    <xdr:col>3</xdr:col>
                    <xdr:colOff>60960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22860</xdr:colOff>
                    <xdr:row>53</xdr:row>
                    <xdr:rowOff>228600</xdr:rowOff>
                  </from>
                  <to>
                    <xdr:col>3</xdr:col>
                    <xdr:colOff>60960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22860</xdr:colOff>
                    <xdr:row>54</xdr:row>
                    <xdr:rowOff>228600</xdr:rowOff>
                  </from>
                  <to>
                    <xdr:col>3</xdr:col>
                    <xdr:colOff>60960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22860</xdr:colOff>
                    <xdr:row>63</xdr:row>
                    <xdr:rowOff>53340</xdr:rowOff>
                  </from>
                  <to>
                    <xdr:col>2</xdr:col>
                    <xdr:colOff>91440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22860</xdr:colOff>
                    <xdr:row>64</xdr:row>
                    <xdr:rowOff>53340</xdr:rowOff>
                  </from>
                  <to>
                    <xdr:col>2</xdr:col>
                    <xdr:colOff>91440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22860</xdr:colOff>
                    <xdr:row>65</xdr:row>
                    <xdr:rowOff>53340</xdr:rowOff>
                  </from>
                  <to>
                    <xdr:col>2</xdr:col>
                    <xdr:colOff>91440</xdr:colOff>
                    <xdr:row>65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22860</xdr:colOff>
                    <xdr:row>66</xdr:row>
                    <xdr:rowOff>53340</xdr:rowOff>
                  </from>
                  <to>
                    <xdr:col>2</xdr:col>
                    <xdr:colOff>91440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22860</xdr:colOff>
                    <xdr:row>67</xdr:row>
                    <xdr:rowOff>53340</xdr:rowOff>
                  </from>
                  <to>
                    <xdr:col>2</xdr:col>
                    <xdr:colOff>91440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22860</xdr:colOff>
                    <xdr:row>68</xdr:row>
                    <xdr:rowOff>53340</xdr:rowOff>
                  </from>
                  <to>
                    <xdr:col>2</xdr:col>
                    <xdr:colOff>91440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22860</xdr:colOff>
                    <xdr:row>69</xdr:row>
                    <xdr:rowOff>53340</xdr:rowOff>
                  </from>
                  <to>
                    <xdr:col>2</xdr:col>
                    <xdr:colOff>91440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22860</xdr:colOff>
                    <xdr:row>70</xdr:row>
                    <xdr:rowOff>53340</xdr:rowOff>
                  </from>
                  <to>
                    <xdr:col>2</xdr:col>
                    <xdr:colOff>91440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22860</xdr:colOff>
                    <xdr:row>71</xdr:row>
                    <xdr:rowOff>53340</xdr:rowOff>
                  </from>
                  <to>
                    <xdr:col>2</xdr:col>
                    <xdr:colOff>91440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22860</xdr:colOff>
                    <xdr:row>72</xdr:row>
                    <xdr:rowOff>53340</xdr:rowOff>
                  </from>
                  <to>
                    <xdr:col>2</xdr:col>
                    <xdr:colOff>91440</xdr:colOff>
                    <xdr:row>72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Y48"/>
  <sheetViews>
    <sheetView view="pageBreakPreview" zoomScale="70" zoomScaleNormal="100" zoomScaleSheetLayoutView="70" workbookViewId="0">
      <selection activeCell="E9" sqref="E9"/>
    </sheetView>
  </sheetViews>
  <sheetFormatPr defaultColWidth="8.88671875" defaultRowHeight="13.2" x14ac:dyDescent="0.2"/>
  <cols>
    <col min="1" max="1" width="1" style="10" customWidth="1"/>
    <col min="2" max="2" width="3.44140625" style="10" customWidth="1"/>
    <col min="3" max="3" width="6.21875" style="10" customWidth="1"/>
    <col min="4" max="4" width="11.44140625" style="10" customWidth="1"/>
    <col min="5" max="17" width="6.21875" style="10" customWidth="1"/>
    <col min="18" max="18" width="7.21875" style="11" customWidth="1"/>
    <col min="19" max="19" width="4.88671875" style="10" customWidth="1"/>
    <col min="20" max="20" width="9.33203125" style="10" customWidth="1"/>
    <col min="21" max="21" width="7.44140625" style="10" customWidth="1"/>
    <col min="22" max="22" width="6.21875" style="40" customWidth="1"/>
    <col min="23" max="23" width="9.33203125" style="10" customWidth="1"/>
    <col min="24" max="24" width="1" style="10" customWidth="1"/>
    <col min="25" max="16384" width="8.88671875" style="10"/>
  </cols>
  <sheetData>
    <row r="1" spans="2:25" ht="15" customHeight="1" x14ac:dyDescent="0.2">
      <c r="W1" s="110">
        <f>導入効果報告書!N20</f>
        <v>0</v>
      </c>
    </row>
    <row r="2" spans="2:25" ht="15" customHeight="1" x14ac:dyDescent="0.2">
      <c r="B2" s="1" t="s">
        <v>204</v>
      </c>
      <c r="W2" s="41"/>
    </row>
    <row r="3" spans="2:25" ht="19.2" x14ac:dyDescent="0.2">
      <c r="B3" s="248" t="s">
        <v>205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Y3" s="42"/>
    </row>
    <row r="4" spans="2:25" ht="15" customHeight="1" x14ac:dyDescent="0.2"/>
    <row r="5" spans="2:25" ht="34.5" customHeight="1" x14ac:dyDescent="0.2">
      <c r="B5" s="249" t="s">
        <v>206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</row>
    <row r="6" spans="2:25" ht="61.5" customHeight="1" x14ac:dyDescent="0.2">
      <c r="B6" s="250" t="s">
        <v>21</v>
      </c>
      <c r="C6" s="251"/>
      <c r="D6" s="252"/>
      <c r="E6" s="259" t="s">
        <v>207</v>
      </c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1" t="s">
        <v>208</v>
      </c>
      <c r="T6" s="261"/>
      <c r="U6" s="261" t="s">
        <v>209</v>
      </c>
      <c r="V6" s="261"/>
      <c r="W6" s="261"/>
    </row>
    <row r="7" spans="2:25" ht="33.75" customHeight="1" x14ac:dyDescent="0.2">
      <c r="B7" s="253"/>
      <c r="C7" s="254"/>
      <c r="D7" s="255"/>
      <c r="E7" s="119" t="s">
        <v>210</v>
      </c>
      <c r="F7" s="119" t="s">
        <v>211</v>
      </c>
      <c r="G7" s="119" t="s">
        <v>212</v>
      </c>
      <c r="H7" s="119" t="s">
        <v>213</v>
      </c>
      <c r="I7" s="119" t="s">
        <v>214</v>
      </c>
      <c r="J7" s="119" t="s">
        <v>215</v>
      </c>
      <c r="K7" s="119" t="s">
        <v>216</v>
      </c>
      <c r="L7" s="119" t="s">
        <v>217</v>
      </c>
      <c r="M7" s="119" t="s">
        <v>218</v>
      </c>
      <c r="N7" s="119" t="s">
        <v>219</v>
      </c>
      <c r="O7" s="119" t="s">
        <v>220</v>
      </c>
      <c r="P7" s="119" t="s">
        <v>221</v>
      </c>
      <c r="Q7" s="262" t="s">
        <v>222</v>
      </c>
      <c r="R7" s="264" t="s">
        <v>146</v>
      </c>
      <c r="S7" s="264" t="s">
        <v>147</v>
      </c>
      <c r="T7" s="262" t="s">
        <v>223</v>
      </c>
      <c r="U7" s="264" t="s">
        <v>148</v>
      </c>
      <c r="V7" s="264" t="s">
        <v>149</v>
      </c>
      <c r="W7" s="262" t="s">
        <v>224</v>
      </c>
    </row>
    <row r="8" spans="2:25" ht="22.5" customHeight="1" x14ac:dyDescent="0.2">
      <c r="B8" s="256"/>
      <c r="C8" s="257"/>
      <c r="D8" s="258"/>
      <c r="E8" s="111" t="s">
        <v>231</v>
      </c>
      <c r="F8" s="111" t="str">
        <f>IF($E$8="月","月",IF(E8=12,1,E8+1))</f>
        <v>月</v>
      </c>
      <c r="G8" s="111" t="str">
        <f t="shared" ref="G8:P8" si="0">IF($E$8="月","月",IF(F8=12,1,F8+1))</f>
        <v>月</v>
      </c>
      <c r="H8" s="111" t="str">
        <f t="shared" si="0"/>
        <v>月</v>
      </c>
      <c r="I8" s="111" t="str">
        <f t="shared" si="0"/>
        <v>月</v>
      </c>
      <c r="J8" s="111" t="str">
        <f t="shared" si="0"/>
        <v>月</v>
      </c>
      <c r="K8" s="111" t="str">
        <f t="shared" si="0"/>
        <v>月</v>
      </c>
      <c r="L8" s="111" t="str">
        <f t="shared" si="0"/>
        <v>月</v>
      </c>
      <c r="M8" s="111" t="str">
        <f t="shared" si="0"/>
        <v>月</v>
      </c>
      <c r="N8" s="111" t="str">
        <f t="shared" si="0"/>
        <v>月</v>
      </c>
      <c r="O8" s="111" t="str">
        <f t="shared" si="0"/>
        <v>月</v>
      </c>
      <c r="P8" s="111" t="str">
        <f t="shared" si="0"/>
        <v>月</v>
      </c>
      <c r="Q8" s="263"/>
      <c r="R8" s="265"/>
      <c r="S8" s="265"/>
      <c r="T8" s="263"/>
      <c r="U8" s="265"/>
      <c r="V8" s="265"/>
      <c r="W8" s="263"/>
    </row>
    <row r="9" spans="2:25" ht="28.5" customHeight="1" x14ac:dyDescent="0.2">
      <c r="B9" s="234" t="s">
        <v>22</v>
      </c>
      <c r="C9" s="241" t="s">
        <v>23</v>
      </c>
      <c r="D9" s="242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12">
        <f>SUM(E9:P9)</f>
        <v>0</v>
      </c>
      <c r="R9" s="12" t="s">
        <v>150</v>
      </c>
      <c r="S9" s="13">
        <v>38.200000000000003</v>
      </c>
      <c r="T9" s="44">
        <f>Q9*$S9*0.0258</f>
        <v>0</v>
      </c>
      <c r="U9" s="14">
        <v>1.8700000000000001E-2</v>
      </c>
      <c r="V9" s="45" t="s">
        <v>151</v>
      </c>
      <c r="W9" s="46">
        <f>Q9*$S9*$U9*44/12</f>
        <v>0</v>
      </c>
    </row>
    <row r="10" spans="2:25" ht="28.5" customHeight="1" x14ac:dyDescent="0.2">
      <c r="B10" s="235"/>
      <c r="C10" s="241" t="s">
        <v>24</v>
      </c>
      <c r="D10" s="242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12">
        <f t="shared" ref="Q10:Q39" si="1">SUM(E10:P10)</f>
        <v>0</v>
      </c>
      <c r="R10" s="12" t="s">
        <v>150</v>
      </c>
      <c r="S10" s="13">
        <v>35.299999999999997</v>
      </c>
      <c r="T10" s="44">
        <f t="shared" ref="T10:T39" si="2">Q10*$S10*0.0258</f>
        <v>0</v>
      </c>
      <c r="U10" s="14">
        <v>1.84E-2</v>
      </c>
      <c r="V10" s="45" t="s">
        <v>151</v>
      </c>
      <c r="W10" s="46">
        <f t="shared" ref="W10:W30" si="3">Q10*$S10*$U10*44/12</f>
        <v>0</v>
      </c>
    </row>
    <row r="11" spans="2:25" ht="28.5" customHeight="1" x14ac:dyDescent="0.2">
      <c r="B11" s="235"/>
      <c r="C11" s="241" t="s">
        <v>25</v>
      </c>
      <c r="D11" s="242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12">
        <f t="shared" si="1"/>
        <v>0</v>
      </c>
      <c r="R11" s="12" t="s">
        <v>150</v>
      </c>
      <c r="S11" s="13">
        <v>34.6</v>
      </c>
      <c r="T11" s="44">
        <f t="shared" si="2"/>
        <v>0</v>
      </c>
      <c r="U11" s="14">
        <v>1.83E-2</v>
      </c>
      <c r="V11" s="45" t="s">
        <v>151</v>
      </c>
      <c r="W11" s="46">
        <f t="shared" si="3"/>
        <v>0</v>
      </c>
    </row>
    <row r="12" spans="2:25" ht="28.5" customHeight="1" x14ac:dyDescent="0.2">
      <c r="B12" s="235"/>
      <c r="C12" s="241" t="s">
        <v>152</v>
      </c>
      <c r="D12" s="242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12">
        <f t="shared" si="1"/>
        <v>0</v>
      </c>
      <c r="R12" s="12" t="s">
        <v>150</v>
      </c>
      <c r="S12" s="13">
        <v>33.6</v>
      </c>
      <c r="T12" s="44">
        <f t="shared" si="2"/>
        <v>0</v>
      </c>
      <c r="U12" s="14">
        <v>1.8200000000000001E-2</v>
      </c>
      <c r="V12" s="45" t="s">
        <v>151</v>
      </c>
      <c r="W12" s="46">
        <f t="shared" si="3"/>
        <v>0</v>
      </c>
    </row>
    <row r="13" spans="2:25" ht="28.5" customHeight="1" x14ac:dyDescent="0.2">
      <c r="B13" s="235"/>
      <c r="C13" s="241" t="s">
        <v>26</v>
      </c>
      <c r="D13" s="242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12">
        <f t="shared" si="1"/>
        <v>0</v>
      </c>
      <c r="R13" s="12" t="s">
        <v>150</v>
      </c>
      <c r="S13" s="13">
        <v>36.700000000000003</v>
      </c>
      <c r="T13" s="44">
        <f t="shared" si="2"/>
        <v>0</v>
      </c>
      <c r="U13" s="14">
        <v>1.8499999999999999E-2</v>
      </c>
      <c r="V13" s="45" t="s">
        <v>151</v>
      </c>
      <c r="W13" s="46">
        <f t="shared" si="3"/>
        <v>0</v>
      </c>
    </row>
    <row r="14" spans="2:25" ht="28.5" customHeight="1" x14ac:dyDescent="0.2">
      <c r="B14" s="235"/>
      <c r="C14" s="241" t="s">
        <v>27</v>
      </c>
      <c r="D14" s="242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12">
        <f t="shared" si="1"/>
        <v>0</v>
      </c>
      <c r="R14" s="12" t="s">
        <v>150</v>
      </c>
      <c r="S14" s="13">
        <v>37.700000000000003</v>
      </c>
      <c r="T14" s="44">
        <f t="shared" si="2"/>
        <v>0</v>
      </c>
      <c r="U14" s="14">
        <v>1.8700000000000001E-2</v>
      </c>
      <c r="V14" s="45" t="s">
        <v>151</v>
      </c>
      <c r="W14" s="46">
        <f t="shared" si="3"/>
        <v>0</v>
      </c>
    </row>
    <row r="15" spans="2:25" ht="28.5" customHeight="1" x14ac:dyDescent="0.2">
      <c r="B15" s="235"/>
      <c r="C15" s="241" t="s">
        <v>28</v>
      </c>
      <c r="D15" s="242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12">
        <f t="shared" si="1"/>
        <v>0</v>
      </c>
      <c r="R15" s="12" t="s">
        <v>150</v>
      </c>
      <c r="S15" s="13">
        <v>39.1</v>
      </c>
      <c r="T15" s="44">
        <f t="shared" si="2"/>
        <v>0</v>
      </c>
      <c r="U15" s="14">
        <v>1.89E-2</v>
      </c>
      <c r="V15" s="45" t="s">
        <v>151</v>
      </c>
      <c r="W15" s="46">
        <f t="shared" si="3"/>
        <v>0</v>
      </c>
    </row>
    <row r="16" spans="2:25" ht="28.5" customHeight="1" x14ac:dyDescent="0.2">
      <c r="B16" s="235"/>
      <c r="C16" s="241" t="s">
        <v>29</v>
      </c>
      <c r="D16" s="242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12">
        <f t="shared" si="1"/>
        <v>0</v>
      </c>
      <c r="R16" s="12" t="s">
        <v>150</v>
      </c>
      <c r="S16" s="13">
        <v>41.9</v>
      </c>
      <c r="T16" s="44">
        <f t="shared" si="2"/>
        <v>0</v>
      </c>
      <c r="U16" s="14">
        <v>1.95E-2</v>
      </c>
      <c r="V16" s="45" t="s">
        <v>151</v>
      </c>
      <c r="W16" s="46">
        <f t="shared" si="3"/>
        <v>0</v>
      </c>
    </row>
    <row r="17" spans="2:23" ht="28.5" customHeight="1" x14ac:dyDescent="0.2">
      <c r="B17" s="235"/>
      <c r="C17" s="241" t="s">
        <v>30</v>
      </c>
      <c r="D17" s="242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12">
        <f t="shared" si="1"/>
        <v>0</v>
      </c>
      <c r="R17" s="12" t="s">
        <v>153</v>
      </c>
      <c r="S17" s="13">
        <v>40.9</v>
      </c>
      <c r="T17" s="44">
        <f t="shared" si="2"/>
        <v>0</v>
      </c>
      <c r="U17" s="14">
        <v>2.0799999999999999E-2</v>
      </c>
      <c r="V17" s="45" t="s">
        <v>151</v>
      </c>
      <c r="W17" s="46">
        <f t="shared" si="3"/>
        <v>0</v>
      </c>
    </row>
    <row r="18" spans="2:23" ht="28.5" customHeight="1" x14ac:dyDescent="0.2">
      <c r="B18" s="235"/>
      <c r="C18" s="241" t="s">
        <v>31</v>
      </c>
      <c r="D18" s="242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12">
        <f t="shared" si="1"/>
        <v>0</v>
      </c>
      <c r="R18" s="12" t="s">
        <v>153</v>
      </c>
      <c r="S18" s="13">
        <v>29.9</v>
      </c>
      <c r="T18" s="44">
        <f t="shared" si="2"/>
        <v>0</v>
      </c>
      <c r="U18" s="14">
        <v>2.5399999999999999E-2</v>
      </c>
      <c r="V18" s="45" t="s">
        <v>151</v>
      </c>
      <c r="W18" s="46">
        <f t="shared" si="3"/>
        <v>0</v>
      </c>
    </row>
    <row r="19" spans="2:23" ht="28.5" customHeight="1" x14ac:dyDescent="0.2">
      <c r="B19" s="235"/>
      <c r="C19" s="243" t="s">
        <v>32</v>
      </c>
      <c r="D19" s="113" t="s">
        <v>33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12">
        <f t="shared" si="1"/>
        <v>0</v>
      </c>
      <c r="R19" s="12" t="s">
        <v>153</v>
      </c>
      <c r="S19" s="13">
        <v>50.8</v>
      </c>
      <c r="T19" s="44">
        <f t="shared" si="2"/>
        <v>0</v>
      </c>
      <c r="U19" s="14">
        <v>1.61E-2</v>
      </c>
      <c r="V19" s="45" t="s">
        <v>151</v>
      </c>
      <c r="W19" s="46">
        <f t="shared" si="3"/>
        <v>0</v>
      </c>
    </row>
    <row r="20" spans="2:23" ht="28.5" customHeight="1" x14ac:dyDescent="0.2">
      <c r="B20" s="235"/>
      <c r="C20" s="244"/>
      <c r="D20" s="113" t="s">
        <v>34</v>
      </c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12">
        <f t="shared" si="1"/>
        <v>0</v>
      </c>
      <c r="R20" s="12" t="s">
        <v>35</v>
      </c>
      <c r="S20" s="13">
        <v>44.9</v>
      </c>
      <c r="T20" s="44">
        <f t="shared" si="2"/>
        <v>0</v>
      </c>
      <c r="U20" s="14">
        <v>1.4200000000000001E-2</v>
      </c>
      <c r="V20" s="45" t="s">
        <v>151</v>
      </c>
      <c r="W20" s="46">
        <f t="shared" si="3"/>
        <v>0</v>
      </c>
    </row>
    <row r="21" spans="2:23" ht="28.5" customHeight="1" x14ac:dyDescent="0.2">
      <c r="B21" s="235"/>
      <c r="C21" s="245" t="s">
        <v>36</v>
      </c>
      <c r="D21" s="113" t="s">
        <v>37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12">
        <f t="shared" si="1"/>
        <v>0</v>
      </c>
      <c r="R21" s="12" t="s">
        <v>153</v>
      </c>
      <c r="S21" s="13">
        <v>54.6</v>
      </c>
      <c r="T21" s="44">
        <f t="shared" si="2"/>
        <v>0</v>
      </c>
      <c r="U21" s="14">
        <v>1.35E-2</v>
      </c>
      <c r="V21" s="45" t="s">
        <v>151</v>
      </c>
      <c r="W21" s="46">
        <f t="shared" si="3"/>
        <v>0</v>
      </c>
    </row>
    <row r="22" spans="2:23" ht="28.5" customHeight="1" x14ac:dyDescent="0.2">
      <c r="B22" s="235"/>
      <c r="C22" s="246"/>
      <c r="D22" s="118" t="s">
        <v>154</v>
      </c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12">
        <f t="shared" si="1"/>
        <v>0</v>
      </c>
      <c r="R22" s="12" t="s">
        <v>35</v>
      </c>
      <c r="S22" s="13">
        <v>43.5</v>
      </c>
      <c r="T22" s="44">
        <f t="shared" si="2"/>
        <v>0</v>
      </c>
      <c r="U22" s="14">
        <v>1.3899999999999999E-2</v>
      </c>
      <c r="V22" s="45" t="s">
        <v>151</v>
      </c>
      <c r="W22" s="46">
        <f t="shared" si="3"/>
        <v>0</v>
      </c>
    </row>
    <row r="23" spans="2:23" ht="28.5" customHeight="1" x14ac:dyDescent="0.2">
      <c r="B23" s="235"/>
      <c r="C23" s="243" t="s">
        <v>38</v>
      </c>
      <c r="D23" s="118" t="s">
        <v>198</v>
      </c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12">
        <f t="shared" si="1"/>
        <v>0</v>
      </c>
      <c r="R23" s="12" t="s">
        <v>153</v>
      </c>
      <c r="S23" s="13">
        <v>29</v>
      </c>
      <c r="T23" s="44">
        <f t="shared" si="2"/>
        <v>0</v>
      </c>
      <c r="U23" s="14">
        <v>2.4500000000000001E-2</v>
      </c>
      <c r="V23" s="45" t="s">
        <v>151</v>
      </c>
      <c r="W23" s="46">
        <f t="shared" si="3"/>
        <v>0</v>
      </c>
    </row>
    <row r="24" spans="2:23" ht="28.5" customHeight="1" x14ac:dyDescent="0.2">
      <c r="B24" s="235"/>
      <c r="C24" s="247"/>
      <c r="D24" s="118" t="s">
        <v>199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12">
        <f t="shared" si="1"/>
        <v>0</v>
      </c>
      <c r="R24" s="12" t="s">
        <v>153</v>
      </c>
      <c r="S24" s="13">
        <v>25.7</v>
      </c>
      <c r="T24" s="44">
        <f t="shared" si="2"/>
        <v>0</v>
      </c>
      <c r="U24" s="14">
        <v>2.47E-2</v>
      </c>
      <c r="V24" s="45" t="s">
        <v>151</v>
      </c>
      <c r="W24" s="46">
        <f t="shared" si="3"/>
        <v>0</v>
      </c>
    </row>
    <row r="25" spans="2:23" ht="28.5" customHeight="1" x14ac:dyDescent="0.2">
      <c r="B25" s="235"/>
      <c r="C25" s="244"/>
      <c r="D25" s="118" t="s">
        <v>39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12">
        <f t="shared" si="1"/>
        <v>0</v>
      </c>
      <c r="R25" s="12" t="s">
        <v>153</v>
      </c>
      <c r="S25" s="13">
        <v>26.9</v>
      </c>
      <c r="T25" s="44">
        <f t="shared" si="2"/>
        <v>0</v>
      </c>
      <c r="U25" s="14">
        <v>2.5499999999999998E-2</v>
      </c>
      <c r="V25" s="45" t="s">
        <v>151</v>
      </c>
      <c r="W25" s="46">
        <f t="shared" si="3"/>
        <v>0</v>
      </c>
    </row>
    <row r="26" spans="2:23" ht="28.5" customHeight="1" x14ac:dyDescent="0.2">
      <c r="B26" s="235"/>
      <c r="C26" s="236" t="s">
        <v>40</v>
      </c>
      <c r="D26" s="237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12">
        <f t="shared" si="1"/>
        <v>0</v>
      </c>
      <c r="R26" s="12" t="s">
        <v>153</v>
      </c>
      <c r="S26" s="13">
        <v>29.4</v>
      </c>
      <c r="T26" s="44">
        <f t="shared" si="2"/>
        <v>0</v>
      </c>
      <c r="U26" s="14">
        <v>2.9399999999999999E-2</v>
      </c>
      <c r="V26" s="45" t="s">
        <v>151</v>
      </c>
      <c r="W26" s="46">
        <f t="shared" si="3"/>
        <v>0</v>
      </c>
    </row>
    <row r="27" spans="2:23" ht="28.5" customHeight="1" x14ac:dyDescent="0.2">
      <c r="B27" s="235"/>
      <c r="C27" s="236" t="s">
        <v>155</v>
      </c>
      <c r="D27" s="237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12">
        <f t="shared" si="1"/>
        <v>0</v>
      </c>
      <c r="R27" s="12" t="s">
        <v>153</v>
      </c>
      <c r="S27" s="13">
        <v>37.299999999999997</v>
      </c>
      <c r="T27" s="44">
        <f t="shared" si="2"/>
        <v>0</v>
      </c>
      <c r="U27" s="14">
        <v>2.0899999999999998E-2</v>
      </c>
      <c r="V27" s="45" t="s">
        <v>151</v>
      </c>
      <c r="W27" s="46">
        <f t="shared" si="3"/>
        <v>0</v>
      </c>
    </row>
    <row r="28" spans="2:23" ht="28.5" customHeight="1" x14ac:dyDescent="0.2">
      <c r="B28" s="235"/>
      <c r="C28" s="236" t="s">
        <v>41</v>
      </c>
      <c r="D28" s="237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12">
        <f t="shared" si="1"/>
        <v>0</v>
      </c>
      <c r="R28" s="12" t="s">
        <v>35</v>
      </c>
      <c r="S28" s="13">
        <v>21.1</v>
      </c>
      <c r="T28" s="44">
        <f t="shared" si="2"/>
        <v>0</v>
      </c>
      <c r="U28" s="14">
        <v>1.0999999999999999E-2</v>
      </c>
      <c r="V28" s="45" t="s">
        <v>151</v>
      </c>
      <c r="W28" s="46">
        <f t="shared" si="3"/>
        <v>0</v>
      </c>
    </row>
    <row r="29" spans="2:23" ht="28.5" customHeight="1" x14ac:dyDescent="0.2">
      <c r="B29" s="235"/>
      <c r="C29" s="236" t="s">
        <v>42</v>
      </c>
      <c r="D29" s="237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12">
        <f t="shared" si="1"/>
        <v>0</v>
      </c>
      <c r="R29" s="12" t="s">
        <v>35</v>
      </c>
      <c r="S29" s="15">
        <v>3.41</v>
      </c>
      <c r="T29" s="44">
        <f t="shared" si="2"/>
        <v>0</v>
      </c>
      <c r="U29" s="14">
        <v>2.63E-2</v>
      </c>
      <c r="V29" s="45" t="s">
        <v>151</v>
      </c>
      <c r="W29" s="46">
        <f t="shared" si="3"/>
        <v>0</v>
      </c>
    </row>
    <row r="30" spans="2:23" ht="28.5" customHeight="1" x14ac:dyDescent="0.2">
      <c r="B30" s="235"/>
      <c r="C30" s="236" t="s">
        <v>43</v>
      </c>
      <c r="D30" s="237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12">
        <f t="shared" si="1"/>
        <v>0</v>
      </c>
      <c r="R30" s="12" t="s">
        <v>35</v>
      </c>
      <c r="S30" s="16">
        <v>8.41</v>
      </c>
      <c r="T30" s="44">
        <f t="shared" si="2"/>
        <v>0</v>
      </c>
      <c r="U30" s="14">
        <v>3.8399999999999997E-2</v>
      </c>
      <c r="V30" s="45" t="s">
        <v>151</v>
      </c>
      <c r="W30" s="46">
        <f t="shared" si="3"/>
        <v>0</v>
      </c>
    </row>
    <row r="31" spans="2:23" ht="28.5" customHeight="1" x14ac:dyDescent="0.2">
      <c r="B31" s="235"/>
      <c r="C31" s="228" t="s">
        <v>44</v>
      </c>
      <c r="D31" s="238"/>
      <c r="E31" s="145">
        <v>1</v>
      </c>
      <c r="F31" s="145">
        <v>1</v>
      </c>
      <c r="G31" s="145">
        <v>1</v>
      </c>
      <c r="H31" s="145">
        <v>1</v>
      </c>
      <c r="I31" s="145">
        <v>1</v>
      </c>
      <c r="J31" s="145">
        <v>1</v>
      </c>
      <c r="K31" s="145">
        <v>1</v>
      </c>
      <c r="L31" s="145">
        <v>1</v>
      </c>
      <c r="M31" s="145">
        <v>1</v>
      </c>
      <c r="N31" s="145">
        <v>1</v>
      </c>
      <c r="O31" s="145">
        <v>1</v>
      </c>
      <c r="P31" s="145">
        <v>1</v>
      </c>
      <c r="Q31" s="112">
        <f t="shared" si="1"/>
        <v>12</v>
      </c>
      <c r="R31" s="17" t="s">
        <v>35</v>
      </c>
      <c r="S31" s="114">
        <v>45</v>
      </c>
      <c r="T31" s="44">
        <f t="shared" si="2"/>
        <v>13.932</v>
      </c>
      <c r="U31" s="14">
        <v>1.3599999999999999E-2</v>
      </c>
      <c r="V31" s="45" t="s">
        <v>151</v>
      </c>
      <c r="W31" s="46">
        <f>Q31*$S31*$U31*44/12</f>
        <v>26.927999999999997</v>
      </c>
    </row>
    <row r="32" spans="2:23" ht="28.5" customHeight="1" x14ac:dyDescent="0.2">
      <c r="B32" s="235"/>
      <c r="C32" s="239" t="s">
        <v>45</v>
      </c>
      <c r="D32" s="240"/>
      <c r="E32" s="18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19"/>
      <c r="S32" s="20"/>
      <c r="T32" s="48">
        <f>SUM(T9:T31)</f>
        <v>13.932</v>
      </c>
      <c r="U32" s="21"/>
      <c r="V32" s="49"/>
      <c r="W32" s="50">
        <f>SUM(W9:W31)</f>
        <v>26.927999999999997</v>
      </c>
    </row>
    <row r="33" spans="2:23" ht="28.5" customHeight="1" x14ac:dyDescent="0.2">
      <c r="B33" s="234" t="s">
        <v>46</v>
      </c>
      <c r="C33" s="236" t="s">
        <v>47</v>
      </c>
      <c r="D33" s="237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12">
        <f t="shared" si="1"/>
        <v>0</v>
      </c>
      <c r="R33" s="12" t="s">
        <v>156</v>
      </c>
      <c r="S33" s="15">
        <v>1.02</v>
      </c>
      <c r="T33" s="44">
        <f t="shared" si="2"/>
        <v>0</v>
      </c>
      <c r="U33" s="22">
        <v>0.06</v>
      </c>
      <c r="V33" s="51"/>
      <c r="W33" s="46">
        <f>Q33*$U33</f>
        <v>0</v>
      </c>
    </row>
    <row r="34" spans="2:23" ht="28.5" customHeight="1" x14ac:dyDescent="0.2">
      <c r="B34" s="235"/>
      <c r="C34" s="236" t="s">
        <v>48</v>
      </c>
      <c r="D34" s="237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12">
        <f t="shared" si="1"/>
        <v>0</v>
      </c>
      <c r="R34" s="12" t="s">
        <v>156</v>
      </c>
      <c r="S34" s="15">
        <v>1.36</v>
      </c>
      <c r="T34" s="44">
        <f t="shared" si="2"/>
        <v>0</v>
      </c>
      <c r="U34" s="22">
        <v>5.7000000000000002E-2</v>
      </c>
      <c r="V34" s="51"/>
      <c r="W34" s="46">
        <f t="shared" ref="W34:W36" si="4">Q34*$U34</f>
        <v>0</v>
      </c>
    </row>
    <row r="35" spans="2:23" ht="28.5" customHeight="1" x14ac:dyDescent="0.2">
      <c r="B35" s="235"/>
      <c r="C35" s="236" t="s">
        <v>49</v>
      </c>
      <c r="D35" s="237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12">
        <f t="shared" si="1"/>
        <v>0</v>
      </c>
      <c r="R35" s="12" t="s">
        <v>156</v>
      </c>
      <c r="S35" s="15">
        <v>1.36</v>
      </c>
      <c r="T35" s="44">
        <f t="shared" si="2"/>
        <v>0</v>
      </c>
      <c r="U35" s="22">
        <v>5.7000000000000002E-2</v>
      </c>
      <c r="V35" s="51"/>
      <c r="W35" s="46">
        <f t="shared" si="4"/>
        <v>0</v>
      </c>
    </row>
    <row r="36" spans="2:23" ht="28.5" customHeight="1" x14ac:dyDescent="0.2">
      <c r="B36" s="235"/>
      <c r="C36" s="236" t="s">
        <v>50</v>
      </c>
      <c r="D36" s="237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12">
        <f t="shared" si="1"/>
        <v>0</v>
      </c>
      <c r="R36" s="12" t="s">
        <v>156</v>
      </c>
      <c r="S36" s="15">
        <v>1.36</v>
      </c>
      <c r="T36" s="44">
        <f t="shared" si="2"/>
        <v>0</v>
      </c>
      <c r="U36" s="22">
        <v>5.7000000000000002E-2</v>
      </c>
      <c r="V36" s="51"/>
      <c r="W36" s="46">
        <f t="shared" si="4"/>
        <v>0</v>
      </c>
    </row>
    <row r="37" spans="2:23" ht="28.5" customHeight="1" x14ac:dyDescent="0.2">
      <c r="B37" s="235"/>
      <c r="C37" s="229" t="s">
        <v>51</v>
      </c>
      <c r="D37" s="230"/>
      <c r="E37" s="26">
        <f>SUM(E33:E36)</f>
        <v>0</v>
      </c>
      <c r="F37" s="26">
        <f>SUM(F33:F36)</f>
        <v>0</v>
      </c>
      <c r="G37" s="26">
        <f t="shared" ref="G37:P37" si="5">SUM(G33:G36)</f>
        <v>0</v>
      </c>
      <c r="H37" s="26">
        <f t="shared" si="5"/>
        <v>0</v>
      </c>
      <c r="I37" s="26">
        <f t="shared" si="5"/>
        <v>0</v>
      </c>
      <c r="J37" s="26">
        <f t="shared" si="5"/>
        <v>0</v>
      </c>
      <c r="K37" s="26">
        <f t="shared" si="5"/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6">
        <f>SUM(Q33:Q36)</f>
        <v>0</v>
      </c>
      <c r="R37" s="23" t="s">
        <v>156</v>
      </c>
      <c r="S37" s="24"/>
      <c r="T37" s="52">
        <f>SUM(T33:T36)</f>
        <v>0</v>
      </c>
      <c r="U37" s="25"/>
      <c r="V37" s="53"/>
      <c r="W37" s="54">
        <f>SUM(W33:W36)</f>
        <v>0</v>
      </c>
    </row>
    <row r="38" spans="2:23" ht="28.5" customHeight="1" x14ac:dyDescent="0.2">
      <c r="B38" s="225" t="s">
        <v>52</v>
      </c>
      <c r="C38" s="227" t="s">
        <v>200</v>
      </c>
      <c r="D38" s="228"/>
      <c r="E38" s="145">
        <v>250</v>
      </c>
      <c r="F38" s="145">
        <v>250</v>
      </c>
      <c r="G38" s="145">
        <v>250</v>
      </c>
      <c r="H38" s="145">
        <v>230</v>
      </c>
      <c r="I38" s="145">
        <v>230</v>
      </c>
      <c r="J38" s="145">
        <v>230</v>
      </c>
      <c r="K38" s="145">
        <v>240</v>
      </c>
      <c r="L38" s="145">
        <v>250</v>
      </c>
      <c r="M38" s="145">
        <v>250</v>
      </c>
      <c r="N38" s="145">
        <v>250</v>
      </c>
      <c r="O38" s="145">
        <v>230</v>
      </c>
      <c r="P38" s="145">
        <v>250</v>
      </c>
      <c r="Q38" s="112">
        <f t="shared" si="1"/>
        <v>2910</v>
      </c>
      <c r="R38" s="12" t="s">
        <v>53</v>
      </c>
      <c r="S38" s="15">
        <v>9.9700000000000006</v>
      </c>
      <c r="T38" s="44">
        <f>Q38*$S38*0.0258</f>
        <v>748.52765999999997</v>
      </c>
      <c r="U38" s="115">
        <v>4.57E-4</v>
      </c>
      <c r="V38" s="116"/>
      <c r="W38" s="46">
        <f>Q38*$U38*1000</f>
        <v>1329.87</v>
      </c>
    </row>
    <row r="39" spans="2:23" ht="28.5" customHeight="1" x14ac:dyDescent="0.2">
      <c r="B39" s="226"/>
      <c r="C39" s="227" t="s">
        <v>201</v>
      </c>
      <c r="D39" s="228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12">
        <f t="shared" si="1"/>
        <v>0</v>
      </c>
      <c r="R39" s="12" t="s">
        <v>53</v>
      </c>
      <c r="S39" s="109">
        <v>9.2799999999999994</v>
      </c>
      <c r="T39" s="44">
        <f t="shared" si="2"/>
        <v>0</v>
      </c>
      <c r="U39" s="115">
        <v>4.57E-4</v>
      </c>
      <c r="V39" s="116"/>
      <c r="W39" s="46">
        <f>Q39*$U39*1000</f>
        <v>0</v>
      </c>
    </row>
    <row r="40" spans="2:23" ht="28.5" customHeight="1" thickBot="1" x14ac:dyDescent="0.25">
      <c r="B40" s="55"/>
      <c r="C40" s="229" t="s">
        <v>54</v>
      </c>
      <c r="D40" s="230"/>
      <c r="E40" s="26">
        <f>SUM(E38:E39)</f>
        <v>250</v>
      </c>
      <c r="F40" s="26">
        <f>SUM(F38:F39)</f>
        <v>250</v>
      </c>
      <c r="G40" s="26">
        <f t="shared" ref="G40:Q40" si="6">SUM(G38:G39)</f>
        <v>250</v>
      </c>
      <c r="H40" s="26">
        <f t="shared" si="6"/>
        <v>230</v>
      </c>
      <c r="I40" s="26">
        <f t="shared" si="6"/>
        <v>230</v>
      </c>
      <c r="J40" s="26">
        <f t="shared" si="6"/>
        <v>230</v>
      </c>
      <c r="K40" s="26">
        <f t="shared" si="6"/>
        <v>240</v>
      </c>
      <c r="L40" s="26">
        <f t="shared" si="6"/>
        <v>250</v>
      </c>
      <c r="M40" s="26">
        <f t="shared" si="6"/>
        <v>250</v>
      </c>
      <c r="N40" s="26">
        <f t="shared" si="6"/>
        <v>250</v>
      </c>
      <c r="O40" s="26">
        <f t="shared" si="6"/>
        <v>230</v>
      </c>
      <c r="P40" s="26">
        <f t="shared" si="6"/>
        <v>250</v>
      </c>
      <c r="Q40" s="26">
        <f t="shared" si="6"/>
        <v>2910</v>
      </c>
      <c r="R40" s="23" t="s">
        <v>156</v>
      </c>
      <c r="S40" s="24"/>
      <c r="T40" s="56">
        <f>SUM(T38:T39)</f>
        <v>748.52765999999997</v>
      </c>
      <c r="U40" s="25"/>
      <c r="V40" s="57"/>
      <c r="W40" s="56">
        <f>SUM(W38:W39)</f>
        <v>1329.87</v>
      </c>
    </row>
    <row r="41" spans="2:23" ht="28.5" customHeight="1" thickTop="1" thickBot="1" x14ac:dyDescent="0.25">
      <c r="B41" s="231" t="s">
        <v>55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3"/>
      <c r="T41" s="58">
        <f>ROUND(T32+T37+T40,1)</f>
        <v>762.5</v>
      </c>
      <c r="U41" s="59"/>
      <c r="V41" s="59"/>
      <c r="W41" s="61">
        <f>ROUND(W32+W37+W40,1)</f>
        <v>1356.8</v>
      </c>
    </row>
    <row r="42" spans="2:23" ht="15.75" customHeight="1" thickTop="1" x14ac:dyDescent="0.2">
      <c r="B42" s="10" t="s">
        <v>157</v>
      </c>
      <c r="C42" s="117"/>
      <c r="T42" s="11"/>
      <c r="U42" s="28"/>
      <c r="V42" s="60"/>
      <c r="W42" s="28"/>
    </row>
    <row r="43" spans="2:23" ht="10.199999999999999" customHeight="1" x14ac:dyDescent="0.2">
      <c r="T43" s="11"/>
      <c r="U43" s="28"/>
      <c r="V43" s="60"/>
      <c r="W43" s="28"/>
    </row>
    <row r="44" spans="2:23" x14ac:dyDescent="0.2">
      <c r="B44" s="27" t="s">
        <v>56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28"/>
      <c r="T44" s="28"/>
      <c r="U44" s="28"/>
      <c r="V44" s="60"/>
      <c r="W44" s="28"/>
    </row>
    <row r="45" spans="2:23" x14ac:dyDescent="0.2">
      <c r="B45" s="27">
        <v>1</v>
      </c>
      <c r="C45" s="27" t="s">
        <v>202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28"/>
      <c r="T45" s="28"/>
      <c r="U45" s="28"/>
      <c r="V45" s="60"/>
      <c r="W45" s="28"/>
    </row>
    <row r="46" spans="2:23" ht="45" customHeight="1" x14ac:dyDescent="0.2">
      <c r="B46" s="28"/>
      <c r="C46" s="224" t="s">
        <v>203</v>
      </c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</row>
    <row r="47" spans="2:23" x14ac:dyDescent="0.2">
      <c r="B47" s="27">
        <v>2</v>
      </c>
      <c r="C47" s="27" t="s">
        <v>158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28"/>
      <c r="T47" s="28"/>
      <c r="U47" s="28"/>
      <c r="V47" s="60"/>
      <c r="W47" s="28"/>
    </row>
    <row r="48" spans="2:23" ht="38.25" customHeight="1" x14ac:dyDescent="0.2">
      <c r="B48" s="28"/>
      <c r="C48" s="224" t="s">
        <v>225</v>
      </c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</row>
  </sheetData>
  <sheetProtection password="CC4B" sheet="1" objects="1" scenarios="1"/>
  <mergeCells count="47">
    <mergeCell ref="B3:W3"/>
    <mergeCell ref="B5:W5"/>
    <mergeCell ref="B6:D8"/>
    <mergeCell ref="E6:R6"/>
    <mergeCell ref="S6:T6"/>
    <mergeCell ref="U6:W6"/>
    <mergeCell ref="Q7:Q8"/>
    <mergeCell ref="R7:R8"/>
    <mergeCell ref="S7:S8"/>
    <mergeCell ref="T7:T8"/>
    <mergeCell ref="U7:U8"/>
    <mergeCell ref="V7:V8"/>
    <mergeCell ref="W7:W8"/>
    <mergeCell ref="B9:B32"/>
    <mergeCell ref="C9:D9"/>
    <mergeCell ref="C10:D10"/>
    <mergeCell ref="C11:D11"/>
    <mergeCell ref="C12:D12"/>
    <mergeCell ref="C13:D13"/>
    <mergeCell ref="C14:D14"/>
    <mergeCell ref="C30:D30"/>
    <mergeCell ref="C15:D15"/>
    <mergeCell ref="C16:D16"/>
    <mergeCell ref="C17:D17"/>
    <mergeCell ref="C18:D18"/>
    <mergeCell ref="C19:C20"/>
    <mergeCell ref="C21:C22"/>
    <mergeCell ref="C23:C25"/>
    <mergeCell ref="C26:D26"/>
    <mergeCell ref="C27:D27"/>
    <mergeCell ref="C28:D28"/>
    <mergeCell ref="C29:D29"/>
    <mergeCell ref="C31:D31"/>
    <mergeCell ref="C32:D32"/>
    <mergeCell ref="B33:B37"/>
    <mergeCell ref="C33:D33"/>
    <mergeCell ref="C34:D34"/>
    <mergeCell ref="C35:D35"/>
    <mergeCell ref="C36:D36"/>
    <mergeCell ref="C37:D37"/>
    <mergeCell ref="C48:W48"/>
    <mergeCell ref="B38:B39"/>
    <mergeCell ref="C38:D38"/>
    <mergeCell ref="C39:D39"/>
    <mergeCell ref="C40:D40"/>
    <mergeCell ref="B41:S41"/>
    <mergeCell ref="C46:W46"/>
  </mergeCells>
  <phoneticPr fontId="2"/>
  <conditionalFormatting sqref="S31">
    <cfRule type="cellIs" dxfId="0" priority="1" operator="notEqual">
      <formula>45</formula>
    </cfRule>
  </conditionalFormatting>
  <dataValidations count="1">
    <dataValidation imeMode="halfAlpha" allowBlank="1" showInputMessage="1" showErrorMessage="1" sqref="E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導入効果報告書</vt:lpstr>
      <vt:lpstr>原油換算エネルギー使用量の算定資料</vt:lpstr>
      <vt:lpstr>報告チェックリスト</vt:lpstr>
      <vt:lpstr>導入効果報告書（記載例）</vt:lpstr>
      <vt:lpstr>原油換算エネルギー使用量の算定資料（記載例）</vt:lpstr>
      <vt:lpstr>原油換算エネルギー使用量の算定資料!Print_Area</vt:lpstr>
      <vt:lpstr>'原油換算エネルギー使用量の算定資料（記載例）'!Print_Area</vt:lpstr>
      <vt:lpstr>導入効果報告書!Print_Area</vt:lpstr>
      <vt:lpstr>'導入効果報告書（記載例）'!Print_Area</vt:lpstr>
      <vt:lpstr>報告チェックリスト!Print_Area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2024-10-02T08:37:56Z</dcterms:modified>
</cp:coreProperties>
</file>