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535" tabRatio="809"/>
  </bookViews>
  <sheets>
    <sheet name="交付申請書" sheetId="1" r:id="rId1"/>
    <sheet name="事業計画書" sheetId="4" r:id="rId2"/>
    <sheet name="役員等氏名一覧表" sheetId="13" r:id="rId3"/>
    <sheet name="現況写真" sheetId="10" r:id="rId4"/>
    <sheet name="申請チェックリスト" sheetId="15" r:id="rId5"/>
  </sheets>
  <definedNames>
    <definedName name="_xlnm.Print_Area" localSheetId="3">現況写真!$A$1:$AB$50</definedName>
    <definedName name="_xlnm.Print_Area" localSheetId="0">交付申請書!$A$1:$AC$66</definedName>
    <definedName name="_xlnm.Print_Area" localSheetId="1">事業計画書!$A$1:$AC$110</definedName>
    <definedName name="_xlnm.Print_Area" localSheetId="4">申請チェックリスト!$A$1:$AB$105</definedName>
    <definedName name="_xlnm.Print_Area" localSheetId="2">役員等氏名一覧表!$A$1:$L$19</definedName>
  </definedNames>
  <calcPr calcId="162913"/>
</workbook>
</file>

<file path=xl/calcChain.xml><?xml version="1.0" encoding="utf-8"?>
<calcChain xmlns="http://schemas.openxmlformats.org/spreadsheetml/2006/main">
  <c r="P93" i="4" l="1"/>
  <c r="AD66" i="4" l="1"/>
  <c r="K6" i="4" l="1"/>
  <c r="AE85" i="4" l="1"/>
  <c r="R86" i="4" l="1"/>
  <c r="M86" i="4"/>
  <c r="T59" i="4"/>
  <c r="M87" i="4" l="1"/>
  <c r="M88" i="4"/>
  <c r="AD55" i="4"/>
  <c r="AD56" i="4"/>
  <c r="AD57" i="4"/>
  <c r="AD58" i="4"/>
  <c r="AD107" i="4" l="1"/>
  <c r="AD106" i="4"/>
  <c r="AD103" i="4"/>
  <c r="AD104" i="4"/>
  <c r="W85" i="4"/>
  <c r="W86" i="4"/>
  <c r="AD85" i="4"/>
  <c r="AD82" i="4"/>
  <c r="AD83" i="4"/>
  <c r="AE83" i="4"/>
  <c r="AD26" i="4"/>
  <c r="AD25" i="4"/>
  <c r="AD13" i="4"/>
  <c r="AD12" i="4"/>
  <c r="AD11" i="4"/>
  <c r="AD38" i="1"/>
  <c r="K10" i="15" l="1"/>
  <c r="K9" i="15"/>
  <c r="K8" i="15"/>
  <c r="X6" i="15"/>
  <c r="V6" i="15"/>
  <c r="S6" i="15"/>
  <c r="AC2" i="15"/>
  <c r="Z2" i="15"/>
  <c r="L5" i="13" l="1"/>
  <c r="E7" i="13" s="1"/>
  <c r="AD24" i="4" l="1"/>
  <c r="AD19" i="4"/>
  <c r="AE59" i="4" l="1"/>
  <c r="AD46" i="4" l="1"/>
  <c r="AD47" i="4"/>
  <c r="AD48" i="4"/>
  <c r="AD49" i="4"/>
  <c r="AD125" i="4"/>
  <c r="AD126" i="4"/>
  <c r="AD127" i="4"/>
  <c r="AD128" i="4"/>
  <c r="AD129" i="4"/>
  <c r="AD130" i="4"/>
  <c r="AD131" i="4"/>
  <c r="AD132" i="4"/>
  <c r="AD133" i="4"/>
  <c r="AD134" i="4"/>
  <c r="T135" i="4"/>
  <c r="X135" i="4"/>
  <c r="AD10" i="4" l="1"/>
  <c r="AD9" i="4"/>
  <c r="AA1" i="10" l="1"/>
  <c r="AE16" i="1" l="1"/>
  <c r="AE18" i="1"/>
  <c r="AD80" i="4" l="1"/>
  <c r="AE26" i="4"/>
  <c r="K32" i="4" l="1"/>
  <c r="O7" i="4" l="1"/>
  <c r="AD5" i="10" l="1"/>
  <c r="AD81" i="4" l="1"/>
  <c r="AD68" i="4"/>
  <c r="AD67" i="4"/>
  <c r="Z67" i="4" l="1"/>
  <c r="Z68" i="4"/>
  <c r="Z66" i="4"/>
  <c r="AE14" i="1" l="1"/>
  <c r="AD23" i="4" l="1"/>
  <c r="AE82" i="4" l="1"/>
  <c r="AE81" i="4"/>
  <c r="AE80" i="4"/>
  <c r="AD8" i="4"/>
  <c r="AD17" i="4" l="1"/>
  <c r="AD18" i="4"/>
  <c r="AD28" i="4"/>
  <c r="AD27" i="4"/>
  <c r="AD22" i="4"/>
  <c r="AD15" i="4"/>
  <c r="AD16" i="4"/>
  <c r="AE7" i="1"/>
  <c r="AD30" i="4"/>
  <c r="AD29" i="4"/>
  <c r="R92" i="4"/>
  <c r="K33" i="4" l="1"/>
  <c r="R93" i="4"/>
  <c r="AE92" i="4"/>
  <c r="AD86" i="4"/>
  <c r="K7" i="4"/>
  <c r="K5" i="4"/>
  <c r="AB1" i="1"/>
  <c r="AA74" i="4" l="1"/>
  <c r="K34" i="4"/>
  <c r="AA1" i="4"/>
  <c r="AA112" i="4"/>
  <c r="AE93" i="4" l="1"/>
  <c r="G105" i="4"/>
  <c r="G108" i="4" s="1"/>
  <c r="L108" i="4" s="1"/>
  <c r="AE108" i="4" l="1"/>
  <c r="C35" i="1"/>
</calcChain>
</file>

<file path=xl/sharedStrings.xml><?xml version="1.0" encoding="utf-8"?>
<sst xmlns="http://schemas.openxmlformats.org/spreadsheetml/2006/main" count="680" uniqueCount="448">
  <si>
    <t>日</t>
    <rPh sb="0" eb="1">
      <t>ヒ</t>
    </rPh>
    <phoneticPr fontId="2"/>
  </si>
  <si>
    <t>月</t>
    <rPh sb="0" eb="1">
      <t>ツキ</t>
    </rPh>
    <phoneticPr fontId="2"/>
  </si>
  <si>
    <t>年</t>
    <rPh sb="0" eb="1">
      <t>ネン</t>
    </rPh>
    <phoneticPr fontId="2"/>
  </si>
  <si>
    <t>所在地・住所</t>
    <rPh sb="0" eb="3">
      <t>ショザイチ</t>
    </rPh>
    <rPh sb="4" eb="6">
      <t>ジュウショ</t>
    </rPh>
    <phoneticPr fontId="2"/>
  </si>
  <si>
    <t>名称</t>
    <rPh sb="0" eb="2">
      <t>メイショウ</t>
    </rPh>
    <phoneticPr fontId="2"/>
  </si>
  <si>
    <t>代表者の役職・氏名</t>
    <rPh sb="0" eb="3">
      <t>ダイヒョウシャ</t>
    </rPh>
    <rPh sb="4" eb="6">
      <t>ヤクショク</t>
    </rPh>
    <rPh sb="7" eb="9">
      <t>シメイ</t>
    </rPh>
    <phoneticPr fontId="2"/>
  </si>
  <si>
    <t>１　補助事業の目的及び内容</t>
    <phoneticPr fontId="2"/>
  </si>
  <si>
    <t>２　補助事業の着手及び完了の予定期日</t>
    <phoneticPr fontId="2"/>
  </si>
  <si>
    <t>円</t>
    <rPh sb="0" eb="1">
      <t>エン</t>
    </rPh>
    <phoneticPr fontId="2"/>
  </si>
  <si>
    <t>事業計画書</t>
    <rPh sb="0" eb="2">
      <t>ジギョウ</t>
    </rPh>
    <rPh sb="2" eb="5">
      <t>ケイカクショ</t>
    </rPh>
    <phoneticPr fontId="2"/>
  </si>
  <si>
    <t>１　申請者の概要</t>
    <rPh sb="2" eb="4">
      <t>シンセイ</t>
    </rPh>
    <rPh sb="4" eb="5">
      <t>シャ</t>
    </rPh>
    <rPh sb="6" eb="8">
      <t>ガイヨウ</t>
    </rPh>
    <phoneticPr fontId="2"/>
  </si>
  <si>
    <t>事業者等の名称</t>
    <phoneticPr fontId="2"/>
  </si>
  <si>
    <t>代表者役職・氏名</t>
    <rPh sb="3" eb="5">
      <t>ヤクショク</t>
    </rPh>
    <rPh sb="6" eb="8">
      <t>シメイ</t>
    </rPh>
    <phoneticPr fontId="2"/>
  </si>
  <si>
    <t>電話番号</t>
    <rPh sb="0" eb="2">
      <t>デンワ</t>
    </rPh>
    <rPh sb="2" eb="4">
      <t>バンゴウ</t>
    </rPh>
    <phoneticPr fontId="2"/>
  </si>
  <si>
    <t>メールアドレス</t>
    <phoneticPr fontId="2"/>
  </si>
  <si>
    <t>２　事業の概要</t>
    <rPh sb="2" eb="4">
      <t>ジギョウ</t>
    </rPh>
    <rPh sb="5" eb="7">
      <t>ガイヨウ</t>
    </rPh>
    <phoneticPr fontId="2"/>
  </si>
  <si>
    <t>工事施工者（予定）</t>
    <phoneticPr fontId="2"/>
  </si>
  <si>
    <t>事業に要する費用</t>
    <phoneticPr fontId="2"/>
  </si>
  <si>
    <t>補助金交付申請額</t>
    <phoneticPr fontId="2"/>
  </si>
  <si>
    <t>事業完了予定年月日</t>
    <phoneticPr fontId="2"/>
  </si>
  <si>
    <t>（次頁に続く）</t>
    <phoneticPr fontId="2"/>
  </si>
  <si>
    <t>【作業メモ】</t>
    <rPh sb="1" eb="3">
      <t>サギョウ</t>
    </rPh>
    <phoneticPr fontId="2"/>
  </si>
  <si>
    <t>○ベースは茨城県の補助金制度の事業計画書</t>
    <rPh sb="5" eb="8">
      <t>イバラキケン</t>
    </rPh>
    <rPh sb="9" eb="12">
      <t>ホジョキン</t>
    </rPh>
    <rPh sb="12" eb="14">
      <t>セイド</t>
    </rPh>
    <rPh sb="15" eb="17">
      <t>ジギョウ</t>
    </rPh>
    <rPh sb="17" eb="20">
      <t>ケイカクショ</t>
    </rPh>
    <phoneticPr fontId="2"/>
  </si>
  <si>
    <t>No.</t>
    <phoneticPr fontId="2"/>
  </si>
  <si>
    <t>円（税抜）</t>
    <rPh sb="0" eb="1">
      <t>エン</t>
    </rPh>
    <rPh sb="2" eb="3">
      <t>ゼイ</t>
    </rPh>
    <rPh sb="3" eb="4">
      <t>ヌ</t>
    </rPh>
    <phoneticPr fontId="2"/>
  </si>
  <si>
    <t>所在地</t>
    <rPh sb="0" eb="3">
      <t>ショザイチ</t>
    </rPh>
    <phoneticPr fontId="2"/>
  </si>
  <si>
    <t>神奈川県</t>
    <rPh sb="0" eb="4">
      <t>カナガワケン</t>
    </rPh>
    <phoneticPr fontId="2"/>
  </si>
  <si>
    <t>プルダウン用選択肢はシート下部参照</t>
    <rPh sb="5" eb="6">
      <t>ヨウ</t>
    </rPh>
    <rPh sb="6" eb="9">
      <t>センタクシ</t>
    </rPh>
    <rPh sb="13" eb="15">
      <t>カブ</t>
    </rPh>
    <rPh sb="15" eb="17">
      <t>サンショウ</t>
    </rPh>
    <phoneticPr fontId="2"/>
  </si>
  <si>
    <t>部署名</t>
    <rPh sb="0" eb="2">
      <t>ブショ</t>
    </rPh>
    <rPh sb="2" eb="3">
      <t>メイ</t>
    </rPh>
    <phoneticPr fontId="2"/>
  </si>
  <si>
    <t>氏名</t>
    <rPh sb="0" eb="2">
      <t>シメイ</t>
    </rPh>
    <phoneticPr fontId="2"/>
  </si>
  <si>
    <t>－</t>
    <phoneticPr fontId="2"/>
  </si>
  <si>
    <t>@</t>
    <phoneticPr fontId="2"/>
  </si>
  <si>
    <t>備考</t>
    <rPh sb="0" eb="2">
      <t>ビコウ</t>
    </rPh>
    <phoneticPr fontId="2"/>
  </si>
  <si>
    <t>区分</t>
    <rPh sb="0" eb="2">
      <t>クブン</t>
    </rPh>
    <phoneticPr fontId="2"/>
  </si>
  <si>
    <t>自己資金</t>
    <rPh sb="0" eb="2">
      <t>ジコ</t>
    </rPh>
    <rPh sb="2" eb="4">
      <t>シキン</t>
    </rPh>
    <phoneticPr fontId="2"/>
  </si>
  <si>
    <t>借入金</t>
    <rPh sb="0" eb="2">
      <t>カリイレ</t>
    </rPh>
    <rPh sb="2" eb="3">
      <t>キン</t>
    </rPh>
    <phoneticPr fontId="2"/>
  </si>
  <si>
    <t>県補助金</t>
    <rPh sb="0" eb="1">
      <t>ケン</t>
    </rPh>
    <rPh sb="1" eb="4">
      <t>ホジョキン</t>
    </rPh>
    <phoneticPr fontId="2"/>
  </si>
  <si>
    <t>費目</t>
    <rPh sb="0" eb="2">
      <t>ヒモク</t>
    </rPh>
    <phoneticPr fontId="2"/>
  </si>
  <si>
    <t>←費目は要綱別表第１のとおり</t>
    <rPh sb="1" eb="3">
      <t>ヒモク</t>
    </rPh>
    <rPh sb="4" eb="6">
      <t>ヨウコウ</t>
    </rPh>
    <rPh sb="6" eb="8">
      <t>ベッピョウ</t>
    </rPh>
    <rPh sb="8" eb="9">
      <t>ダイ</t>
    </rPh>
    <phoneticPr fontId="2"/>
  </si>
  <si>
    <t>※金額は、全て税抜きで記入してください。</t>
    <phoneticPr fontId="2"/>
  </si>
  <si>
    <t>A 01 農業</t>
    <phoneticPr fontId="5"/>
  </si>
  <si>
    <t>A 02 林業</t>
    <phoneticPr fontId="5"/>
  </si>
  <si>
    <t>B 03 漁業</t>
    <phoneticPr fontId="5"/>
  </si>
  <si>
    <t>B 04 水産養殖業</t>
    <phoneticPr fontId="5"/>
  </si>
  <si>
    <t>C 05 鉱業，採石業，砂利採取業</t>
    <phoneticPr fontId="5"/>
  </si>
  <si>
    <t>D 06 総合工事業</t>
    <phoneticPr fontId="5"/>
  </si>
  <si>
    <t>D 07 職別工事業</t>
    <phoneticPr fontId="5"/>
  </si>
  <si>
    <t>D 08 設備工事業</t>
    <phoneticPr fontId="5"/>
  </si>
  <si>
    <t>E 09 食料品製造業</t>
    <phoneticPr fontId="5"/>
  </si>
  <si>
    <t>E 10 飲料・たばこ・飼料製造業</t>
    <phoneticPr fontId="5"/>
  </si>
  <si>
    <t>E 11 繊維工業</t>
    <phoneticPr fontId="5"/>
  </si>
  <si>
    <t>E 12 木材・木製品製造業</t>
    <phoneticPr fontId="5"/>
  </si>
  <si>
    <t>E 13 家具・装備品製造業</t>
    <phoneticPr fontId="5"/>
  </si>
  <si>
    <t>E 14 パルプ・紙・紙加工品製造業</t>
    <phoneticPr fontId="5"/>
  </si>
  <si>
    <t>E 15 印刷・同関連業</t>
    <phoneticPr fontId="5"/>
  </si>
  <si>
    <t>E 16 化学工業</t>
    <phoneticPr fontId="5"/>
  </si>
  <si>
    <t>E 17 石油製品・石炭製品製造業</t>
    <phoneticPr fontId="5"/>
  </si>
  <si>
    <t>E 18 プラスチック製品製造業</t>
    <phoneticPr fontId="5"/>
  </si>
  <si>
    <t>E 19 ゴム製品製造業</t>
    <phoneticPr fontId="5"/>
  </si>
  <si>
    <t>E 20 なめし革・同製品・毛皮製造業</t>
    <phoneticPr fontId="5"/>
  </si>
  <si>
    <t>E 21 窯業・土石製品製造業</t>
    <phoneticPr fontId="5"/>
  </si>
  <si>
    <t>E 22 鉄鋼業</t>
    <phoneticPr fontId="5"/>
  </si>
  <si>
    <t>E 23 非鉄金属製造業</t>
    <phoneticPr fontId="5"/>
  </si>
  <si>
    <t>E 24 金属製品製造業</t>
    <phoneticPr fontId="5"/>
  </si>
  <si>
    <t>E 25 はん用機械器具製造業</t>
    <phoneticPr fontId="5"/>
  </si>
  <si>
    <t>E 26 生産用機械器具製造業</t>
    <phoneticPr fontId="5"/>
  </si>
  <si>
    <t>E 27 業務用機械器具製造業</t>
    <phoneticPr fontId="5"/>
  </si>
  <si>
    <t>E 28 電子部品・デバイス・電子回路製造業</t>
    <phoneticPr fontId="5"/>
  </si>
  <si>
    <t>E 29 電気機械器具製造業</t>
    <phoneticPr fontId="5"/>
  </si>
  <si>
    <t>E 30 情報通信機械器具製造業</t>
    <phoneticPr fontId="5"/>
  </si>
  <si>
    <t>E 31 輸送用機械器具製造業</t>
    <phoneticPr fontId="5"/>
  </si>
  <si>
    <t>E 32 その他の製造業</t>
    <phoneticPr fontId="5"/>
  </si>
  <si>
    <t>F 33 電気業</t>
    <phoneticPr fontId="5"/>
  </si>
  <si>
    <t>F 34 ガス業</t>
    <phoneticPr fontId="5"/>
  </si>
  <si>
    <t>F 35 熱供給業</t>
    <phoneticPr fontId="5"/>
  </si>
  <si>
    <t>F 36 水道業</t>
    <phoneticPr fontId="5"/>
  </si>
  <si>
    <t>G 37 通信業</t>
    <phoneticPr fontId="5"/>
  </si>
  <si>
    <t>G 38 放送業</t>
    <phoneticPr fontId="5"/>
  </si>
  <si>
    <t>G 39 情報サービス業</t>
    <phoneticPr fontId="5"/>
  </si>
  <si>
    <t>G 40 インターネット附随サービス業</t>
    <phoneticPr fontId="5"/>
  </si>
  <si>
    <t>G 41 映像・音声・文字情報制作業</t>
    <phoneticPr fontId="5"/>
  </si>
  <si>
    <t>H 42 鉄道業</t>
    <phoneticPr fontId="5"/>
  </si>
  <si>
    <t>H 43 道路旅客運送業</t>
    <phoneticPr fontId="5"/>
  </si>
  <si>
    <t>H 44 道路貨物運送業</t>
    <phoneticPr fontId="5"/>
  </si>
  <si>
    <t>H 45 水運業</t>
    <phoneticPr fontId="5"/>
  </si>
  <si>
    <t>H 46 航空運輸業</t>
    <phoneticPr fontId="5"/>
  </si>
  <si>
    <t>H 47 倉庫業</t>
    <phoneticPr fontId="5"/>
  </si>
  <si>
    <t>H 48 運輸に附帯するサービス業</t>
    <phoneticPr fontId="5"/>
  </si>
  <si>
    <t>H 49 郵便業</t>
    <phoneticPr fontId="5"/>
  </si>
  <si>
    <t>I 50 各種商品卸売業</t>
    <phoneticPr fontId="5"/>
  </si>
  <si>
    <t>I 51 繊維・衣服等卸売業</t>
    <phoneticPr fontId="5"/>
  </si>
  <si>
    <t>I 52 飲食料品卸売業</t>
    <phoneticPr fontId="5"/>
  </si>
  <si>
    <t>I 53 建築材料，鉱物・金属材料等卸売業</t>
    <phoneticPr fontId="5"/>
  </si>
  <si>
    <t>I 54 機械器具卸売業</t>
    <phoneticPr fontId="5"/>
  </si>
  <si>
    <t>I 55 その他の卸売業</t>
    <phoneticPr fontId="5"/>
  </si>
  <si>
    <t>I 56 各種商品小売業</t>
    <phoneticPr fontId="5"/>
  </si>
  <si>
    <t>I 57 織物・衣服・身の回り品小売業</t>
    <phoneticPr fontId="5"/>
  </si>
  <si>
    <t>I 58 飲食料品小売業</t>
    <phoneticPr fontId="5"/>
  </si>
  <si>
    <t>I 59 機械器具小売業</t>
    <phoneticPr fontId="5"/>
  </si>
  <si>
    <t>I 60 その他の小売業</t>
    <phoneticPr fontId="5"/>
  </si>
  <si>
    <t>I 61 無店舗小売業</t>
    <phoneticPr fontId="5"/>
  </si>
  <si>
    <t>J 62 銀行業</t>
    <phoneticPr fontId="5"/>
  </si>
  <si>
    <t>J 63 協同組織金融業</t>
    <phoneticPr fontId="5"/>
  </si>
  <si>
    <t>J 64 貸金業，クレジットカード業等非預金信用機関</t>
    <phoneticPr fontId="5"/>
  </si>
  <si>
    <t>J 65 金融商品取引業，商品先物取引業</t>
    <phoneticPr fontId="5"/>
  </si>
  <si>
    <t>J 66 補助的金融業等</t>
    <phoneticPr fontId="5"/>
  </si>
  <si>
    <t>J 67 保険業</t>
    <phoneticPr fontId="5"/>
  </si>
  <si>
    <t>K 68 不動産取引業</t>
    <phoneticPr fontId="5"/>
  </si>
  <si>
    <t>K 69 不動産賃貸業・管理業</t>
    <phoneticPr fontId="5"/>
  </si>
  <si>
    <t>K 70 物品賃貸業</t>
    <phoneticPr fontId="5"/>
  </si>
  <si>
    <t>L 71 学術・開発研究機関</t>
    <phoneticPr fontId="5"/>
  </si>
  <si>
    <t>L 72 専門サービス業</t>
    <phoneticPr fontId="5"/>
  </si>
  <si>
    <t>L 73 広告業</t>
    <phoneticPr fontId="5"/>
  </si>
  <si>
    <t>L 74 技術サービス業</t>
    <phoneticPr fontId="5"/>
  </si>
  <si>
    <t>M 75 宿泊業</t>
    <phoneticPr fontId="5"/>
  </si>
  <si>
    <t>M 76 飲食店</t>
    <phoneticPr fontId="5"/>
  </si>
  <si>
    <t>M 77 持ち帰り・配達飲食サービス業</t>
    <phoneticPr fontId="5"/>
  </si>
  <si>
    <t>N 78 洗濯・理容・美容・浴場業</t>
    <phoneticPr fontId="5"/>
  </si>
  <si>
    <t>N 79 その他の生活関連サービス業</t>
    <phoneticPr fontId="5"/>
  </si>
  <si>
    <t>N 80 娯楽業</t>
    <phoneticPr fontId="5"/>
  </si>
  <si>
    <t>O 81 学校教育</t>
    <phoneticPr fontId="5"/>
  </si>
  <si>
    <t>O 82 その他の教育，学習支援業</t>
    <phoneticPr fontId="5"/>
  </si>
  <si>
    <t>P 83 医療業</t>
    <phoneticPr fontId="5"/>
  </si>
  <si>
    <t>P 84 保健衛生</t>
    <phoneticPr fontId="5"/>
  </si>
  <si>
    <t>P 85 社会保険・社会福祉・介護事業</t>
    <phoneticPr fontId="5"/>
  </si>
  <si>
    <t>Q 86 郵便局</t>
    <phoneticPr fontId="5"/>
  </si>
  <si>
    <t>Q 87 協同組合</t>
    <phoneticPr fontId="5"/>
  </si>
  <si>
    <t>R 88 廃棄物処理業</t>
    <phoneticPr fontId="5"/>
  </si>
  <si>
    <t>R 89 自動車整備業</t>
    <phoneticPr fontId="5"/>
  </si>
  <si>
    <t>R 90 機械等修理業</t>
    <phoneticPr fontId="5"/>
  </si>
  <si>
    <t>R 91 職業紹介・労働者派遣業</t>
    <phoneticPr fontId="5"/>
  </si>
  <si>
    <t>R 92 その他の事業サービス業</t>
    <phoneticPr fontId="5"/>
  </si>
  <si>
    <t>R 93 政治・経済・文化団体</t>
    <phoneticPr fontId="5"/>
  </si>
  <si>
    <t>R 94 宗教</t>
    <phoneticPr fontId="5"/>
  </si>
  <si>
    <t>R 95 その他のサービス業</t>
    <phoneticPr fontId="5"/>
  </si>
  <si>
    <t>R 96 外国公務</t>
    <phoneticPr fontId="5"/>
  </si>
  <si>
    <t>S 97 国家公務</t>
    <phoneticPr fontId="5"/>
  </si>
  <si>
    <t>S 98 地方公務</t>
    <phoneticPr fontId="5"/>
  </si>
  <si>
    <t>T 99 分類不能の産業</t>
    <phoneticPr fontId="5"/>
  </si>
  <si>
    <t>申請チェックリスト</t>
    <rPh sb="0" eb="2">
      <t>シンセイ</t>
    </rPh>
    <phoneticPr fontId="2"/>
  </si>
  <si>
    <t>内訳</t>
    <rPh sb="0" eb="2">
      <t>ウチワケ</t>
    </rPh>
    <phoneticPr fontId="2"/>
  </si>
  <si>
    <t>大分類</t>
    <rPh sb="0" eb="3">
      <t>ダイブンルイ</t>
    </rPh>
    <phoneticPr fontId="2"/>
  </si>
  <si>
    <t>補助金交付申請額</t>
    <rPh sb="0" eb="3">
      <t>ホジョキン</t>
    </rPh>
    <rPh sb="3" eb="5">
      <t>コウフ</t>
    </rPh>
    <rPh sb="5" eb="7">
      <t>シンセイ</t>
    </rPh>
    <rPh sb="7" eb="8">
      <t>ガク</t>
    </rPh>
    <phoneticPr fontId="2"/>
  </si>
  <si>
    <t>設計費(a)</t>
    <rPh sb="0" eb="2">
      <t>セッケイ</t>
    </rPh>
    <rPh sb="2" eb="3">
      <t>ヒ</t>
    </rPh>
    <phoneticPr fontId="2"/>
  </si>
  <si>
    <t>設備費(b)</t>
    <rPh sb="0" eb="3">
      <t>セツビヒ</t>
    </rPh>
    <phoneticPr fontId="2"/>
  </si>
  <si>
    <t>工事費(c)</t>
    <rPh sb="0" eb="3">
      <t>コウジヒ</t>
    </rPh>
    <phoneticPr fontId="2"/>
  </si>
  <si>
    <t>その他(d)</t>
    <rPh sb="2" eb="3">
      <t>タ</t>
    </rPh>
    <phoneticPr fontId="2"/>
  </si>
  <si>
    <t>合計(②)</t>
    <rPh sb="0" eb="1">
      <t>ゴウ</t>
    </rPh>
    <rPh sb="1" eb="2">
      <t>ケイ</t>
    </rPh>
    <phoneticPr fontId="2"/>
  </si>
  <si>
    <t>）</t>
    <phoneticPr fontId="2"/>
  </si>
  <si>
    <t>（内線</t>
    <rPh sb="1" eb="3">
      <t>ナイセン</t>
    </rPh>
    <phoneticPr fontId="2"/>
  </si>
  <si>
    <t>見積書の合計額
（税込）と一致</t>
    <rPh sb="0" eb="2">
      <t>ミツモリ</t>
    </rPh>
    <rPh sb="2" eb="3">
      <t>ショ</t>
    </rPh>
    <rPh sb="4" eb="6">
      <t>ゴウケイ</t>
    </rPh>
    <rPh sb="6" eb="7">
      <t>ガク</t>
    </rPh>
    <rPh sb="9" eb="10">
      <t>ゼイ</t>
    </rPh>
    <rPh sb="10" eb="11">
      <t>コ</t>
    </rPh>
    <rPh sb="13" eb="15">
      <t>イッチ</t>
    </rPh>
    <phoneticPr fontId="2"/>
  </si>
  <si>
    <t>記入不足</t>
    <rPh sb="0" eb="2">
      <t>キニュウ</t>
    </rPh>
    <rPh sb="2" eb="4">
      <t>フソク</t>
    </rPh>
    <phoneticPr fontId="2"/>
  </si>
  <si>
    <t>誤記入</t>
    <rPh sb="0" eb="1">
      <t>ゴ</t>
    </rPh>
    <rPh sb="1" eb="3">
      <t>キニュウ</t>
    </rPh>
    <phoneticPr fontId="2"/>
  </si>
  <si>
    <t>←埼玉県の様式を参考</t>
    <rPh sb="1" eb="4">
      <t>サイタマケン</t>
    </rPh>
    <rPh sb="5" eb="7">
      <t>ヨウシキ</t>
    </rPh>
    <rPh sb="8" eb="10">
      <t>サンコウ</t>
    </rPh>
    <phoneticPr fontId="2"/>
  </si>
  <si>
    <t>選択してください</t>
    <rPh sb="0" eb="2">
      <t>センタク</t>
    </rPh>
    <phoneticPr fontId="2"/>
  </si>
  <si>
    <t>申請者☑欄</t>
    <rPh sb="0" eb="2">
      <t>シンセイ</t>
    </rPh>
    <rPh sb="2" eb="3">
      <t>シャ</t>
    </rPh>
    <rPh sb="4" eb="5">
      <t>ラン</t>
    </rPh>
    <phoneticPr fontId="2"/>
  </si>
  <si>
    <t>県
☑欄</t>
    <rPh sb="0" eb="1">
      <t>ケン</t>
    </rPh>
    <phoneticPr fontId="2"/>
  </si>
  <si>
    <t>ここより
右側は
記入しないでください</t>
    <rPh sb="5" eb="7">
      <t>ミギガワ</t>
    </rPh>
    <rPh sb="9" eb="11">
      <t>キニュウ</t>
    </rPh>
    <phoneticPr fontId="2"/>
  </si>
  <si>
    <t>＜申請者＞</t>
    <rPh sb="1" eb="3">
      <t>シンセイ</t>
    </rPh>
    <rPh sb="3" eb="4">
      <t>シャ</t>
    </rPh>
    <phoneticPr fontId="2"/>
  </si>
  <si>
    <t>A×10％、１円未満切捨て</t>
    <phoneticPr fontId="2"/>
  </si>
  <si>
    <t>うち補助対象経費</t>
    <rPh sb="2" eb="4">
      <t>ホジョ</t>
    </rPh>
    <rPh sb="4" eb="6">
      <t>タイショウ</t>
    </rPh>
    <rPh sb="6" eb="8">
      <t>ケイヒ</t>
    </rPh>
    <phoneticPr fontId="2"/>
  </si>
  <si>
    <t>○審査での突合のしやすさを考慮して、事業報告書と同じ項目はセルの位置を極力合わせている</t>
    <rPh sb="1" eb="3">
      <t>シンサ</t>
    </rPh>
    <rPh sb="5" eb="7">
      <t>トツゴウ</t>
    </rPh>
    <rPh sb="13" eb="15">
      <t>コウリョ</t>
    </rPh>
    <rPh sb="18" eb="20">
      <t>ジギョウ</t>
    </rPh>
    <rPh sb="20" eb="23">
      <t>ホウコクショ</t>
    </rPh>
    <rPh sb="24" eb="25">
      <t>オナ</t>
    </rPh>
    <rPh sb="26" eb="28">
      <t>コウモク</t>
    </rPh>
    <rPh sb="32" eb="34">
      <t>イチ</t>
    </rPh>
    <rPh sb="35" eb="37">
      <t>キョクリョク</t>
    </rPh>
    <rPh sb="37" eb="38">
      <t>ア</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</si>
  <si>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</si>
  <si>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</si>
  <si>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</si>
  <si>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</si>
  <si>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</si>
  <si>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</si>
  <si>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</si>
  <si>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</si>
  <si>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</si>
  <si>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</si>
  <si>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</si>
  <si>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</si>
  <si>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</si>
  <si>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</si>
  <si>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</si>
  <si>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</si>
  <si>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</si>
  <si>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</si>
  <si>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</si>
  <si>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</si>
  <si>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</si>
  <si>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</si>
  <si>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</si>
  <si>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</si>
  <si>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</si>
  <si>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</si>
  <si>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</si>
  <si>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</si>
  <si>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</si>
  <si>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</si>
  <si>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</si>
  <si>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</si>
  <si>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</si>
  <si>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</si>
  <si>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</si>
  <si>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</si>
  <si>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</si>
  <si>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</si>
  <si>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</si>
  <si>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</si>
  <si>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</si>
  <si>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</si>
  <si>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</si>
  <si>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</si>
  <si>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</si>
  <si>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</si>
  <si>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</si>
  <si>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</si>
  <si>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←都道府県はプルダウン選択（選択肢は下部参照）</t>
    <rPh sb="1" eb="5">
      <t>トドウフケン</t>
    </rPh>
    <rPh sb="11" eb="13">
      <t>センタク</t>
    </rPh>
    <rPh sb="14" eb="17">
      <t>センタクシ</t>
    </rPh>
    <rPh sb="18" eb="20">
      <t>カブ</t>
    </rPh>
    <rPh sb="20" eb="22">
      <t>サンショウ</t>
    </rPh>
    <phoneticPr fontId="2"/>
  </si>
  <si>
    <t>削減効果</t>
    <rPh sb="0" eb="2">
      <t>サクゲン</t>
    </rPh>
    <rPh sb="2" eb="4">
      <t>コウカ</t>
    </rPh>
    <phoneticPr fontId="2"/>
  </si>
  <si>
    <t>改善内容</t>
    <rPh sb="0" eb="2">
      <t>カイゼン</t>
    </rPh>
    <rPh sb="2" eb="4">
      <t>ナイヨウ</t>
    </rPh>
    <phoneticPr fontId="2"/>
  </si>
  <si>
    <t>対象設備</t>
    <rPh sb="0" eb="2">
      <t>タイショウ</t>
    </rPh>
    <rPh sb="2" eb="4">
      <t>セツビ</t>
    </rPh>
    <phoneticPr fontId="2"/>
  </si>
  <si>
    <t>【産業中分類】</t>
    <rPh sb="1" eb="3">
      <t>サンギョウ</t>
    </rPh>
    <rPh sb="3" eb="6">
      <t>チュウブンルイ</t>
    </rPh>
    <phoneticPr fontId="2"/>
  </si>
  <si>
    <t>【対象設備】</t>
    <rPh sb="1" eb="3">
      <t>タイショウ</t>
    </rPh>
    <rPh sb="3" eb="5">
      <t>セツビ</t>
    </rPh>
    <phoneticPr fontId="2"/>
  </si>
  <si>
    <t>ボイラー</t>
    <phoneticPr fontId="2"/>
  </si>
  <si>
    <t>変圧器</t>
    <rPh sb="0" eb="3">
      <t>ヘンアツキ</t>
    </rPh>
    <phoneticPr fontId="2"/>
  </si>
  <si>
    <t>コンプレッサー</t>
    <phoneticPr fontId="2"/>
  </si>
  <si>
    <t>合計</t>
    <rPh sb="0" eb="2">
      <t>ゴウケイ</t>
    </rPh>
    <phoneticPr fontId="2"/>
  </si>
  <si>
    <t>対象設備</t>
    <rPh sb="0" eb="2">
      <t>タイショウ</t>
    </rPh>
    <rPh sb="2" eb="4">
      <t>セツビ</t>
    </rPh>
    <phoneticPr fontId="2"/>
  </si>
  <si>
    <t>財産処分制限期間</t>
    <rPh sb="0" eb="2">
      <t>ザイサン</t>
    </rPh>
    <rPh sb="2" eb="4">
      <t>ショブン</t>
    </rPh>
    <rPh sb="4" eb="6">
      <t>セイゲン</t>
    </rPh>
    <rPh sb="6" eb="8">
      <t>キカン</t>
    </rPh>
    <phoneticPr fontId="2"/>
  </si>
  <si>
    <t>法定
耐用年数</t>
    <rPh sb="0" eb="2">
      <t>ホウテイ</t>
    </rPh>
    <rPh sb="3" eb="7">
      <t>タイヨウネンスウ</t>
    </rPh>
    <phoneticPr fontId="2"/>
  </si>
  <si>
    <t>年</t>
    <rPh sb="0" eb="1">
      <t>ネン</t>
    </rPh>
    <phoneticPr fontId="2"/>
  </si>
  <si>
    <t>設備の種類</t>
    <rPh sb="0" eb="2">
      <t>セツビ</t>
    </rPh>
    <rPh sb="3" eb="5">
      <t>シュルイ</t>
    </rPh>
    <phoneticPr fontId="2"/>
  </si>
  <si>
    <t>細目</t>
    <rPh sb="0" eb="2">
      <t>サイモク</t>
    </rPh>
    <phoneticPr fontId="2"/>
  </si>
  <si>
    <t>【設備の種類】</t>
    <rPh sb="1" eb="3">
      <t>セツビ</t>
    </rPh>
    <rPh sb="4" eb="6">
      <t>シュルイ</t>
    </rPh>
    <phoneticPr fontId="2"/>
  </si>
  <si>
    <t>☑</t>
    <phoneticPr fontId="2"/>
  </si>
  <si>
    <t>建物附属設備</t>
    <rPh sb="0" eb="2">
      <t>タテモノ</t>
    </rPh>
    <rPh sb="2" eb="4">
      <t>フゾク</t>
    </rPh>
    <rPh sb="4" eb="6">
      <t>セツビ</t>
    </rPh>
    <phoneticPr fontId="2"/>
  </si>
  <si>
    <t>構築物</t>
    <rPh sb="0" eb="3">
      <t>コウチクブツ</t>
    </rPh>
    <phoneticPr fontId="2"/>
  </si>
  <si>
    <t>器具及び備品</t>
    <rPh sb="0" eb="2">
      <t>キグ</t>
    </rPh>
    <rPh sb="2" eb="3">
      <t>オヨ</t>
    </rPh>
    <rPh sb="4" eb="6">
      <t>ビヒン</t>
    </rPh>
    <phoneticPr fontId="2"/>
  </si>
  <si>
    <t>機械及び装置</t>
    <rPh sb="0" eb="2">
      <t>キカイ</t>
    </rPh>
    <rPh sb="2" eb="3">
      <t>オヨ</t>
    </rPh>
    <rPh sb="4" eb="6">
      <t>ソウチ</t>
    </rPh>
    <phoneticPr fontId="2"/>
  </si>
  <si>
    <t>その他</t>
    <rPh sb="2" eb="3">
      <t>タ</t>
    </rPh>
    <phoneticPr fontId="2"/>
  </si>
  <si>
    <t>【添付書類】</t>
    <rPh sb="1" eb="3">
      <t>テンプ</t>
    </rPh>
    <rPh sb="3" eb="5">
      <t>ショルイ</t>
    </rPh>
    <phoneticPr fontId="2"/>
  </si>
  <si>
    <t>「１　申請者の概要」欄</t>
    <rPh sb="3" eb="5">
      <t>シンセイ</t>
    </rPh>
    <rPh sb="5" eb="6">
      <t>シャ</t>
    </rPh>
    <rPh sb="7" eb="9">
      <t>ガイヨウ</t>
    </rPh>
    <rPh sb="10" eb="11">
      <t>ラン</t>
    </rPh>
    <phoneticPr fontId="2"/>
  </si>
  <si>
    <t>「２　事業の概要」欄</t>
    <rPh sb="3" eb="5">
      <t>ジギョウ</t>
    </rPh>
    <rPh sb="6" eb="8">
      <t>ガイヨウ</t>
    </rPh>
    <rPh sb="9" eb="10">
      <t>ラン</t>
    </rPh>
    <phoneticPr fontId="2"/>
  </si>
  <si>
    <t>【交付申請書】シート</t>
    <rPh sb="1" eb="3">
      <t>コウフ</t>
    </rPh>
    <rPh sb="3" eb="6">
      <t>シンセイショ</t>
    </rPh>
    <phoneticPr fontId="2"/>
  </si>
  <si>
    <t>【事業計画書】シート</t>
    <rPh sb="1" eb="3">
      <t>ジギョウ</t>
    </rPh>
    <rPh sb="3" eb="6">
      <t>ケイカクショ</t>
    </rPh>
    <phoneticPr fontId="2"/>
  </si>
  <si>
    <t>現況写真</t>
    <rPh sb="0" eb="2">
      <t>ゲンキョウ</t>
    </rPh>
    <rPh sb="2" eb="4">
      <t>シャシン</t>
    </rPh>
    <phoneticPr fontId="2"/>
  </si>
  <si>
    <t>確認内容</t>
    <rPh sb="0" eb="2">
      <t>カクニン</t>
    </rPh>
    <rPh sb="2" eb="4">
      <t>ナイヨウ</t>
    </rPh>
    <phoneticPr fontId="2"/>
  </si>
  <si>
    <t>申請者☑</t>
    <rPh sb="0" eb="2">
      <t>シンセイ</t>
    </rPh>
    <rPh sb="2" eb="3">
      <t>シャ</t>
    </rPh>
    <phoneticPr fontId="2"/>
  </si>
  <si>
    <t>県
☑</t>
    <rPh sb="0" eb="1">
      <t>ケン</t>
    </rPh>
    <phoneticPr fontId="2"/>
  </si>
  <si>
    <t>（画像ファイルを添付）</t>
    <rPh sb="1" eb="3">
      <t>ガゾウ</t>
    </rPh>
    <rPh sb="8" eb="10">
      <t>テンプ</t>
    </rPh>
    <phoneticPr fontId="2"/>
  </si>
  <si>
    <t>【役員等氏名一覧表】シート</t>
    <rPh sb="1" eb="3">
      <t>ヤクイン</t>
    </rPh>
    <rPh sb="3" eb="4">
      <t>トウ</t>
    </rPh>
    <rPh sb="4" eb="6">
      <t>シメイ</t>
    </rPh>
    <rPh sb="6" eb="9">
      <t>イチランヒョウ</t>
    </rPh>
    <rPh sb="8" eb="9">
      <t>ヒョウ</t>
    </rPh>
    <phoneticPr fontId="2"/>
  </si>
  <si>
    <t>７　運用対策による改善（任意記載）</t>
    <rPh sb="2" eb="4">
      <t>ウンヨウ</t>
    </rPh>
    <rPh sb="4" eb="6">
      <t>タイサク</t>
    </rPh>
    <rPh sb="9" eb="11">
      <t>カイゼン</t>
    </rPh>
    <rPh sb="12" eb="14">
      <t>ニンイ</t>
    </rPh>
    <rPh sb="14" eb="16">
      <t>キサイ</t>
    </rPh>
    <phoneticPr fontId="2"/>
  </si>
  <si>
    <t>※削減効果は、省エネルギー診断報告書に記載された数値を記載してください。</t>
    <rPh sb="1" eb="3">
      <t>サクゲン</t>
    </rPh>
    <rPh sb="3" eb="5">
      <t>コウカ</t>
    </rPh>
    <rPh sb="7" eb="8">
      <t>ショウ</t>
    </rPh>
    <rPh sb="13" eb="15">
      <t>シンダン</t>
    </rPh>
    <rPh sb="15" eb="18">
      <t>ホウコクショ</t>
    </rPh>
    <rPh sb="19" eb="21">
      <t>キサイ</t>
    </rPh>
    <rPh sb="24" eb="26">
      <t>スウチ</t>
    </rPh>
    <rPh sb="27" eb="29">
      <t>キサイ</t>
    </rPh>
    <phoneticPr fontId="2"/>
  </si>
  <si>
    <t>←削減効果欄、入力規則あり（０より大きい小数点数）</t>
    <rPh sb="1" eb="3">
      <t>サクゲン</t>
    </rPh>
    <rPh sb="3" eb="5">
      <t>コウカ</t>
    </rPh>
    <rPh sb="5" eb="6">
      <t>ラン</t>
    </rPh>
    <rPh sb="7" eb="9">
      <t>ニュウリョク</t>
    </rPh>
    <rPh sb="9" eb="11">
      <t>キソク</t>
    </rPh>
    <rPh sb="17" eb="18">
      <t>ダイ</t>
    </rPh>
    <rPh sb="20" eb="22">
      <t>ショウスウ</t>
    </rPh>
    <rPh sb="22" eb="24">
      <t>テンスウ</t>
    </rPh>
    <phoneticPr fontId="2"/>
  </si>
  <si>
    <t>←法定耐用年数欄、入力規則あり（60以下の整数）</t>
    <rPh sb="1" eb="3">
      <t>ホウテイ</t>
    </rPh>
    <rPh sb="3" eb="5">
      <t>タイヨウ</t>
    </rPh>
    <rPh sb="5" eb="7">
      <t>ネンスウ</t>
    </rPh>
    <rPh sb="7" eb="8">
      <t>ラン</t>
    </rPh>
    <rPh sb="9" eb="11">
      <t>ニュウリョク</t>
    </rPh>
    <rPh sb="11" eb="13">
      <t>キソク</t>
    </rPh>
    <rPh sb="18" eb="20">
      <t>イカ</t>
    </rPh>
    <rPh sb="21" eb="23">
      <t>セイスウ</t>
    </rPh>
    <phoneticPr fontId="2"/>
  </si>
  <si>
    <t>＜参考＞想定削減効果</t>
    <rPh sb="1" eb="3">
      <t>サンコウ</t>
    </rPh>
    <rPh sb="4" eb="6">
      <t>ソウテイ</t>
    </rPh>
    <rPh sb="6" eb="8">
      <t>サクゲン</t>
    </rPh>
    <rPh sb="8" eb="10">
      <t>コウカ</t>
    </rPh>
    <phoneticPr fontId="2"/>
  </si>
  <si>
    <t>←条件付き書式設定あり（その他選択の場合、グレーアウト解除）</t>
    <rPh sb="1" eb="3">
      <t>ジョウケン</t>
    </rPh>
    <rPh sb="3" eb="4">
      <t>ツ</t>
    </rPh>
    <rPh sb="5" eb="9">
      <t>ショシキセッテイ</t>
    </rPh>
    <rPh sb="14" eb="15">
      <t>タ</t>
    </rPh>
    <rPh sb="15" eb="17">
      <t>センタク</t>
    </rPh>
    <rPh sb="18" eb="20">
      <t>バアイ</t>
    </rPh>
    <rPh sb="27" eb="29">
      <t>カイジョ</t>
    </rPh>
    <phoneticPr fontId="2"/>
  </si>
  <si>
    <t>申請に
係る
担当者</t>
    <rPh sb="0" eb="2">
      <t>シンセイ</t>
    </rPh>
    <rPh sb="4" eb="5">
      <t>カカ</t>
    </rPh>
    <rPh sb="7" eb="10">
      <t>タントウシャ</t>
    </rPh>
    <phoneticPr fontId="2"/>
  </si>
  <si>
    <t>業種（産業分類：中分類）</t>
    <rPh sb="0" eb="2">
      <t>ギョウシュ</t>
    </rPh>
    <rPh sb="3" eb="5">
      <t>サンギョウ</t>
    </rPh>
    <rPh sb="5" eb="7">
      <t>ブンルイ</t>
    </rPh>
    <rPh sb="8" eb="11">
      <t>チュウブンルイ</t>
    </rPh>
    <phoneticPr fontId="2"/>
  </si>
  <si>
    <t>氏  名（法人にあっては、名称及び代表者氏名）</t>
    <rPh sb="0" eb="1">
      <t>シ</t>
    </rPh>
    <rPh sb="3" eb="4">
      <t>メイ</t>
    </rPh>
    <rPh sb="5" eb="7">
      <t>ホウジン</t>
    </rPh>
    <rPh sb="13" eb="15">
      <t>メイショウ</t>
    </rPh>
    <rPh sb="15" eb="16">
      <t>オヨ</t>
    </rPh>
    <rPh sb="17" eb="20">
      <t>ダイヒョウシャ</t>
    </rPh>
    <rPh sb="20" eb="22">
      <t>シメイ</t>
    </rPh>
    <phoneticPr fontId="2"/>
  </si>
  <si>
    <t xml:space="preserve">   事業計画書のとおり</t>
    <phoneticPr fontId="2"/>
  </si>
  <si>
    <t>３　交付申請額（千円未満切捨て）</t>
    <phoneticPr fontId="2"/>
  </si>
  <si>
    <t>←金額欄、入力規則あり（０より大きい整数）、R列条件付き書式設定あり（M&lt;Rの場合赤く網掛け）</t>
    <rPh sb="1" eb="3">
      <t>キンガク</t>
    </rPh>
    <rPh sb="3" eb="4">
      <t>ラン</t>
    </rPh>
    <rPh sb="5" eb="7">
      <t>ニュウリョク</t>
    </rPh>
    <rPh sb="7" eb="9">
      <t>キソク</t>
    </rPh>
    <rPh sb="15" eb="16">
      <t>ダイ</t>
    </rPh>
    <rPh sb="18" eb="20">
      <t>セイスウ</t>
    </rPh>
    <rPh sb="23" eb="24">
      <t>レツ</t>
    </rPh>
    <rPh sb="24" eb="26">
      <t>ジョウケン</t>
    </rPh>
    <rPh sb="26" eb="27">
      <t>ツ</t>
    </rPh>
    <rPh sb="28" eb="30">
      <t>ショシキ</t>
    </rPh>
    <rPh sb="30" eb="32">
      <t>セッテイ</t>
    </rPh>
    <rPh sb="39" eb="41">
      <t>バアイ</t>
    </rPh>
    <rPh sb="41" eb="42">
      <t>アカ</t>
    </rPh>
    <rPh sb="43" eb="45">
      <t>アミカ</t>
    </rPh>
    <phoneticPr fontId="2"/>
  </si>
  <si>
    <t>全般</t>
    <rPh sb="0" eb="2">
      <t>ゼンパン</t>
    </rPh>
    <phoneticPr fontId="2"/>
  </si>
  <si>
    <t>「設備の種類」、「細目」及び「法定耐用年数」は、「減価償却資産の耐用年数等に関する省令」の規定と整合している。</t>
    <rPh sb="1" eb="3">
      <t>セツビ</t>
    </rPh>
    <rPh sb="4" eb="6">
      <t>シュルイ</t>
    </rPh>
    <rPh sb="9" eb="11">
      <t>サイモク</t>
    </rPh>
    <rPh sb="12" eb="13">
      <t>オヨ</t>
    </rPh>
    <rPh sb="15" eb="17">
      <t>ホウテイ</t>
    </rPh>
    <rPh sb="17" eb="19">
      <t>タイヨウ</t>
    </rPh>
    <rPh sb="19" eb="21">
      <t>ネンスウ</t>
    </rPh>
    <rPh sb="45" eb="47">
      <t>キテイ</t>
    </rPh>
    <rPh sb="48" eb="50">
      <t>セイゴウ</t>
    </rPh>
    <phoneticPr fontId="2"/>
  </si>
  <si>
    <t>【現況写真】シート</t>
    <rPh sb="1" eb="3">
      <t>ゲンキョウ</t>
    </rPh>
    <rPh sb="3" eb="5">
      <t>シャシン</t>
    </rPh>
    <phoneticPr fontId="2"/>
  </si>
  <si>
    <t>交付申請書（第１号様式）に次の書類を漏れなく添付している。</t>
    <rPh sb="0" eb="2">
      <t>コウフ</t>
    </rPh>
    <rPh sb="2" eb="5">
      <t>シンセイショ</t>
    </rPh>
    <rPh sb="6" eb="7">
      <t>ダイ</t>
    </rPh>
    <rPh sb="8" eb="9">
      <t>ゴウ</t>
    </rPh>
    <rPh sb="9" eb="11">
      <t>ヨウシキ</t>
    </rPh>
    <rPh sb="13" eb="14">
      <t>ツギ</t>
    </rPh>
    <rPh sb="15" eb="17">
      <t>ショルイ</t>
    </rPh>
    <rPh sb="18" eb="19">
      <t>モ</t>
    </rPh>
    <rPh sb="22" eb="24">
      <t>テンプ</t>
    </rPh>
    <phoneticPr fontId="2"/>
  </si>
  <si>
    <t>チェック漏れ</t>
    <rPh sb="4" eb="5">
      <t>モ</t>
    </rPh>
    <phoneticPr fontId="2"/>
  </si>
  <si>
    <t>←端数値引き（マイナス値）が入る可能性があるため、条件付き書式なし</t>
    <rPh sb="1" eb="3">
      <t>ハスウ</t>
    </rPh>
    <rPh sb="3" eb="5">
      <t>ネビ</t>
    </rPh>
    <rPh sb="11" eb="12">
      <t>アタイ</t>
    </rPh>
    <rPh sb="14" eb="15">
      <t>ハイ</t>
    </rPh>
    <rPh sb="16" eb="19">
      <t>カノウセイ</t>
    </rPh>
    <rPh sb="25" eb="28">
      <t>ジョウケンツ</t>
    </rPh>
    <rPh sb="29" eb="31">
      <t>ショシキ</t>
    </rPh>
    <phoneticPr fontId="2"/>
  </si>
  <si>
    <t>選択してください</t>
  </si>
  <si>
    <t>給湯設備</t>
    <rPh sb="0" eb="2">
      <t>キュウトウ</t>
    </rPh>
    <rPh sb="2" eb="4">
      <t>セツビ</t>
    </rPh>
    <phoneticPr fontId="2"/>
  </si>
  <si>
    <t>費目</t>
    <rPh sb="0" eb="2">
      <t>ヒモク</t>
    </rPh>
    <phoneticPr fontId="2"/>
  </si>
  <si>
    <t>金額</t>
    <rPh sb="0" eb="2">
      <t>キンガク</t>
    </rPh>
    <phoneticPr fontId="2"/>
  </si>
  <si>
    <t>補助金名称：</t>
    <rPh sb="0" eb="3">
      <t>ホジョキン</t>
    </rPh>
    <rPh sb="3" eb="5">
      <t>メイショウ</t>
    </rPh>
    <phoneticPr fontId="2"/>
  </si>
  <si>
    <t>←入力規則あり（年:2023以上の整数、月：1～12、日：1～31）</t>
    <rPh sb="14" eb="16">
      <t>イジョウ</t>
    </rPh>
    <rPh sb="17" eb="19">
      <t>セイスウ</t>
    </rPh>
    <rPh sb="20" eb="21">
      <t>ツキ</t>
    </rPh>
    <rPh sb="27" eb="28">
      <t>ヒ</t>
    </rPh>
    <phoneticPr fontId="2"/>
  </si>
  <si>
    <t>　　＜補助金交付申請額の算出＞</t>
    <rPh sb="3" eb="5">
      <t>ホジョ</t>
    </rPh>
    <rPh sb="5" eb="6">
      <t>キン</t>
    </rPh>
    <rPh sb="6" eb="8">
      <t>コウフ</t>
    </rPh>
    <rPh sb="8" eb="11">
      <t>シンセイガク</t>
    </rPh>
    <rPh sb="12" eb="14">
      <t>サンシュツ</t>
    </rPh>
    <phoneticPr fontId="2"/>
  </si>
  <si>
    <t>型番及び台数</t>
    <rPh sb="0" eb="2">
      <t>カタバン</t>
    </rPh>
    <rPh sb="2" eb="3">
      <t>オヨ</t>
    </rPh>
    <rPh sb="4" eb="6">
      <t>ダイスウ</t>
    </rPh>
    <phoneticPr fontId="2"/>
  </si>
  <si>
    <r>
      <t>←年の部分に入力規則（</t>
    </r>
    <r>
      <rPr>
        <sz val="11"/>
        <color rgb="FF00B050"/>
        <rFont val="ＭＳ 明朝"/>
        <family val="1"/>
        <charset val="128"/>
      </rPr>
      <t>2023</t>
    </r>
    <r>
      <rPr>
        <sz val="11"/>
        <color theme="1"/>
        <rFont val="ＭＳ 明朝"/>
        <family val="1"/>
        <charset val="128"/>
      </rPr>
      <t>以上の整数）あり</t>
    </r>
    <rPh sb="1" eb="2">
      <t>ネン</t>
    </rPh>
    <rPh sb="3" eb="5">
      <t>ブブン</t>
    </rPh>
    <rPh sb="6" eb="8">
      <t>ニュウリョク</t>
    </rPh>
    <rPh sb="8" eb="10">
      <t>キソク</t>
    </rPh>
    <rPh sb="15" eb="17">
      <t>イジョウ</t>
    </rPh>
    <rPh sb="18" eb="20">
      <t>セイスウ</t>
    </rPh>
    <phoneticPr fontId="2"/>
  </si>
  <si>
    <t>）</t>
    <phoneticPr fontId="2"/>
  </si>
  <si>
    <t>（</t>
    <phoneticPr fontId="2"/>
  </si>
  <si>
    <t>：</t>
    <phoneticPr fontId="2"/>
  </si>
  <si>
    <t>←判定欄：必須ではないため両方空欄or両方記入のみ正解</t>
    <rPh sb="1" eb="3">
      <t>ハンテイ</t>
    </rPh>
    <rPh sb="3" eb="4">
      <t>ラン</t>
    </rPh>
    <rPh sb="13" eb="15">
      <t>リョウホウ</t>
    </rPh>
    <rPh sb="19" eb="21">
      <t>リョウホウ</t>
    </rPh>
    <phoneticPr fontId="2"/>
  </si>
  <si>
    <t>円</t>
    <rPh sb="0" eb="1">
      <t>エン</t>
    </rPh>
    <phoneticPr fontId="2"/>
  </si>
  <si>
    <r>
      <t xml:space="preserve">省エネ診断 受診年月日
</t>
    </r>
    <r>
      <rPr>
        <sz val="8"/>
        <rFont val="ＭＳ 明朝"/>
        <family val="1"/>
        <charset val="128"/>
      </rPr>
      <t>（受診済の場合）</t>
    </r>
    <rPh sb="6" eb="8">
      <t>ジュシン</t>
    </rPh>
    <rPh sb="13" eb="15">
      <t>ジュシン</t>
    </rPh>
    <rPh sb="15" eb="16">
      <t>ズ</t>
    </rPh>
    <rPh sb="17" eb="19">
      <t>バアイ</t>
    </rPh>
    <phoneticPr fontId="2"/>
  </si>
  <si>
    <r>
      <t xml:space="preserve">省エネ診断 実施機関
</t>
    </r>
    <r>
      <rPr>
        <sz val="8"/>
        <rFont val="ＭＳ 明朝"/>
        <family val="1"/>
        <charset val="128"/>
      </rPr>
      <t>（受診済の場合）</t>
    </r>
    <rPh sb="6" eb="8">
      <t>ジッシ</t>
    </rPh>
    <rPh sb="8" eb="10">
      <t>キカン</t>
    </rPh>
    <rPh sb="12" eb="14">
      <t>ジュシン</t>
    </rPh>
    <rPh sb="14" eb="15">
      <t>ズ</t>
    </rPh>
    <rPh sb="16" eb="18">
      <t>バアイ</t>
    </rPh>
    <phoneticPr fontId="2"/>
  </si>
  <si>
    <r>
      <rPr>
        <sz val="9"/>
        <rFont val="ＭＳ Ｐ明朝"/>
        <family val="1"/>
        <charset val="128"/>
      </rPr>
      <t>原油換算
ｴﾈﾙｷﾞｰ使用量</t>
    </r>
    <r>
      <rPr>
        <sz val="9"/>
        <rFont val="ＭＳ 明朝"/>
        <family val="1"/>
        <charset val="128"/>
      </rPr>
      <t xml:space="preserve">
（kL／年)</t>
    </r>
    <rPh sb="0" eb="2">
      <t>ゲンユ</t>
    </rPh>
    <rPh sb="2" eb="4">
      <t>カンサン</t>
    </rPh>
    <rPh sb="11" eb="14">
      <t>シヨウリョウ</t>
    </rPh>
    <rPh sb="19" eb="20">
      <t>ネン</t>
    </rPh>
    <phoneticPr fontId="2"/>
  </si>
  <si>
    <r>
      <t>排出量
（tCO</t>
    </r>
    <r>
      <rPr>
        <vertAlign val="subscript"/>
        <sz val="11"/>
        <rFont val="ＭＳ 明朝"/>
        <family val="1"/>
        <charset val="128"/>
      </rPr>
      <t>2</t>
    </r>
    <r>
      <rPr>
        <sz val="11"/>
        <rFont val="ＭＳ 明朝"/>
        <family val="1"/>
        <charset val="128"/>
      </rPr>
      <t>／年)</t>
    </r>
    <rPh sb="0" eb="2">
      <t>ハイシュツ</t>
    </rPh>
    <rPh sb="2" eb="3">
      <t>リョウ</t>
    </rPh>
    <rPh sb="10" eb="11">
      <t>ネン</t>
    </rPh>
    <phoneticPr fontId="2"/>
  </si>
  <si>
    <r>
      <t>予算額</t>
    </r>
    <r>
      <rPr>
        <sz val="9"/>
        <rFont val="ＭＳ 明朝"/>
        <family val="1"/>
        <charset val="128"/>
      </rPr>
      <t>（税抜）</t>
    </r>
    <rPh sb="0" eb="3">
      <t>ヨサンガク</t>
    </rPh>
    <phoneticPr fontId="2"/>
  </si>
  <si>
    <r>
      <rPr>
        <sz val="10"/>
        <rFont val="ＭＳ 明朝"/>
        <family val="1"/>
        <charset val="128"/>
      </rPr>
      <t>事業に要する
費用</t>
    </r>
    <r>
      <rPr>
        <sz val="9"/>
        <rFont val="ＭＳ 明朝"/>
        <family val="1"/>
        <charset val="128"/>
      </rPr>
      <t>（税抜）</t>
    </r>
    <rPh sb="0" eb="2">
      <t>ジギョウ</t>
    </rPh>
    <rPh sb="3" eb="4">
      <t>ヨウ</t>
    </rPh>
    <rPh sb="7" eb="9">
      <t>ヒヨウ</t>
    </rPh>
    <rPh sb="10" eb="11">
      <t>ゼイ</t>
    </rPh>
    <rPh sb="11" eb="12">
      <t>ヌ</t>
    </rPh>
    <phoneticPr fontId="2"/>
  </si>
  <si>
    <r>
      <rPr>
        <sz val="10"/>
        <rFont val="ＭＳ 明朝"/>
        <family val="1"/>
        <charset val="128"/>
      </rPr>
      <t>左記のうち補助
対象経費</t>
    </r>
    <r>
      <rPr>
        <sz val="8"/>
        <rFont val="ＭＳ 明朝"/>
        <family val="1"/>
        <charset val="128"/>
      </rPr>
      <t>（税抜）</t>
    </r>
    <rPh sb="0" eb="2">
      <t>サキ</t>
    </rPh>
    <rPh sb="5" eb="7">
      <t>ホジョ</t>
    </rPh>
    <rPh sb="8" eb="10">
      <t>タイショウ</t>
    </rPh>
    <rPh sb="10" eb="12">
      <t>ケイヒ</t>
    </rPh>
    <rPh sb="13" eb="14">
      <t>ゼイ</t>
    </rPh>
    <rPh sb="14" eb="15">
      <t>ヌ</t>
    </rPh>
    <phoneticPr fontId="2"/>
  </si>
  <si>
    <t>←金額欄:入力規則あり（０より大きい整数）、判定欄：必須ではないため自己資金と借入金がともに空欄時のみNG</t>
    <rPh sb="1" eb="3">
      <t>キンガク</t>
    </rPh>
    <rPh sb="3" eb="4">
      <t>ラン</t>
    </rPh>
    <rPh sb="5" eb="7">
      <t>ニュウリョク</t>
    </rPh>
    <rPh sb="7" eb="9">
      <t>キソク</t>
    </rPh>
    <rPh sb="15" eb="16">
      <t>ダイ</t>
    </rPh>
    <rPh sb="18" eb="20">
      <t>セイスウ</t>
    </rPh>
    <rPh sb="34" eb="36">
      <t>ジコ</t>
    </rPh>
    <rPh sb="36" eb="38">
      <t>シキン</t>
    </rPh>
    <rPh sb="39" eb="41">
      <t>カリイレ</t>
    </rPh>
    <rPh sb="41" eb="42">
      <t>キン</t>
    </rPh>
    <rPh sb="46" eb="48">
      <t>クウラン</t>
    </rPh>
    <rPh sb="48" eb="49">
      <t>ジ</t>
    </rPh>
    <phoneticPr fontId="2"/>
  </si>
  <si>
    <t>←条件付き書式設定あり（G93セルと不一致の場合、赤い網掛け＋備考欄にメッセージ）</t>
    <rPh sb="1" eb="3">
      <t>ジョウケン</t>
    </rPh>
    <rPh sb="3" eb="4">
      <t>ツ</t>
    </rPh>
    <rPh sb="5" eb="7">
      <t>ショシキ</t>
    </rPh>
    <rPh sb="7" eb="9">
      <t>セッテイ</t>
    </rPh>
    <rPh sb="18" eb="21">
      <t>フイッチ</t>
    </rPh>
    <rPh sb="22" eb="24">
      <t>バアイ</t>
    </rPh>
    <rPh sb="25" eb="26">
      <t>アカ</t>
    </rPh>
    <rPh sb="27" eb="29">
      <t>アミカ</t>
    </rPh>
    <rPh sb="31" eb="33">
      <t>ビコウ</t>
    </rPh>
    <rPh sb="33" eb="34">
      <t>ラン</t>
    </rPh>
    <phoneticPr fontId="2"/>
  </si>
  <si>
    <t>空気調和設備</t>
    <rPh sb="0" eb="2">
      <t>クウキ</t>
    </rPh>
    <rPh sb="2" eb="4">
      <t>チョウワ</t>
    </rPh>
    <rPh sb="4" eb="6">
      <t>セツビ</t>
    </rPh>
    <phoneticPr fontId="2"/>
  </si>
  <si>
    <t>←入力規則あり（年:2018以上の整数、月：1～12、日：1～31）、判定欄：診断受診は必須ではないため全部空欄or全部記入のみ正解</t>
    <rPh sb="14" eb="16">
      <t>イジョウ</t>
    </rPh>
    <rPh sb="17" eb="19">
      <t>セイスウ</t>
    </rPh>
    <rPh sb="20" eb="21">
      <t>ツキ</t>
    </rPh>
    <rPh sb="27" eb="28">
      <t>ヒ</t>
    </rPh>
    <rPh sb="35" eb="37">
      <t>ハンテイ</t>
    </rPh>
    <rPh sb="37" eb="38">
      <t>ラン</t>
    </rPh>
    <rPh sb="39" eb="41">
      <t>シンダン</t>
    </rPh>
    <rPh sb="41" eb="43">
      <t>ジュシン</t>
    </rPh>
    <rPh sb="44" eb="46">
      <t>ヒッス</t>
    </rPh>
    <rPh sb="52" eb="54">
      <t>ゼンブ</t>
    </rPh>
    <rPh sb="54" eb="56">
      <t>クウラン</t>
    </rPh>
    <rPh sb="58" eb="60">
      <t>ゼンブ</t>
    </rPh>
    <rPh sb="60" eb="62">
      <t>キニュウ</t>
    </rPh>
    <rPh sb="64" eb="66">
      <t>セイカイ</t>
    </rPh>
    <phoneticPr fontId="2"/>
  </si>
  <si>
    <t>【省エネ診断受診済の場合】
省エネ診断の「受診年月日」及び「実施機関」は、添付資料（省エネルギー診断報告書の写し）と相違ない。</t>
    <rPh sb="1" eb="2">
      <t>ショウ</t>
    </rPh>
    <rPh sb="4" eb="6">
      <t>シンダン</t>
    </rPh>
    <rPh sb="6" eb="8">
      <t>ジュシン</t>
    </rPh>
    <rPh sb="8" eb="9">
      <t>ズ</t>
    </rPh>
    <rPh sb="10" eb="12">
      <t>バアイ</t>
    </rPh>
    <rPh sb="14" eb="15">
      <t>ショウ</t>
    </rPh>
    <rPh sb="17" eb="19">
      <t>シンダン</t>
    </rPh>
    <rPh sb="21" eb="23">
      <t>ジュシン</t>
    </rPh>
    <rPh sb="23" eb="25">
      <t>ネンゲツ</t>
    </rPh>
    <rPh sb="25" eb="26">
      <t>ヒ</t>
    </rPh>
    <rPh sb="27" eb="28">
      <t>オヨ</t>
    </rPh>
    <rPh sb="30" eb="32">
      <t>ジッシ</t>
    </rPh>
    <rPh sb="32" eb="34">
      <t>キカン</t>
    </rPh>
    <rPh sb="37" eb="39">
      <t>テンプ</t>
    </rPh>
    <rPh sb="39" eb="41">
      <t>シリョウ</t>
    </rPh>
    <rPh sb="42" eb="43">
      <t>ショウ</t>
    </rPh>
    <rPh sb="48" eb="50">
      <t>シンダン</t>
    </rPh>
    <rPh sb="50" eb="53">
      <t>ホウコクショ</t>
    </rPh>
    <rPh sb="54" eb="55">
      <t>ウツ</t>
    </rPh>
    <rPh sb="58" eb="60">
      <t>ソウイ</t>
    </rPh>
    <phoneticPr fontId="2"/>
  </si>
  <si>
    <t>照明設備</t>
    <rPh sb="0" eb="2">
      <t>ショウメイ</t>
    </rPh>
    <rPh sb="2" eb="4">
      <t>セツビ</t>
    </rPh>
    <phoneticPr fontId="2"/>
  </si>
  <si>
    <t>注意事項</t>
    <rPh sb="0" eb="2">
      <t>チュウイ</t>
    </rPh>
    <rPh sb="2" eb="4">
      <t>ジコウ</t>
    </rPh>
    <phoneticPr fontId="2"/>
  </si>
  <si>
    <t>申請者</t>
    <rPh sb="0" eb="3">
      <t>シンセイシャ</t>
    </rPh>
    <phoneticPr fontId="2"/>
  </si>
  <si>
    <t>郵便番号</t>
    <rPh sb="0" eb="4">
      <t>ユウビンバンゴウ</t>
    </rPh>
    <phoneticPr fontId="2"/>
  </si>
  <si>
    <t>住　所</t>
    <rPh sb="0" eb="1">
      <t>ジュウ</t>
    </rPh>
    <rPh sb="2" eb="3">
      <t>ショ</t>
    </rPh>
    <phoneticPr fontId="2"/>
  </si>
  <si>
    <t>〒</t>
    <phoneticPr fontId="2"/>
  </si>
  <si>
    <t>－</t>
    <phoneticPr fontId="2"/>
  </si>
  <si>
    <t>従業員数</t>
    <rPh sb="0" eb="3">
      <t>ジュウギョウイン</t>
    </rPh>
    <rPh sb="3" eb="4">
      <t>スウ</t>
    </rPh>
    <phoneticPr fontId="2"/>
  </si>
  <si>
    <t>ガスコージェネレーションシステム</t>
    <phoneticPr fontId="2"/>
  </si>
  <si>
    <t>エネルギーマネジメントシステム</t>
    <phoneticPr fontId="2"/>
  </si>
  <si>
    <t>国補助金</t>
    <rPh sb="0" eb="1">
      <t>クニ</t>
    </rPh>
    <rPh sb="1" eb="4">
      <t>ホジョキン</t>
    </rPh>
    <phoneticPr fontId="2"/>
  </si>
  <si>
    <t>資本金（株式会社等の場合）</t>
    <rPh sb="0" eb="3">
      <t>シホンキン</t>
    </rPh>
    <rPh sb="4" eb="8">
      <t>カブシキガイシャ</t>
    </rPh>
    <rPh sb="8" eb="9">
      <t>トウ</t>
    </rPh>
    <rPh sb="10" eb="12">
      <t>バアイ</t>
    </rPh>
    <phoneticPr fontId="2"/>
  </si>
  <si>
    <t>（撮影場所等：</t>
    <rPh sb="1" eb="3">
      <t>サツエイ</t>
    </rPh>
    <rPh sb="3" eb="5">
      <t>バショ</t>
    </rPh>
    <rPh sb="5" eb="6">
      <t>トウ</t>
    </rPh>
    <phoneticPr fontId="2"/>
  </si>
  <si>
    <t>）</t>
    <phoneticPr fontId="2"/>
  </si>
  <si>
    <t>※この様式に画像ファイルを添付できない場合は、「別添のとおり」と記載の上、別途、写真を添付してください。
※撮影方向に関して、「撮影場所等」の欄や画像内に番号等を記載するとともに、図面にも同様に番号等を記載して、どの方向から撮影したのかが分かるようにしてください。
※工事完了後、実績報告書提出の際に添付する写真も、同じアングルから撮った写真とし、同じ番号等を記載してください。</t>
    <rPh sb="54" eb="56">
      <t>サツエイ</t>
    </rPh>
    <rPh sb="56" eb="58">
      <t>ホウコウ</t>
    </rPh>
    <rPh sb="59" eb="60">
      <t>カン</t>
    </rPh>
    <rPh sb="64" eb="66">
      <t>サツエイ</t>
    </rPh>
    <rPh sb="66" eb="68">
      <t>バショ</t>
    </rPh>
    <rPh sb="68" eb="69">
      <t>トウ</t>
    </rPh>
    <rPh sb="71" eb="72">
      <t>ラン</t>
    </rPh>
    <rPh sb="73" eb="75">
      <t>ガゾウ</t>
    </rPh>
    <rPh sb="75" eb="76">
      <t>ナイ</t>
    </rPh>
    <rPh sb="77" eb="79">
      <t>バンゴウ</t>
    </rPh>
    <rPh sb="79" eb="80">
      <t>トウ</t>
    </rPh>
    <rPh sb="81" eb="83">
      <t>キサイ</t>
    </rPh>
    <rPh sb="90" eb="92">
      <t>ズメン</t>
    </rPh>
    <rPh sb="94" eb="96">
      <t>ドウヨウ</t>
    </rPh>
    <rPh sb="97" eb="99">
      <t>バンゴウ</t>
    </rPh>
    <rPh sb="99" eb="100">
      <t>トウ</t>
    </rPh>
    <rPh sb="101" eb="103">
      <t>キサイ</t>
    </rPh>
    <rPh sb="108" eb="110">
      <t>ホウコウ</t>
    </rPh>
    <rPh sb="112" eb="114">
      <t>サツエイ</t>
    </rPh>
    <rPh sb="119" eb="120">
      <t>ワ</t>
    </rPh>
    <rPh sb="178" eb="179">
      <t>トウ</t>
    </rPh>
    <phoneticPr fontId="2"/>
  </si>
  <si>
    <t>別表２　第１号様式（第６条関係）</t>
    <rPh sb="0" eb="2">
      <t>ベッピョウ</t>
    </rPh>
    <rPh sb="4" eb="5">
      <t>ダイ</t>
    </rPh>
    <rPh sb="6" eb="7">
      <t>ゴウ</t>
    </rPh>
    <rPh sb="7" eb="9">
      <t>ヨウシキ</t>
    </rPh>
    <rPh sb="10" eb="11">
      <t>ダイ</t>
    </rPh>
    <rPh sb="12" eb="13">
      <t>ジョウ</t>
    </rPh>
    <rPh sb="13" eb="15">
      <t>カンケイ</t>
    </rPh>
    <phoneticPr fontId="2"/>
  </si>
  <si>
    <t>※対象設備が複数ある場合や、現況写真の撮影箇所が複数あり、このシートのみでは足りない場合は、このシートをコピーしてください。</t>
    <rPh sb="1" eb="3">
      <t>タイショウ</t>
    </rPh>
    <rPh sb="3" eb="5">
      <t>セツビ</t>
    </rPh>
    <rPh sb="6" eb="8">
      <t>フクスウ</t>
    </rPh>
    <rPh sb="10" eb="12">
      <t>バアイ</t>
    </rPh>
    <rPh sb="14" eb="16">
      <t>ゲンキョウ</t>
    </rPh>
    <rPh sb="16" eb="18">
      <t>シャシン</t>
    </rPh>
    <rPh sb="19" eb="21">
      <t>サツエイ</t>
    </rPh>
    <rPh sb="21" eb="23">
      <t>カショ</t>
    </rPh>
    <rPh sb="24" eb="26">
      <t>フクスウ</t>
    </rPh>
    <rPh sb="38" eb="39">
      <t>タ</t>
    </rPh>
    <rPh sb="42" eb="44">
      <t>バアイ</t>
    </rPh>
    <phoneticPr fontId="2"/>
  </si>
  <si>
    <r>
      <t>　省エネルギー診断を受診している場合で、当該診断で提案を受けた</t>
    </r>
    <r>
      <rPr>
        <u/>
        <sz val="11"/>
        <rFont val="ＭＳ 明朝"/>
        <family val="1"/>
        <charset val="128"/>
      </rPr>
      <t>運用対策（費用のかからない運用改善による対策）について、今後、取り組む予定があれば記載</t>
    </r>
    <r>
      <rPr>
        <sz val="11"/>
        <rFont val="ＭＳ 明朝"/>
        <family val="1"/>
        <charset val="128"/>
      </rPr>
      <t xml:space="preserve">してください。
</t>
    </r>
    <r>
      <rPr>
        <sz val="10"/>
        <rFont val="ＭＳ 明朝"/>
        <family val="1"/>
        <charset val="128"/>
      </rPr>
      <t>※補助金交付要綱第21条に基づく別表２第20項において、「補助事業者は、第６条に規定する補助金の交付の申請までに省エネルギー診断を受診していない場合は、第13条に規定する実績報告までに受診するよう努めるとともに、</t>
    </r>
    <r>
      <rPr>
        <u/>
        <sz val="10"/>
        <rFont val="ＭＳ 明朝"/>
        <family val="1"/>
        <charset val="128"/>
      </rPr>
      <t>省エネルギー診断で提案を受けた対策の実施に努めなければならない。」と規定</t>
    </r>
    <r>
      <rPr>
        <sz val="10"/>
        <rFont val="ＭＳ 明朝"/>
        <family val="1"/>
        <charset val="128"/>
      </rPr>
      <t>されていますので、この機に、積極的に運用対策も実施してください。また、交付申請時点で省エネルギー診断を未受診の場合は、実績報告時までに受診するよう努めて下さい。</t>
    </r>
    <rPh sb="1" eb="2">
      <t>ショウ</t>
    </rPh>
    <rPh sb="7" eb="9">
      <t>シンダン</t>
    </rPh>
    <rPh sb="10" eb="12">
      <t>ジュシン</t>
    </rPh>
    <rPh sb="16" eb="18">
      <t>バアイ</t>
    </rPh>
    <rPh sb="20" eb="22">
      <t>トウガイ</t>
    </rPh>
    <rPh sb="22" eb="24">
      <t>シンダン</t>
    </rPh>
    <rPh sb="25" eb="27">
      <t>テイアン</t>
    </rPh>
    <rPh sb="28" eb="29">
      <t>ウ</t>
    </rPh>
    <rPh sb="31" eb="33">
      <t>ウンヨウ</t>
    </rPh>
    <rPh sb="33" eb="35">
      <t>タイサク</t>
    </rPh>
    <rPh sb="36" eb="38">
      <t>ヒヨウ</t>
    </rPh>
    <rPh sb="44" eb="46">
      <t>ウンヨウ</t>
    </rPh>
    <rPh sb="46" eb="48">
      <t>カイゼン</t>
    </rPh>
    <rPh sb="51" eb="53">
      <t>タイサク</t>
    </rPh>
    <rPh sb="59" eb="61">
      <t>コンゴ</t>
    </rPh>
    <rPh sb="62" eb="63">
      <t>ト</t>
    </rPh>
    <rPh sb="64" eb="65">
      <t>ク</t>
    </rPh>
    <rPh sb="66" eb="68">
      <t>ヨテイ</t>
    </rPh>
    <rPh sb="72" eb="74">
      <t>キサイ</t>
    </rPh>
    <rPh sb="84" eb="87">
      <t>ホジョキン</t>
    </rPh>
    <rPh sb="87" eb="89">
      <t>コウフ</t>
    </rPh>
    <rPh sb="89" eb="91">
      <t>ヨウコウ</t>
    </rPh>
    <rPh sb="91" eb="92">
      <t>ダイ</t>
    </rPh>
    <rPh sb="94" eb="95">
      <t>ジョウ</t>
    </rPh>
    <rPh sb="96" eb="97">
      <t>モト</t>
    </rPh>
    <rPh sb="99" eb="101">
      <t>ベッピョウ</t>
    </rPh>
    <rPh sb="102" eb="103">
      <t>ダイ</t>
    </rPh>
    <rPh sb="105" eb="106">
      <t>コウ</t>
    </rPh>
    <rPh sb="223" eb="225">
      <t>キテイ</t>
    </rPh>
    <rPh sb="236" eb="237">
      <t>キ</t>
    </rPh>
    <rPh sb="239" eb="242">
      <t>セッキョクテキ</t>
    </rPh>
    <rPh sb="243" eb="245">
      <t>ウンヨウ</t>
    </rPh>
    <rPh sb="245" eb="247">
      <t>タイサク</t>
    </rPh>
    <rPh sb="248" eb="250">
      <t>ジッシ</t>
    </rPh>
    <rPh sb="260" eb="262">
      <t>コウフ</t>
    </rPh>
    <rPh sb="267" eb="268">
      <t>ショウ</t>
    </rPh>
    <rPh sb="273" eb="275">
      <t>シンダン</t>
    </rPh>
    <rPh sb="276" eb="277">
      <t>ミ</t>
    </rPh>
    <rPh sb="277" eb="279">
      <t>ジュシン</t>
    </rPh>
    <rPh sb="280" eb="282">
      <t>バアイ</t>
    </rPh>
    <rPh sb="284" eb="286">
      <t>ジッセキ</t>
    </rPh>
    <rPh sb="286" eb="288">
      <t>ホウコク</t>
    </rPh>
    <rPh sb="288" eb="289">
      <t>ジ</t>
    </rPh>
    <rPh sb="292" eb="294">
      <t>ジュシン</t>
    </rPh>
    <rPh sb="298" eb="299">
      <t>ツト</t>
    </rPh>
    <rPh sb="301" eb="302">
      <t>クダ</t>
    </rPh>
    <phoneticPr fontId="2"/>
  </si>
  <si>
    <t>※「有」の場合は、実績報告時に利益等の排除に関する書類を提出すること。</t>
    <phoneticPr fontId="2"/>
  </si>
  <si>
    <t>事業着手予定年月日</t>
    <rPh sb="2" eb="4">
      <t>チャクシュ</t>
    </rPh>
    <phoneticPr fontId="2"/>
  </si>
  <si>
    <t>※費目の内訳がある場合は、内訳の内容が分かる資料を別途添付してください。</t>
    <rPh sb="16" eb="18">
      <t>ナイヨウ</t>
    </rPh>
    <rPh sb="19" eb="20">
      <t>ワ</t>
    </rPh>
    <rPh sb="22" eb="24">
      <t>シリョウ</t>
    </rPh>
    <rPh sb="25" eb="27">
      <t>ベット</t>
    </rPh>
    <phoneticPr fontId="2"/>
  </si>
  <si>
    <t>別紙１</t>
    <rPh sb="0" eb="2">
      <t>ベッシ</t>
    </rPh>
    <phoneticPr fontId="2"/>
  </si>
  <si>
    <t>　</t>
  </si>
  <si>
    <t>補助事業者自身、100パーセント同一の資本に属するグループ企業又は補助事業者の関係会社からの調達（工事等を含む。）の有無</t>
    <phoneticPr fontId="2"/>
  </si>
  <si>
    <t>※補助事業者自身、100パーセント同一の資本に属するグループ企業又は補助事業者の関係会社から調達（工事等を含む。）する場合は、利益等排除して算出してください。</t>
    <phoneticPr fontId="2"/>
  </si>
  <si>
    <t>５　収支計画</t>
    <rPh sb="2" eb="4">
      <t>シュウシ</t>
    </rPh>
    <rPh sb="4" eb="6">
      <t>ケイカク</t>
    </rPh>
    <phoneticPr fontId="2"/>
  </si>
  <si>
    <t>No.</t>
    <phoneticPr fontId="5"/>
  </si>
  <si>
    <t>役職名</t>
    <rPh sb="0" eb="2">
      <t>ヤクショク</t>
    </rPh>
    <rPh sb="2" eb="3">
      <t>メイ</t>
    </rPh>
    <phoneticPr fontId="5"/>
  </si>
  <si>
    <t>生</t>
    <rPh sb="0" eb="1">
      <t>セイ</t>
    </rPh>
    <phoneticPr fontId="34"/>
  </si>
  <si>
    <t>年</t>
    <rPh sb="0" eb="1">
      <t>ネン</t>
    </rPh>
    <phoneticPr fontId="34"/>
  </si>
  <si>
    <t>月</t>
    <rPh sb="0" eb="1">
      <t>ツキ</t>
    </rPh>
    <phoneticPr fontId="34"/>
  </si>
  <si>
    <t>日</t>
    <rPh sb="0" eb="1">
      <t>ヒ</t>
    </rPh>
    <phoneticPr fontId="34"/>
  </si>
  <si>
    <t>性別</t>
    <rPh sb="0" eb="2">
      <t>セイベツ</t>
    </rPh>
    <phoneticPr fontId="5"/>
  </si>
  <si>
    <t>消費税及び地方消費税(B)</t>
    <rPh sb="0" eb="3">
      <t>ショウヒゼイ</t>
    </rPh>
    <rPh sb="3" eb="4">
      <t>オヨ</t>
    </rPh>
    <rPh sb="5" eb="7">
      <t>チホウ</t>
    </rPh>
    <rPh sb="7" eb="9">
      <t>ショウヒ</t>
    </rPh>
    <rPh sb="9" eb="10">
      <t>ゼイ</t>
    </rPh>
    <phoneticPr fontId="2"/>
  </si>
  <si>
    <t>総　計（A+B）</t>
    <rPh sb="0" eb="1">
      <t>ソウ</t>
    </rPh>
    <rPh sb="2" eb="3">
      <t>ケイ</t>
    </rPh>
    <phoneticPr fontId="2"/>
  </si>
  <si>
    <t>撤去処分費(e)</t>
    <rPh sb="0" eb="2">
      <t>テッキョ</t>
    </rPh>
    <rPh sb="2" eb="4">
      <t>ショブン</t>
    </rPh>
    <rPh sb="4" eb="5">
      <t>ヒ</t>
    </rPh>
    <phoneticPr fontId="2"/>
  </si>
  <si>
    <t>対象外経費</t>
    <rPh sb="0" eb="2">
      <t>タイショウ</t>
    </rPh>
    <rPh sb="2" eb="3">
      <t>ガイ</t>
    </rPh>
    <rPh sb="3" eb="5">
      <t>ケイヒ</t>
    </rPh>
    <phoneticPr fontId="2"/>
  </si>
  <si>
    <t>　</t>
    <phoneticPr fontId="2"/>
  </si>
  <si>
    <t>合　計（A=a+b+c+d+e）(①)</t>
    <rPh sb="0" eb="1">
      <t>ゴウ</t>
    </rPh>
    <rPh sb="2" eb="3">
      <t>ケイ</t>
    </rPh>
    <phoneticPr fontId="2"/>
  </si>
  <si>
    <t>円</t>
    <rPh sb="0" eb="1">
      <t>エン</t>
    </rPh>
    <phoneticPr fontId="2"/>
  </si>
  <si>
    <t>役員等氏名一覧表</t>
    <rPh sb="0" eb="1">
      <t>ヤク</t>
    </rPh>
    <rPh sb="1" eb="2">
      <t>イン</t>
    </rPh>
    <rPh sb="2" eb="3">
      <t>トウ</t>
    </rPh>
    <rPh sb="3" eb="4">
      <t>シ</t>
    </rPh>
    <rPh sb="4" eb="5">
      <t>メイ</t>
    </rPh>
    <rPh sb="5" eb="6">
      <t>イチ</t>
    </rPh>
    <rPh sb="6" eb="7">
      <t>ラン</t>
    </rPh>
    <rPh sb="7" eb="8">
      <t>ヒョウ</t>
    </rPh>
    <phoneticPr fontId="2"/>
  </si>
  <si>
    <t>T</t>
    <phoneticPr fontId="2"/>
  </si>
  <si>
    <t>M</t>
    <phoneticPr fontId="2"/>
  </si>
  <si>
    <t>S</t>
    <phoneticPr fontId="2"/>
  </si>
  <si>
    <t>F</t>
    <phoneticPr fontId="2"/>
  </si>
  <si>
    <t>H</t>
    <phoneticPr fontId="2"/>
  </si>
  <si>
    <t>R</t>
    <phoneticPr fontId="2"/>
  </si>
  <si>
    <t>名称・氏名カナ
(姓名間半角スペース)</t>
    <rPh sb="0" eb="2">
      <t>メイショウ</t>
    </rPh>
    <rPh sb="3" eb="5">
      <t>シメイ</t>
    </rPh>
    <phoneticPr fontId="5"/>
  </si>
  <si>
    <t>名称・氏名漢字
(姓名間全角スペース)</t>
    <rPh sb="0" eb="2">
      <t>メイショウ</t>
    </rPh>
    <rPh sb="3" eb="5">
      <t>シメイ</t>
    </rPh>
    <rPh sb="5" eb="7">
      <t>カンジ</t>
    </rPh>
    <rPh sb="12" eb="14">
      <t>ゼンカク</t>
    </rPh>
    <phoneticPr fontId="5"/>
  </si>
  <si>
    <t>01</t>
    <phoneticPr fontId="2"/>
  </si>
  <si>
    <t>02</t>
    <phoneticPr fontId="2"/>
  </si>
  <si>
    <t>03</t>
  </si>
  <si>
    <t>04</t>
  </si>
  <si>
    <t>05</t>
  </si>
  <si>
    <t>06</t>
  </si>
  <si>
    <t>07</t>
  </si>
  <si>
    <t>08</t>
  </si>
  <si>
    <t>09</t>
  </si>
  <si>
    <t>住所
（数字は半角入力）</t>
    <rPh sb="0" eb="2">
      <t>ジュウショ</t>
    </rPh>
    <rPh sb="4" eb="6">
      <t>スウジ</t>
    </rPh>
    <rPh sb="7" eb="9">
      <t>ハンカク</t>
    </rPh>
    <rPh sb="9" eb="11">
      <t>ニュウリョク</t>
    </rPh>
    <phoneticPr fontId="5"/>
  </si>
  <si>
    <t>保守事業等</t>
    <rPh sb="0" eb="5">
      <t>ホシュジギョウトウ</t>
    </rPh>
    <phoneticPr fontId="2"/>
  </si>
  <si>
    <t>省エネ診断で提案された設備</t>
    <rPh sb="0" eb="1">
      <t>ショウ</t>
    </rPh>
    <rPh sb="3" eb="5">
      <t>シンダン</t>
    </rPh>
    <rPh sb="6" eb="8">
      <t>テイアン</t>
    </rPh>
    <rPh sb="11" eb="13">
      <t>セツビ</t>
    </rPh>
    <phoneticPr fontId="2"/>
  </si>
  <si>
    <t>別紙２</t>
    <rPh sb="0" eb="2">
      <t>ベッシ</t>
    </rPh>
    <phoneticPr fontId="2"/>
  </si>
  <si>
    <t>【補助事業の要件】</t>
    <rPh sb="1" eb="3">
      <t>ホジョ</t>
    </rPh>
    <rPh sb="3" eb="5">
      <t>ジギョウ</t>
    </rPh>
    <rPh sb="6" eb="8">
      <t>ヨウケン</t>
    </rPh>
    <phoneticPr fontId="2"/>
  </si>
  <si>
    <t>導入する設備が、知事が別に定める基準等を満たしていること。
（「トップランナー制度における省エネ基準達成率100％以上の設備」又は
「『省エネルギー投資促進支援事業費補助金（Ⅲ）設備単位型』の補助対象設備」）</t>
    <rPh sb="0" eb="2">
      <t>ドウニュウ</t>
    </rPh>
    <rPh sb="4" eb="6">
      <t>セツビ</t>
    </rPh>
    <rPh sb="8" eb="10">
      <t>チジ</t>
    </rPh>
    <rPh sb="11" eb="12">
      <t>ベツ</t>
    </rPh>
    <rPh sb="13" eb="14">
      <t>サダ</t>
    </rPh>
    <rPh sb="16" eb="18">
      <t>キジュン</t>
    </rPh>
    <rPh sb="18" eb="19">
      <t>トウ</t>
    </rPh>
    <rPh sb="20" eb="21">
      <t>ミ</t>
    </rPh>
    <rPh sb="39" eb="41">
      <t>セイド</t>
    </rPh>
    <rPh sb="45" eb="46">
      <t>ショウ</t>
    </rPh>
    <rPh sb="48" eb="50">
      <t>キジュン</t>
    </rPh>
    <rPh sb="50" eb="53">
      <t>タッセイリツ</t>
    </rPh>
    <rPh sb="57" eb="59">
      <t>イジョウ</t>
    </rPh>
    <rPh sb="60" eb="62">
      <t>セツビ</t>
    </rPh>
    <rPh sb="63" eb="64">
      <t>マタ</t>
    </rPh>
    <rPh sb="68" eb="69">
      <t>ショウ</t>
    </rPh>
    <rPh sb="74" eb="76">
      <t>トウシ</t>
    </rPh>
    <rPh sb="76" eb="78">
      <t>ソクシン</t>
    </rPh>
    <rPh sb="78" eb="80">
      <t>シエン</t>
    </rPh>
    <rPh sb="80" eb="83">
      <t>ジギョウヒ</t>
    </rPh>
    <rPh sb="83" eb="86">
      <t>ホジョキン</t>
    </rPh>
    <rPh sb="89" eb="91">
      <t>セツビ</t>
    </rPh>
    <rPh sb="91" eb="94">
      <t>タンイガタ</t>
    </rPh>
    <rPh sb="96" eb="98">
      <t>ホジョ</t>
    </rPh>
    <rPh sb="98" eb="100">
      <t>タイショウ</t>
    </rPh>
    <rPh sb="100" eb="102">
      <t>セツビ</t>
    </rPh>
    <phoneticPr fontId="2"/>
  </si>
  <si>
    <t>【補助事業者の要件】</t>
    <rPh sb="1" eb="3">
      <t>ホジョ</t>
    </rPh>
    <rPh sb="3" eb="5">
      <t>ジギョウ</t>
    </rPh>
    <rPh sb="5" eb="6">
      <t>シャ</t>
    </rPh>
    <rPh sb="7" eb="9">
      <t>ヨウケン</t>
    </rPh>
    <phoneticPr fontId="2"/>
  </si>
  <si>
    <t>神奈川県産業・業務部門脱炭素推進事業費補助金交付要綱第２条第７号に規定する「中小企業等」に該当すること。</t>
    <rPh sb="0" eb="4">
      <t>カナガワケン</t>
    </rPh>
    <rPh sb="4" eb="6">
      <t>サンギョウ</t>
    </rPh>
    <rPh sb="7" eb="9">
      <t>ギョウム</t>
    </rPh>
    <rPh sb="9" eb="11">
      <t>ブモン</t>
    </rPh>
    <rPh sb="11" eb="12">
      <t>ダツ</t>
    </rPh>
    <rPh sb="12" eb="14">
      <t>タンソ</t>
    </rPh>
    <rPh sb="14" eb="16">
      <t>スイシン</t>
    </rPh>
    <rPh sb="16" eb="19">
      <t>ジギョウヒ</t>
    </rPh>
    <rPh sb="19" eb="22">
      <t>ホジョキン</t>
    </rPh>
    <rPh sb="22" eb="24">
      <t>コウフ</t>
    </rPh>
    <rPh sb="24" eb="26">
      <t>ヨウコウ</t>
    </rPh>
    <rPh sb="26" eb="27">
      <t>ダイ</t>
    </rPh>
    <rPh sb="28" eb="29">
      <t>ジョウ</t>
    </rPh>
    <rPh sb="29" eb="30">
      <t>ダイ</t>
    </rPh>
    <rPh sb="31" eb="32">
      <t>ゴウ</t>
    </rPh>
    <rPh sb="33" eb="35">
      <t>キテイ</t>
    </rPh>
    <rPh sb="38" eb="40">
      <t>チュウショウ</t>
    </rPh>
    <rPh sb="40" eb="42">
      <t>キギョウ</t>
    </rPh>
    <rPh sb="42" eb="43">
      <t>トウ</t>
    </rPh>
    <rPh sb="45" eb="47">
      <t>ガイトウ</t>
    </rPh>
    <phoneticPr fontId="2"/>
  </si>
  <si>
    <t>国や市町村の補助金と併用する場合は、補助金の合計額が補助対象経費を超えていないこと。</t>
    <rPh sb="0" eb="1">
      <t>クニ</t>
    </rPh>
    <rPh sb="2" eb="5">
      <t>シチョウソン</t>
    </rPh>
    <rPh sb="6" eb="9">
      <t>ホジョキン</t>
    </rPh>
    <rPh sb="10" eb="12">
      <t>ヘイヨウ</t>
    </rPh>
    <rPh sb="14" eb="16">
      <t>バアイ</t>
    </rPh>
    <rPh sb="18" eb="21">
      <t>ホジョキン</t>
    </rPh>
    <rPh sb="22" eb="24">
      <t>ゴウケイ</t>
    </rPh>
    <rPh sb="24" eb="25">
      <t>ガク</t>
    </rPh>
    <rPh sb="26" eb="28">
      <t>ホジョ</t>
    </rPh>
    <rPh sb="28" eb="30">
      <t>タイショウ</t>
    </rPh>
    <rPh sb="30" eb="32">
      <t>ケイヒ</t>
    </rPh>
    <rPh sb="33" eb="34">
      <t>コ</t>
    </rPh>
    <phoneticPr fontId="2"/>
  </si>
  <si>
    <t>申請者（法人にあっては代表者及び役員）が暴力団関係者ではないこと。</t>
    <rPh sb="0" eb="2">
      <t>シンセイ</t>
    </rPh>
    <rPh sb="2" eb="3">
      <t>シャ</t>
    </rPh>
    <rPh sb="4" eb="6">
      <t>ホウジン</t>
    </rPh>
    <rPh sb="11" eb="14">
      <t>ダイヒョウシャ</t>
    </rPh>
    <rPh sb="14" eb="15">
      <t>オヨ</t>
    </rPh>
    <rPh sb="16" eb="18">
      <t>ヤクイン</t>
    </rPh>
    <rPh sb="20" eb="23">
      <t>ボウリョクダン</t>
    </rPh>
    <rPh sb="23" eb="25">
      <t>カンケイ</t>
    </rPh>
    <rPh sb="25" eb="26">
      <t>シャ</t>
    </rPh>
    <phoneticPr fontId="2"/>
  </si>
  <si>
    <t>申請日が正しい日付になっている。(原則、提出する日の日付を記載）</t>
    <phoneticPr fontId="2"/>
  </si>
  <si>
    <t>申請者の住所及び氏名（法人にあっては、名称及び代表者氏名）が、登記事項証明書(個人の場合は所得税確定申告書など）に記載のとおりとなっている。</t>
    <rPh sb="45" eb="48">
      <t>ショトクゼイ</t>
    </rPh>
    <rPh sb="48" eb="50">
      <t>カクテイ</t>
    </rPh>
    <rPh sb="50" eb="52">
      <t>シンコク</t>
    </rPh>
    <rPh sb="52" eb="53">
      <t>ショ</t>
    </rPh>
    <phoneticPr fontId="2"/>
  </si>
  <si>
    <t>利益等の排除（補助事業者自身からの調達等）の有無について選択している。</t>
    <rPh sb="0" eb="2">
      <t>リエキ</t>
    </rPh>
    <rPh sb="2" eb="3">
      <t>トウ</t>
    </rPh>
    <rPh sb="4" eb="6">
      <t>ハイジョ</t>
    </rPh>
    <rPh sb="7" eb="9">
      <t>ホジョ</t>
    </rPh>
    <rPh sb="9" eb="11">
      <t>ジギョウ</t>
    </rPh>
    <rPh sb="11" eb="12">
      <t>シャ</t>
    </rPh>
    <rPh sb="12" eb="14">
      <t>ジシン</t>
    </rPh>
    <rPh sb="17" eb="19">
      <t>チョウタツ</t>
    </rPh>
    <rPh sb="19" eb="20">
      <t>トウ</t>
    </rPh>
    <rPh sb="22" eb="24">
      <t>ウム</t>
    </rPh>
    <rPh sb="28" eb="30">
      <t>センタク</t>
    </rPh>
    <phoneticPr fontId="2"/>
  </si>
  <si>
    <t>資本金（株式会社等の場合）や従業員数が記載されている。</t>
    <rPh sb="0" eb="3">
      <t>シホンキン</t>
    </rPh>
    <rPh sb="4" eb="8">
      <t>カブシキガイシャ</t>
    </rPh>
    <rPh sb="8" eb="9">
      <t>トウ</t>
    </rPh>
    <rPh sb="10" eb="12">
      <t>バアイ</t>
    </rPh>
    <rPh sb="14" eb="17">
      <t>ジュウギョウイン</t>
    </rPh>
    <rPh sb="17" eb="18">
      <t>スウ</t>
    </rPh>
    <rPh sb="19" eb="21">
      <t>キサイ</t>
    </rPh>
    <phoneticPr fontId="2"/>
  </si>
  <si>
    <t>「中小企業等」に該当するか選択されている。</t>
    <rPh sb="1" eb="3">
      <t>チュウショウ</t>
    </rPh>
    <rPh sb="3" eb="5">
      <t>キギョウ</t>
    </rPh>
    <rPh sb="5" eb="6">
      <t>トウ</t>
    </rPh>
    <rPh sb="8" eb="10">
      <t>ガイトウ</t>
    </rPh>
    <rPh sb="13" eb="15">
      <t>センタク</t>
    </rPh>
    <phoneticPr fontId="2"/>
  </si>
  <si>
    <t>電話番号、メールアドレスは、県からの連絡を受信できるものになっている。
（誤記がないか再度確認済）。</t>
    <rPh sb="0" eb="2">
      <t>デンワ</t>
    </rPh>
    <rPh sb="2" eb="4">
      <t>バンゴウ</t>
    </rPh>
    <rPh sb="14" eb="15">
      <t>ケン</t>
    </rPh>
    <rPh sb="18" eb="20">
      <t>レンラク</t>
    </rPh>
    <rPh sb="21" eb="23">
      <t>ジュシン</t>
    </rPh>
    <rPh sb="37" eb="39">
      <t>ゴキ</t>
    </rPh>
    <rPh sb="43" eb="45">
      <t>サイド</t>
    </rPh>
    <rPh sb="45" eb="47">
      <t>カクニン</t>
    </rPh>
    <rPh sb="47" eb="48">
      <t>スミ</t>
    </rPh>
    <phoneticPr fontId="2"/>
  </si>
  <si>
    <t>「事業着手予定年月日」は、申請日以降の日付になっている。
（補助金の交付決定前に事業を着手してはいけない。）</t>
    <rPh sb="1" eb="3">
      <t>ジギョウ</t>
    </rPh>
    <rPh sb="3" eb="5">
      <t>チャクシュ</t>
    </rPh>
    <rPh sb="5" eb="7">
      <t>ヨテイ</t>
    </rPh>
    <rPh sb="7" eb="10">
      <t>ネンガッピ</t>
    </rPh>
    <rPh sb="13" eb="15">
      <t>シンセイ</t>
    </rPh>
    <rPh sb="15" eb="16">
      <t>ヒ</t>
    </rPh>
    <rPh sb="16" eb="18">
      <t>イコウ</t>
    </rPh>
    <rPh sb="19" eb="21">
      <t>ヒヅケ</t>
    </rPh>
    <rPh sb="30" eb="33">
      <t>ホジョキン</t>
    </rPh>
    <rPh sb="34" eb="36">
      <t>コウフ</t>
    </rPh>
    <rPh sb="36" eb="38">
      <t>ケッテイ</t>
    </rPh>
    <rPh sb="38" eb="39">
      <t>マエ</t>
    </rPh>
    <rPh sb="40" eb="42">
      <t>ジギョウ</t>
    </rPh>
    <rPh sb="43" eb="45">
      <t>チャクシュ</t>
    </rPh>
    <phoneticPr fontId="2"/>
  </si>
  <si>
    <t>「削減効果」は、排出量の削減効果の算定資料（排出量削減効果算定シート等）で算出した数値と整合している。</t>
    <rPh sb="1" eb="3">
      <t>サクゲン</t>
    </rPh>
    <rPh sb="3" eb="5">
      <t>コウカ</t>
    </rPh>
    <rPh sb="8" eb="10">
      <t>ハイシュツ</t>
    </rPh>
    <rPh sb="10" eb="11">
      <t>リョウ</t>
    </rPh>
    <rPh sb="12" eb="14">
      <t>サクゲン</t>
    </rPh>
    <rPh sb="14" eb="16">
      <t>コウカ</t>
    </rPh>
    <rPh sb="17" eb="19">
      <t>サンテイ</t>
    </rPh>
    <rPh sb="19" eb="21">
      <t>シリョウ</t>
    </rPh>
    <rPh sb="22" eb="24">
      <t>ハイシュツ</t>
    </rPh>
    <rPh sb="24" eb="25">
      <t>リョウ</t>
    </rPh>
    <rPh sb="25" eb="27">
      <t>サクゲン</t>
    </rPh>
    <rPh sb="27" eb="29">
      <t>コウカ</t>
    </rPh>
    <rPh sb="29" eb="31">
      <t>サンテイ</t>
    </rPh>
    <rPh sb="34" eb="35">
      <t>トウ</t>
    </rPh>
    <rPh sb="37" eb="39">
      <t>サンシュツ</t>
    </rPh>
    <rPh sb="41" eb="43">
      <t>スウチ</t>
    </rPh>
    <rPh sb="44" eb="46">
      <t>セイゴウ</t>
    </rPh>
    <phoneticPr fontId="2"/>
  </si>
  <si>
    <t>国や市町村の補助金を受ける場合は、当該補助金のうち補助事業の経費に係る補助額を入力し、備考欄に補助金名称を入力している。</t>
    <rPh sb="0" eb="1">
      <t>クニ</t>
    </rPh>
    <rPh sb="2" eb="5">
      <t>シチョウソン</t>
    </rPh>
    <rPh sb="6" eb="9">
      <t>ホジョキン</t>
    </rPh>
    <rPh sb="10" eb="11">
      <t>ウ</t>
    </rPh>
    <rPh sb="13" eb="15">
      <t>バアイ</t>
    </rPh>
    <rPh sb="17" eb="19">
      <t>トウガイ</t>
    </rPh>
    <rPh sb="19" eb="22">
      <t>ホジョキン</t>
    </rPh>
    <rPh sb="25" eb="27">
      <t>ホジョ</t>
    </rPh>
    <rPh sb="27" eb="29">
      <t>ジギョウ</t>
    </rPh>
    <rPh sb="30" eb="32">
      <t>ケイヒ</t>
    </rPh>
    <rPh sb="33" eb="34">
      <t>カカ</t>
    </rPh>
    <rPh sb="35" eb="37">
      <t>ホジョ</t>
    </rPh>
    <rPh sb="37" eb="38">
      <t>ガク</t>
    </rPh>
    <rPh sb="39" eb="41">
      <t>ニュウリョク</t>
    </rPh>
    <rPh sb="43" eb="45">
      <t>ビコウ</t>
    </rPh>
    <rPh sb="45" eb="46">
      <t>ラン</t>
    </rPh>
    <rPh sb="47" eb="50">
      <t>ホジョキン</t>
    </rPh>
    <rPh sb="50" eb="52">
      <t>メイショウ</t>
    </rPh>
    <rPh sb="53" eb="55">
      <t>ニュウリョク</t>
    </rPh>
    <phoneticPr fontId="2"/>
  </si>
  <si>
    <t>登記事項証明書に記載された役員全員を記載している。
（個人事業者の場合は、所得税確定申告書等に記載された内容と同じ）。</t>
    <rPh sb="0" eb="2">
      <t>トウキ</t>
    </rPh>
    <rPh sb="2" eb="4">
      <t>ジコウ</t>
    </rPh>
    <rPh sb="4" eb="7">
      <t>ショウメイショ</t>
    </rPh>
    <rPh sb="8" eb="10">
      <t>キサイ</t>
    </rPh>
    <rPh sb="13" eb="15">
      <t>ヤクイン</t>
    </rPh>
    <rPh sb="15" eb="17">
      <t>ゼンイン</t>
    </rPh>
    <rPh sb="18" eb="20">
      <t>キサイ</t>
    </rPh>
    <rPh sb="29" eb="32">
      <t>ジギョウシャ</t>
    </rPh>
    <rPh sb="37" eb="40">
      <t>ショトクゼイ</t>
    </rPh>
    <rPh sb="40" eb="42">
      <t>カクテイ</t>
    </rPh>
    <rPh sb="42" eb="44">
      <t>シンコク</t>
    </rPh>
    <rPh sb="44" eb="45">
      <t>ショ</t>
    </rPh>
    <rPh sb="45" eb="46">
      <t>トウ</t>
    </rPh>
    <phoneticPr fontId="2"/>
  </si>
  <si>
    <t>登記事項証明書に記載されている役職名と整合している。（法人の場合）</t>
    <rPh sb="0" eb="2">
      <t>トウキ</t>
    </rPh>
    <rPh sb="2" eb="4">
      <t>ジコウ</t>
    </rPh>
    <rPh sb="4" eb="7">
      <t>ショウメイショ</t>
    </rPh>
    <rPh sb="8" eb="10">
      <t>キサイ</t>
    </rPh>
    <rPh sb="15" eb="18">
      <t>ヤクショクメイ</t>
    </rPh>
    <rPh sb="19" eb="21">
      <t>セイゴウ</t>
    </rPh>
    <rPh sb="27" eb="29">
      <t>ホウジン</t>
    </rPh>
    <rPh sb="30" eb="32">
      <t>バアイ</t>
    </rPh>
    <phoneticPr fontId="2"/>
  </si>
  <si>
    <t>撮影方向に関して、「撮影場所等」の欄や画像内に番号等を記載するとともに、図面にも同様に番号等を記載して、どの方向から撮影したのかが分かるようになっている。</t>
    <phoneticPr fontId="2"/>
  </si>
  <si>
    <t>収入印紙と消印がある。（印紙税法上、収入印紙が必要な場合）</t>
    <phoneticPr fontId="2"/>
  </si>
  <si>
    <t>値引きをする場合は、原則として、値引き後の金額が記載されている。</t>
    <phoneticPr fontId="2"/>
  </si>
  <si>
    <t>事業計画書に記載した全ての導入設備の仕様書、カタログが添付されている。</t>
    <rPh sb="0" eb="2">
      <t>ジギョウ</t>
    </rPh>
    <rPh sb="2" eb="5">
      <t>ケイカクショ</t>
    </rPh>
    <rPh sb="6" eb="8">
      <t>キサイ</t>
    </rPh>
    <rPh sb="10" eb="11">
      <t>スベ</t>
    </rPh>
    <rPh sb="13" eb="15">
      <t>ドウニュウ</t>
    </rPh>
    <rPh sb="15" eb="17">
      <t>セツビ</t>
    </rPh>
    <rPh sb="18" eb="21">
      <t>シヨウショ</t>
    </rPh>
    <rPh sb="27" eb="29">
      <t>テンプ</t>
    </rPh>
    <phoneticPr fontId="2"/>
  </si>
  <si>
    <t>仕様書、カタログにおいて、排出量削減効果算定シート等の算定で用いた値の根拠（定格能力、定格消費電力など）が全て確認できる。</t>
    <rPh sb="20" eb="22">
      <t>サンテイ</t>
    </rPh>
    <rPh sb="25" eb="26">
      <t>トウ</t>
    </rPh>
    <phoneticPr fontId="2"/>
  </si>
  <si>
    <t>申請者本人からの申請であること｡（施工業者等の代行申請は認められません｡）</t>
    <rPh sb="0" eb="2">
      <t>シンセイ</t>
    </rPh>
    <rPh sb="2" eb="3">
      <t>シャ</t>
    </rPh>
    <rPh sb="3" eb="5">
      <t>ホンニン</t>
    </rPh>
    <rPh sb="8" eb="10">
      <t>シンセイ</t>
    </rPh>
    <rPh sb="17" eb="19">
      <t>セコウ</t>
    </rPh>
    <rPh sb="19" eb="21">
      <t>ギョウシャ</t>
    </rPh>
    <rPh sb="21" eb="22">
      <t>トウ</t>
    </rPh>
    <rPh sb="23" eb="25">
      <t>ダイコウ</t>
    </rPh>
    <rPh sb="25" eb="27">
      <t>シンセイ</t>
    </rPh>
    <rPh sb="28" eb="29">
      <t>ミト</t>
    </rPh>
    <phoneticPr fontId="2"/>
  </si>
  <si>
    <t>補助対象経費</t>
    <rPh sb="0" eb="2">
      <t>ホジョ</t>
    </rPh>
    <rPh sb="2" eb="4">
      <t>タイショウ</t>
    </rPh>
    <rPh sb="4" eb="6">
      <t>ケイヒ</t>
    </rPh>
    <phoneticPr fontId="2"/>
  </si>
  <si>
    <t>神奈川県中小企業省エネルギー設備導入費等補助金交付申請書</t>
    <phoneticPr fontId="2"/>
  </si>
  <si>
    <t>　神奈川県中小企業省エネルギー設備導入費等補助金の交付を受けたいので、関係書類を添えて申請します。</t>
    <phoneticPr fontId="2"/>
  </si>
  <si>
    <t>法人名</t>
    <rPh sb="0" eb="3">
      <t>ホウジンメイ</t>
    </rPh>
    <phoneticPr fontId="2"/>
  </si>
  <si>
    <t>４　利益等の排除について</t>
    <rPh sb="2" eb="4">
      <t>リエキ</t>
    </rPh>
    <rPh sb="4" eb="5">
      <t>トウ</t>
    </rPh>
    <rPh sb="6" eb="8">
      <t>ハイジョ</t>
    </rPh>
    <phoneticPr fontId="2"/>
  </si>
  <si>
    <t>５</t>
    <phoneticPr fontId="2"/>
  </si>
  <si>
    <t>誓約事項</t>
    <rPh sb="0" eb="2">
      <t>セイヤク</t>
    </rPh>
    <rPh sb="2" eb="4">
      <t>ジコウ</t>
    </rPh>
    <phoneticPr fontId="2"/>
  </si>
  <si>
    <t>　要綱第３条第２項に定める要件を全て満たしています。</t>
    <rPh sb="1" eb="3">
      <t>ヨウコウ</t>
    </rPh>
    <rPh sb="3" eb="4">
      <t>ダイ</t>
    </rPh>
    <rPh sb="5" eb="6">
      <t>ジョウ</t>
    </rPh>
    <rPh sb="6" eb="7">
      <t>ダイ</t>
    </rPh>
    <rPh sb="8" eb="9">
      <t>コウ</t>
    </rPh>
    <rPh sb="10" eb="11">
      <t>サダ</t>
    </rPh>
    <rPh sb="13" eb="15">
      <t>ヨウケン</t>
    </rPh>
    <rPh sb="16" eb="17">
      <t>スベ</t>
    </rPh>
    <rPh sb="18" eb="19">
      <t>ミ</t>
    </rPh>
    <phoneticPr fontId="2"/>
  </si>
  <si>
    <t>　第三者が申請書等を作成又は県に申請書等を提出する行為が見られた場合、補助の対象とならないことを理解した上で、申請者自らが申請書等を作成し、県に提出します。</t>
    <phoneticPr fontId="2"/>
  </si>
  <si>
    <t>　私は、神奈川県中小企業省エネルギー設備導入費等補助金の交付の申請にあたり、次の各事項を確認しました。</t>
    <rPh sb="1" eb="2">
      <t>ワタシ</t>
    </rPh>
    <rPh sb="4" eb="8">
      <t>カナガワケン</t>
    </rPh>
    <rPh sb="28" eb="30">
      <t>コウフ</t>
    </rPh>
    <rPh sb="31" eb="33">
      <t>シンセイ</t>
    </rPh>
    <rPh sb="38" eb="39">
      <t>ツギ</t>
    </rPh>
    <rPh sb="40" eb="41">
      <t>カク</t>
    </rPh>
    <rPh sb="41" eb="43">
      <t>ジコウ</t>
    </rPh>
    <rPh sb="44" eb="46">
      <t>カクニン</t>
    </rPh>
    <phoneticPr fontId="2"/>
  </si>
  <si>
    <t>「事業完了予定年月日」は、令和８年２月27日よりも前の日付になっている。
（※実績報告は、補助事業完了の日から起算して１か月以内までに提出）</t>
    <rPh sb="1" eb="3">
      <t>ジギョウ</t>
    </rPh>
    <rPh sb="3" eb="5">
      <t>カンリョウ</t>
    </rPh>
    <rPh sb="5" eb="7">
      <t>ヨテイ</t>
    </rPh>
    <rPh sb="7" eb="10">
      <t>ネンガッピ</t>
    </rPh>
    <rPh sb="13" eb="15">
      <t>レイワ</t>
    </rPh>
    <rPh sb="16" eb="17">
      <t>ネン</t>
    </rPh>
    <rPh sb="18" eb="19">
      <t>ガツ</t>
    </rPh>
    <rPh sb="21" eb="22">
      <t>カ</t>
    </rPh>
    <rPh sb="25" eb="26">
      <t>マエ</t>
    </rPh>
    <rPh sb="27" eb="29">
      <t>ヒヅケ</t>
    </rPh>
    <rPh sb="61" eb="62">
      <t>ゲツ</t>
    </rPh>
    <rPh sb="62" eb="64">
      <t>イナイ</t>
    </rPh>
    <rPh sb="67" eb="69">
      <t>テイシュツ</t>
    </rPh>
    <phoneticPr fontId="2"/>
  </si>
  <si>
    <t>補助事業を実施する県内の土地又は建物の所有権を有しているとともに、既存の設備の所有権を有していること。</t>
    <rPh sb="0" eb="2">
      <t>ホジョ</t>
    </rPh>
    <rPh sb="2" eb="4">
      <t>ジギョウ</t>
    </rPh>
    <rPh sb="5" eb="7">
      <t>ジッシ</t>
    </rPh>
    <rPh sb="9" eb="11">
      <t>ケンナイ</t>
    </rPh>
    <rPh sb="12" eb="14">
      <t>トチ</t>
    </rPh>
    <rPh sb="14" eb="15">
      <t>マタ</t>
    </rPh>
    <rPh sb="16" eb="18">
      <t>タテモノ</t>
    </rPh>
    <rPh sb="19" eb="22">
      <t>ショユウケン</t>
    </rPh>
    <rPh sb="23" eb="24">
      <t>ユウ</t>
    </rPh>
    <rPh sb="33" eb="35">
      <t>キソン</t>
    </rPh>
    <rPh sb="36" eb="38">
      <t>セツビ</t>
    </rPh>
    <rPh sb="39" eb="42">
      <t>ショユウケン</t>
    </rPh>
    <rPh sb="43" eb="44">
      <t>ユウ</t>
    </rPh>
    <phoneticPr fontId="2"/>
  </si>
  <si>
    <t>「５　収支計画」欄</t>
    <rPh sb="3" eb="5">
      <t>シュウシ</t>
    </rPh>
    <rPh sb="5" eb="7">
      <t>ケイカク</t>
    </rPh>
    <rPh sb="8" eb="9">
      <t>ラン</t>
    </rPh>
    <phoneticPr fontId="2"/>
  </si>
  <si>
    <t>経費の内訳書類</t>
    <phoneticPr fontId="2"/>
  </si>
  <si>
    <t>仕様書、カタログ、排出量の削減効果の算定資料</t>
    <phoneticPr fontId="2"/>
  </si>
  <si>
    <t>図面（全体配置図、導入前後の設備据付図等）</t>
    <phoneticPr fontId="2"/>
  </si>
  <si>
    <t>既存の設備の保守又は機能向上に係る事業の場合、令和３年度から令和７年度までに受診した省エネルギー診断によるものであること。</t>
    <rPh sb="0" eb="2">
      <t>キソン</t>
    </rPh>
    <rPh sb="3" eb="5">
      <t>セツビ</t>
    </rPh>
    <rPh sb="6" eb="8">
      <t>ホシュ</t>
    </rPh>
    <rPh sb="8" eb="9">
      <t>マタ</t>
    </rPh>
    <rPh sb="10" eb="12">
      <t>キノウ</t>
    </rPh>
    <rPh sb="12" eb="14">
      <t>コウジョウ</t>
    </rPh>
    <rPh sb="15" eb="16">
      <t>カカ</t>
    </rPh>
    <rPh sb="17" eb="19">
      <t>ジギョウ</t>
    </rPh>
    <rPh sb="20" eb="22">
      <t>バアイ</t>
    </rPh>
    <rPh sb="23" eb="25">
      <t>レイワ</t>
    </rPh>
    <rPh sb="26" eb="28">
      <t>ネンド</t>
    </rPh>
    <rPh sb="30" eb="32">
      <t>レイワ</t>
    </rPh>
    <rPh sb="33" eb="35">
      <t>ネンド</t>
    </rPh>
    <rPh sb="38" eb="40">
      <t>ジュシン</t>
    </rPh>
    <rPh sb="42" eb="43">
      <t>ショウ</t>
    </rPh>
    <rPh sb="48" eb="50">
      <t>シンダン</t>
    </rPh>
    <phoneticPr fontId="2"/>
  </si>
  <si>
    <t>対象となる既存の設備の所有権を有すること。</t>
    <rPh sb="0" eb="2">
      <t>タイショウ</t>
    </rPh>
    <rPh sb="5" eb="7">
      <t>キソン</t>
    </rPh>
    <rPh sb="8" eb="10">
      <t>セツビ</t>
    </rPh>
    <rPh sb="11" eb="14">
      <t>ショユウケン</t>
    </rPh>
    <rPh sb="15" eb="16">
      <t>ユウ</t>
    </rPh>
    <phoneticPr fontId="2"/>
  </si>
  <si>
    <t>記入欄（色付き部分）に必要事項を漏れなく記載している。</t>
    <rPh sb="0" eb="2">
      <t>キニュウ</t>
    </rPh>
    <rPh sb="2" eb="3">
      <t>ラン</t>
    </rPh>
    <rPh sb="7" eb="9">
      <t>ブブン</t>
    </rPh>
    <rPh sb="11" eb="13">
      <t>ヒツヨウ</t>
    </rPh>
    <rPh sb="13" eb="15">
      <t>ジコウ</t>
    </rPh>
    <rPh sb="16" eb="17">
      <t>モ</t>
    </rPh>
    <rPh sb="20" eb="22">
      <t>キサイ</t>
    </rPh>
    <phoneticPr fontId="2"/>
  </si>
  <si>
    <t>更新前後の型番及び台数が記載されている。（保守事業等の場合には、保守や機能向上の対象となる設備について記載すること。また、全ての型番が記載できない場合は、「別紙のとおり」と記載し、別途、更新前後の型番及び台数の一覧表が添付されている。）</t>
    <rPh sb="21" eb="26">
      <t>ホシュジギョウトウ</t>
    </rPh>
    <rPh sb="27" eb="29">
      <t>バアイ</t>
    </rPh>
    <rPh sb="32" eb="34">
      <t>ホシュ</t>
    </rPh>
    <rPh sb="35" eb="37">
      <t>キノウ</t>
    </rPh>
    <rPh sb="37" eb="39">
      <t>コウジョウ</t>
    </rPh>
    <rPh sb="40" eb="42">
      <t>タイショウ</t>
    </rPh>
    <rPh sb="45" eb="47">
      <t>セツビ</t>
    </rPh>
    <rPh sb="51" eb="53">
      <t>キサイ</t>
    </rPh>
    <phoneticPr fontId="2"/>
  </si>
  <si>
    <t>設備導入の場合には、「対象設備」が選択されている。</t>
    <phoneticPr fontId="2"/>
  </si>
  <si>
    <t>設備更新の場合には、撤去処分費を記載している。</t>
    <rPh sb="0" eb="2">
      <t>セツビ</t>
    </rPh>
    <rPh sb="2" eb="4">
      <t>コウシン</t>
    </rPh>
    <rPh sb="5" eb="7">
      <t>バアイ</t>
    </rPh>
    <rPh sb="10" eb="12">
      <t>テッキョ</t>
    </rPh>
    <rPh sb="12" eb="14">
      <t>ショブン</t>
    </rPh>
    <rPh sb="14" eb="15">
      <t>ヒ</t>
    </rPh>
    <rPh sb="16" eb="18">
      <t>キサイ</t>
    </rPh>
    <phoneticPr fontId="2"/>
  </si>
  <si>
    <t>排出量削減効果算定に際して参照した型番や数値等にマーカーしている。</t>
    <rPh sb="10" eb="11">
      <t>サイ</t>
    </rPh>
    <rPh sb="13" eb="15">
      <t>サンショウ</t>
    </rPh>
    <rPh sb="17" eb="19">
      <t>カタバン</t>
    </rPh>
    <rPh sb="20" eb="22">
      <t>スウチ</t>
    </rPh>
    <rPh sb="22" eb="23">
      <t>トウ</t>
    </rPh>
    <phoneticPr fontId="2"/>
  </si>
  <si>
    <t>対象となる設備や事業実施場所にマーカーしている。</t>
    <rPh sb="0" eb="2">
      <t>タイショウ</t>
    </rPh>
    <rPh sb="5" eb="7">
      <t>セツビ</t>
    </rPh>
    <rPh sb="8" eb="10">
      <t>ジギョウ</t>
    </rPh>
    <rPh sb="10" eb="12">
      <t>ジッシ</t>
    </rPh>
    <rPh sb="12" eb="14">
      <t>バショ</t>
    </rPh>
    <phoneticPr fontId="2"/>
  </si>
  <si>
    <t>保守事業等</t>
    <rPh sb="0" eb="2">
      <t>ホシュ</t>
    </rPh>
    <rPh sb="2" eb="4">
      <t>ジギョウ</t>
    </rPh>
    <rPh sb="4" eb="5">
      <t>トウ</t>
    </rPh>
    <phoneticPr fontId="2"/>
  </si>
  <si>
    <t>設備更新</t>
    <rPh sb="0" eb="2">
      <t>セツビ</t>
    </rPh>
    <rPh sb="2" eb="4">
      <t>コウシン</t>
    </rPh>
    <phoneticPr fontId="2"/>
  </si>
  <si>
    <t>既存設備</t>
    <rPh sb="0" eb="2">
      <t>キソン</t>
    </rPh>
    <rPh sb="2" eb="4">
      <t>セツビ</t>
    </rPh>
    <phoneticPr fontId="2"/>
  </si>
  <si>
    <t>「３　補助事業による改善の概要と効果」欄</t>
    <rPh sb="19" eb="20">
      <t>ラン</t>
    </rPh>
    <phoneticPr fontId="2"/>
  </si>
  <si>
    <t>工事名</t>
    <rPh sb="0" eb="2">
      <t>コウジ</t>
    </rPh>
    <rPh sb="2" eb="3">
      <t>メイ</t>
    </rPh>
    <phoneticPr fontId="2"/>
  </si>
  <si>
    <r>
      <t>４　導入設備の法定耐用年数</t>
    </r>
    <r>
      <rPr>
        <strike/>
        <sz val="11"/>
        <color theme="8"/>
        <rFont val="ＭＳ ゴシック"/>
        <family val="3"/>
        <charset val="128"/>
      </rPr>
      <t/>
    </r>
    <rPh sb="2" eb="4">
      <t>ドウニュウ</t>
    </rPh>
    <rPh sb="4" eb="6">
      <t>セツビ</t>
    </rPh>
    <rPh sb="7" eb="9">
      <t>ホウテイ</t>
    </rPh>
    <rPh sb="9" eb="11">
      <t>タイヨウ</t>
    </rPh>
    <rPh sb="11" eb="13">
      <t>ネンスウ</t>
    </rPh>
    <phoneticPr fontId="2"/>
  </si>
  <si>
    <r>
      <t>※</t>
    </r>
    <r>
      <rPr>
        <u/>
        <sz val="10"/>
        <rFont val="ＭＳ 明朝"/>
        <family val="1"/>
        <charset val="128"/>
      </rPr>
      <t>国又は県内市町村の補助金を受ける場合</t>
    </r>
    <r>
      <rPr>
        <sz val="10"/>
        <rFont val="ＭＳ 明朝"/>
        <family val="1"/>
        <charset val="128"/>
      </rPr>
      <t>は、当該補助金のうち補助事業の経費に係る</t>
    </r>
    <r>
      <rPr>
        <u/>
        <sz val="10"/>
        <rFont val="ＭＳ 明朝"/>
        <family val="1"/>
        <charset val="128"/>
      </rPr>
      <t>補助額を入力</t>
    </r>
    <r>
      <rPr>
        <sz val="10"/>
        <rFont val="ＭＳ 明朝"/>
        <family val="1"/>
        <charset val="128"/>
      </rPr>
      <t>し、</t>
    </r>
    <r>
      <rPr>
        <u/>
        <sz val="10"/>
        <rFont val="ＭＳ 明朝"/>
        <family val="1"/>
        <charset val="128"/>
      </rPr>
      <t>備考欄に当該補助金名称を入力</t>
    </r>
    <r>
      <rPr>
        <sz val="10"/>
        <rFont val="ＭＳ 明朝"/>
        <family val="1"/>
        <charset val="128"/>
      </rPr>
      <t>するとともに、実績報告時に、交付額が分かる書類を添付してください。</t>
    </r>
    <rPh sb="1" eb="2">
      <t>クニ</t>
    </rPh>
    <rPh sb="2" eb="3">
      <t>マタ</t>
    </rPh>
    <rPh sb="31" eb="33">
      <t>ジギョウ</t>
    </rPh>
    <rPh sb="68" eb="70">
      <t>ジッセキ</t>
    </rPh>
    <rPh sb="70" eb="72">
      <t>ホウコク</t>
    </rPh>
    <rPh sb="72" eb="73">
      <t>ジ</t>
    </rPh>
    <rPh sb="75" eb="77">
      <t>コウフ</t>
    </rPh>
    <rPh sb="77" eb="78">
      <t>ガク</t>
    </rPh>
    <rPh sb="79" eb="80">
      <t>ワ</t>
    </rPh>
    <rPh sb="82" eb="84">
      <t>ショルイ</t>
    </rPh>
    <rPh sb="85" eb="87">
      <t>テンプ</t>
    </rPh>
    <phoneticPr fontId="2"/>
  </si>
  <si>
    <t>※補助金交付申請額は、補助対象経費の1/3以内の額（1,000円未満切捨て）又は500万円（かながわ再エネ電力利用認定事業者又はかながわ脱炭素チャレンジャーの場合は600万円）のいずれか低い金額となります。</t>
    <rPh sb="34" eb="36">
      <t>キリス</t>
    </rPh>
    <rPh sb="38" eb="39">
      <t>マタ</t>
    </rPh>
    <rPh sb="43" eb="45">
      <t>マンエン</t>
    </rPh>
    <rPh sb="50" eb="51">
      <t>サイ</t>
    </rPh>
    <rPh sb="53" eb="55">
      <t>デンリョク</t>
    </rPh>
    <rPh sb="55" eb="57">
      <t>リヨウ</t>
    </rPh>
    <rPh sb="57" eb="59">
      <t>ニンテイ</t>
    </rPh>
    <rPh sb="59" eb="62">
      <t>ジギョウシャ</t>
    </rPh>
    <rPh sb="62" eb="63">
      <t>マタ</t>
    </rPh>
    <rPh sb="68" eb="69">
      <t>ダツ</t>
    </rPh>
    <rPh sb="69" eb="71">
      <t>タンソ</t>
    </rPh>
    <rPh sb="79" eb="81">
      <t>バアイ</t>
    </rPh>
    <rPh sb="85" eb="87">
      <t>マンエン</t>
    </rPh>
    <rPh sb="93" eb="94">
      <t>ヒク</t>
    </rPh>
    <rPh sb="95" eb="97">
      <t>キンガク</t>
    </rPh>
    <phoneticPr fontId="2"/>
  </si>
  <si>
    <t>かながわ再エネ電力
利用認定事業者
又は
かながわ脱炭素
チャレンジャー</t>
    <rPh sb="18" eb="19">
      <t>マタ</t>
    </rPh>
    <rPh sb="25" eb="26">
      <t>ダツ</t>
    </rPh>
    <rPh sb="26" eb="28">
      <t>タンソ</t>
    </rPh>
    <phoneticPr fontId="2"/>
  </si>
  <si>
    <t>※「設備の種類」は「減価償却資産の耐用年数等に関する省令」別表第１～６の「種類」等の欄を、「細目」は同表「細目」欄を、「法定耐用年数」は同表「耐用年数」欄をそれぞれ参照して記載してください。
※保守事業等の場合は、記入不要です。</t>
    <rPh sb="2" eb="4">
      <t>セツビ</t>
    </rPh>
    <rPh sb="5" eb="7">
      <t>シュルイ</t>
    </rPh>
    <rPh sb="37" eb="39">
      <t>シュルイ</t>
    </rPh>
    <rPh sb="40" eb="41">
      <t>トウ</t>
    </rPh>
    <rPh sb="42" eb="43">
      <t>ラン</t>
    </rPh>
    <rPh sb="46" eb="48">
      <t>サイモク</t>
    </rPh>
    <rPh sb="50" eb="51">
      <t>ドウ</t>
    </rPh>
    <rPh sb="51" eb="52">
      <t>ヒョウ</t>
    </rPh>
    <rPh sb="53" eb="55">
      <t>サイモク</t>
    </rPh>
    <rPh sb="56" eb="57">
      <t>ラン</t>
    </rPh>
    <rPh sb="60" eb="62">
      <t>ホウテイ</t>
    </rPh>
    <rPh sb="62" eb="64">
      <t>タイヨウ</t>
    </rPh>
    <rPh sb="64" eb="66">
      <t>ネンスウ</t>
    </rPh>
    <rPh sb="68" eb="69">
      <t>ドウ</t>
    </rPh>
    <rPh sb="69" eb="70">
      <t>ヒョウ</t>
    </rPh>
    <rPh sb="71" eb="73">
      <t>タイヨウ</t>
    </rPh>
    <rPh sb="73" eb="75">
      <t>ネンスウ</t>
    </rPh>
    <rPh sb="76" eb="77">
      <t>ラン</t>
    </rPh>
    <rPh sb="82" eb="84">
      <t>サンショウ</t>
    </rPh>
    <rPh sb="86" eb="88">
      <t>キサイ</t>
    </rPh>
    <rPh sb="97" eb="99">
      <t>ホシュ</t>
    </rPh>
    <rPh sb="99" eb="101">
      <t>ジギョウ</t>
    </rPh>
    <rPh sb="101" eb="102">
      <t>トウ</t>
    </rPh>
    <rPh sb="103" eb="105">
      <t>バアイ</t>
    </rPh>
    <rPh sb="107" eb="109">
      <t>キニュウ</t>
    </rPh>
    <rPh sb="109" eb="111">
      <t>フヨウ</t>
    </rPh>
    <phoneticPr fontId="2"/>
  </si>
  <si>
    <r>
      <t>※全ての型番を記載できない場合は、「別紙のとおり」と記載の上、別途、既存設備と更新後設備の型番及び台数の一覧表を添付してください。
※削減効果は、排出量の削減効果の算定資料（</t>
    </r>
    <r>
      <rPr>
        <u/>
        <sz val="10"/>
        <rFont val="ＭＳ 明朝"/>
        <family val="1"/>
        <charset val="128"/>
      </rPr>
      <t>排出量削減効果算定シート等）で算出した数値を転記</t>
    </r>
    <r>
      <rPr>
        <sz val="10"/>
        <rFont val="ＭＳ 明朝"/>
        <family val="1"/>
        <charset val="128"/>
      </rPr>
      <t>してください。
※</t>
    </r>
    <r>
      <rPr>
        <u/>
        <sz val="10"/>
        <rFont val="ＭＳ 明朝"/>
        <family val="1"/>
        <charset val="128"/>
      </rPr>
      <t>削減効果（排出量）の合計が、３t-CO₂/年以上</t>
    </r>
    <r>
      <rPr>
        <sz val="10"/>
        <rFont val="ＭＳ 明朝"/>
        <family val="1"/>
        <charset val="128"/>
      </rPr>
      <t>である必要があります。</t>
    </r>
    <rPh sb="1" eb="2">
      <t>スベ</t>
    </rPh>
    <rPh sb="4" eb="6">
      <t>カタバン</t>
    </rPh>
    <rPh sb="7" eb="9">
      <t>キサイ</t>
    </rPh>
    <rPh sb="13" eb="15">
      <t>バアイ</t>
    </rPh>
    <rPh sb="18" eb="20">
      <t>ベッシ</t>
    </rPh>
    <rPh sb="39" eb="41">
      <t>コウシン</t>
    </rPh>
    <rPh sb="41" eb="42">
      <t>ゴ</t>
    </rPh>
    <rPh sb="42" eb="44">
      <t>セツビ</t>
    </rPh>
    <rPh sb="45" eb="47">
      <t>カタバン</t>
    </rPh>
    <rPh sb="47" eb="48">
      <t>オヨ</t>
    </rPh>
    <rPh sb="49" eb="51">
      <t>ダイスウ</t>
    </rPh>
    <rPh sb="52" eb="54">
      <t>イチラン</t>
    </rPh>
    <rPh sb="54" eb="55">
      <t>ヒョウ</t>
    </rPh>
    <rPh sb="67" eb="69">
      <t>サクゲン</t>
    </rPh>
    <rPh sb="69" eb="71">
      <t>コウカ</t>
    </rPh>
    <rPh sb="87" eb="89">
      <t>ハイシュツ</t>
    </rPh>
    <rPh sb="89" eb="90">
      <t>リョウ</t>
    </rPh>
    <rPh sb="90" eb="92">
      <t>サクゲン</t>
    </rPh>
    <rPh sb="92" eb="94">
      <t>コウカ</t>
    </rPh>
    <rPh sb="94" eb="96">
      <t>サンテイ</t>
    </rPh>
    <rPh sb="99" eb="100">
      <t>トウ</t>
    </rPh>
    <rPh sb="102" eb="104">
      <t>サンシュツ</t>
    </rPh>
    <rPh sb="106" eb="108">
      <t>スウチ</t>
    </rPh>
    <rPh sb="109" eb="111">
      <t>テンキ</t>
    </rPh>
    <rPh sb="120" eb="122">
      <t>サクゲン</t>
    </rPh>
    <rPh sb="122" eb="124">
      <t>コウカ</t>
    </rPh>
    <rPh sb="125" eb="127">
      <t>ハイシュツ</t>
    </rPh>
    <rPh sb="127" eb="128">
      <t>リョウ</t>
    </rPh>
    <rPh sb="130" eb="132">
      <t>ゴウケイ</t>
    </rPh>
    <rPh sb="141" eb="142">
      <t>ネン</t>
    </rPh>
    <rPh sb="142" eb="144">
      <t>イジョウ</t>
    </rPh>
    <rPh sb="147" eb="149">
      <t>ヒツヨウ</t>
    </rPh>
    <phoneticPr fontId="2"/>
  </si>
  <si>
    <t>設備更新
又は
保守事業等</t>
    <rPh sb="0" eb="2">
      <t>セツビ</t>
    </rPh>
    <rPh sb="2" eb="4">
      <t>コウシン</t>
    </rPh>
    <rPh sb="5" eb="6">
      <t>マタ</t>
    </rPh>
    <rPh sb="8" eb="10">
      <t>ホシュ</t>
    </rPh>
    <rPh sb="10" eb="12">
      <t>ジギョウ</t>
    </rPh>
    <rPh sb="12" eb="13">
      <t>トウ</t>
    </rPh>
    <phoneticPr fontId="2"/>
  </si>
  <si>
    <t>更新後設備</t>
    <rPh sb="0" eb="2">
      <t>コウシン</t>
    </rPh>
    <rPh sb="2" eb="3">
      <t>ゴ</t>
    </rPh>
    <rPh sb="3" eb="5">
      <t>セツビ</t>
    </rPh>
    <phoneticPr fontId="2"/>
  </si>
  <si>
    <t>３　補助事業による改善の概要と効果</t>
    <rPh sb="2" eb="4">
      <t>ホジョ</t>
    </rPh>
    <rPh sb="4" eb="6">
      <t>ジギョウ</t>
    </rPh>
    <phoneticPr fontId="2"/>
  </si>
  <si>
    <t>補助事業
実施場所</t>
    <rPh sb="0" eb="2">
      <t>ホジョ</t>
    </rPh>
    <rPh sb="2" eb="4">
      <t>コウジギョウ</t>
    </rPh>
    <rPh sb="5" eb="7">
      <t>ジッシ</t>
    </rPh>
    <rPh sb="7" eb="9">
      <t>バショ</t>
    </rPh>
    <phoneticPr fontId="2"/>
  </si>
  <si>
    <r>
      <t xml:space="preserve">申請者が所有権を有し、事業の用に供する土地又は建物ですか。
</t>
    </r>
    <r>
      <rPr>
        <sz val="8"/>
        <rFont val="ＭＳ 明朝"/>
        <family val="1"/>
        <charset val="128"/>
      </rPr>
      <t>（賃貸物件などは認められません。）</t>
    </r>
    <rPh sb="11" eb="13">
      <t>ジギョウ</t>
    </rPh>
    <rPh sb="14" eb="15">
      <t>ヨウ</t>
    </rPh>
    <rPh sb="16" eb="17">
      <t>キョウ</t>
    </rPh>
    <rPh sb="19" eb="21">
      <t>トチ</t>
    </rPh>
    <rPh sb="21" eb="22">
      <t>マタ</t>
    </rPh>
    <rPh sb="23" eb="25">
      <t>タテモノ</t>
    </rPh>
    <rPh sb="31" eb="33">
      <t>チンタイ</t>
    </rPh>
    <rPh sb="33" eb="35">
      <t>ブッケン</t>
    </rPh>
    <rPh sb="38" eb="39">
      <t>ミト</t>
    </rPh>
    <phoneticPr fontId="2"/>
  </si>
  <si>
    <r>
      <t xml:space="preserve">申請に係る担当者は申請者の従業員等ですか。
</t>
    </r>
    <r>
      <rPr>
        <sz val="8"/>
        <rFont val="ＭＳ 明朝"/>
        <family val="1"/>
        <charset val="128"/>
      </rPr>
      <t>（工事施工者の担当者などは認められません。）</t>
    </r>
    <phoneticPr fontId="2"/>
  </si>
  <si>
    <t>かながわ脱炭素チャレンジャーへの申請の有無</t>
    <rPh sb="4" eb="5">
      <t>ダツ</t>
    </rPh>
    <rPh sb="5" eb="7">
      <t>タンソ</t>
    </rPh>
    <rPh sb="16" eb="18">
      <t>シンセイ</t>
    </rPh>
    <rPh sb="19" eb="21">
      <t>ウム</t>
    </rPh>
    <phoneticPr fontId="2"/>
  </si>
  <si>
    <t>【申請する人のみ】かながわ脱炭素チャレンジャーの認証期間中は、毎年度の実績報告、認証内容変更時の届出等、所定の手続が必要です。</t>
    <phoneticPr fontId="2"/>
  </si>
  <si>
    <t>神奈川県産業・業務部門脱炭素推進事業費補助金交付要綱第２条第５号に規定する「中小企業等」に該当しますか。</t>
    <rPh sb="0" eb="4">
      <t>カナガワケン</t>
    </rPh>
    <rPh sb="4" eb="6">
      <t>サンギョウ</t>
    </rPh>
    <rPh sb="7" eb="9">
      <t>ギョウム</t>
    </rPh>
    <rPh sb="9" eb="11">
      <t>ブモン</t>
    </rPh>
    <rPh sb="11" eb="12">
      <t>ダツ</t>
    </rPh>
    <rPh sb="12" eb="14">
      <t>タンソ</t>
    </rPh>
    <rPh sb="14" eb="16">
      <t>スイシン</t>
    </rPh>
    <rPh sb="16" eb="19">
      <t>ジギョウヒ</t>
    </rPh>
    <rPh sb="19" eb="22">
      <t>ホジョキン</t>
    </rPh>
    <rPh sb="22" eb="24">
      <t>コウフ</t>
    </rPh>
    <rPh sb="24" eb="26">
      <t>ヨウコウ</t>
    </rPh>
    <rPh sb="26" eb="27">
      <t>ダイ</t>
    </rPh>
    <rPh sb="28" eb="29">
      <t>ジョウ</t>
    </rPh>
    <rPh sb="29" eb="30">
      <t>ダイ</t>
    </rPh>
    <rPh sb="31" eb="32">
      <t>ゴウ</t>
    </rPh>
    <rPh sb="33" eb="35">
      <t>キテイ</t>
    </rPh>
    <rPh sb="38" eb="40">
      <t>チュウショウ</t>
    </rPh>
    <rPh sb="40" eb="42">
      <t>キギョウ</t>
    </rPh>
    <rPh sb="42" eb="43">
      <t>トウ</t>
    </rPh>
    <rPh sb="45" eb="47">
      <t>ガイトウ</t>
    </rPh>
    <phoneticPr fontId="2"/>
  </si>
  <si>
    <r>
      <t>次の全ての事項について誓約します。　</t>
    </r>
    <r>
      <rPr>
        <sz val="9"/>
        <rFont val="ＭＳ 明朝"/>
        <family val="1"/>
        <charset val="128"/>
      </rPr>
      <t>※内容を確認の上、全てチェックすること。</t>
    </r>
    <rPh sb="0" eb="1">
      <t>ツギ</t>
    </rPh>
    <rPh sb="2" eb="3">
      <t>スベ</t>
    </rPh>
    <rPh sb="5" eb="7">
      <t>ジコウ</t>
    </rPh>
    <rPh sb="11" eb="13">
      <t>セイヤク</t>
    </rPh>
    <rPh sb="19" eb="21">
      <t>ナイヨウ</t>
    </rPh>
    <rPh sb="22" eb="24">
      <t>カクニン</t>
    </rPh>
    <rPh sb="25" eb="26">
      <t>ウエ</t>
    </rPh>
    <rPh sb="27" eb="28">
      <t>スベ</t>
    </rPh>
    <phoneticPr fontId="2"/>
  </si>
  <si>
    <t>　本補助事業の要綱、要領、手引等の内容を理解し、同意した上で申請します。また、要件を満たさないことが判明した時点で、交付の決定の全部又は一部が取り消されることもあり得ることを承知しています。</t>
    <phoneticPr fontId="2"/>
  </si>
  <si>
    <t>　県内市町村が実施する事業者向け脱炭素支援施策の参考とするため、補助事業実施場所の市町村に、交付申請書等の記載内容を提供することに同意します。</t>
    <phoneticPr fontId="2"/>
  </si>
  <si>
    <t>　申請者自身の脱炭素化の取組を促進するために、脱炭素化に関する相談事業を実施する（公財）神奈川産業振興センターに交付申請書等の記載内容を提供することに同意します。また、（公財）神奈川産業振興センターがフォローアップの必要性があると判断した場合は、助言を受けることに同意します。</t>
    <rPh sb="61" eb="62">
      <t>トウ</t>
    </rPh>
    <rPh sb="63" eb="65">
      <t>キサイ</t>
    </rPh>
    <rPh sb="65" eb="67">
      <t>ナイヨウ</t>
    </rPh>
    <phoneticPr fontId="2"/>
  </si>
  <si>
    <t>神奈川県知事　殿</t>
    <rPh sb="0" eb="6">
      <t>カナガワケンチジ</t>
    </rPh>
    <rPh sb="7" eb="8">
      <t>トノ</t>
    </rPh>
    <phoneticPr fontId="2"/>
  </si>
  <si>
    <t>　暴力団又は暴力団員でないことを確認するため、役員等氏名一覧表（第１号様式別紙２）に記載した情報を神奈川県警察本部に照会することについて同意します。</t>
    <phoneticPr fontId="2"/>
  </si>
  <si>
    <t>かながわ再エネ電力利用認定事業者への申請の有無</t>
    <rPh sb="4" eb="5">
      <t>サイ</t>
    </rPh>
    <rPh sb="7" eb="9">
      <t>デンリョク</t>
    </rPh>
    <rPh sb="9" eb="11">
      <t>リヨウ</t>
    </rPh>
    <rPh sb="11" eb="13">
      <t>ニンテイ</t>
    </rPh>
    <rPh sb="13" eb="16">
      <t>ジギョウシャ</t>
    </rPh>
    <rPh sb="18" eb="20">
      <t>シンセイ</t>
    </rPh>
    <rPh sb="21" eb="23">
      <t>ウム</t>
    </rPh>
    <phoneticPr fontId="2"/>
  </si>
  <si>
    <r>
      <t>※</t>
    </r>
    <r>
      <rPr>
        <u/>
        <sz val="10"/>
        <rFont val="ＭＳ 明朝"/>
        <family val="1"/>
        <charset val="128"/>
      </rPr>
      <t>「出精値引き」、「端数値引き」など、内訳が明確ではない値引きについては、</t>
    </r>
    <r>
      <rPr>
        <b/>
        <u/>
        <sz val="10"/>
        <rFont val="ＭＳ 明朝"/>
        <family val="1"/>
        <charset val="128"/>
      </rPr>
      <t>全て対象経費から差し引いてください</t>
    </r>
    <r>
      <rPr>
        <u/>
        <sz val="10"/>
        <rFont val="ＭＳ 明朝"/>
        <family val="1"/>
        <charset val="128"/>
      </rPr>
      <t>。</t>
    </r>
    <rPh sb="2" eb="4">
      <t>シュッセイ</t>
    </rPh>
    <rPh sb="4" eb="6">
      <t>ネビ</t>
    </rPh>
    <rPh sb="10" eb="12">
      <t>ハスウ</t>
    </rPh>
    <rPh sb="12" eb="14">
      <t>ネビ</t>
    </rPh>
    <rPh sb="19" eb="21">
      <t>ウチワケ</t>
    </rPh>
    <rPh sb="22" eb="24">
      <t>メイカク</t>
    </rPh>
    <rPh sb="28" eb="30">
      <t>ネビ</t>
    </rPh>
    <rPh sb="37" eb="38">
      <t>スベ</t>
    </rPh>
    <rPh sb="39" eb="41">
      <t>タイショウ</t>
    </rPh>
    <rPh sb="41" eb="43">
      <t>ケイヒ</t>
    </rPh>
    <rPh sb="45" eb="46">
      <t>サ</t>
    </rPh>
    <rPh sb="47" eb="48">
      <t>ヒ</t>
    </rPh>
    <phoneticPr fontId="2"/>
  </si>
  <si>
    <t>県内市町村
補助金</t>
    <rPh sb="0" eb="1">
      <t>ケン</t>
    </rPh>
    <rPh sb="1" eb="2">
      <t>ナイ</t>
    </rPh>
    <rPh sb="2" eb="5">
      <t>シチョウソン</t>
    </rPh>
    <rPh sb="6" eb="9">
      <t>ホジョキン</t>
    </rPh>
    <phoneticPr fontId="2"/>
  </si>
  <si>
    <t>対象設備等</t>
    <rPh sb="0" eb="2">
      <t>タイショウ</t>
    </rPh>
    <rPh sb="2" eb="4">
      <t>セツビ</t>
    </rPh>
    <rPh sb="4" eb="5">
      <t>トウ</t>
    </rPh>
    <phoneticPr fontId="2"/>
  </si>
  <si>
    <t>省エネルギー対策に資する設備を既存設備に替えて導入する事業又は既存の設備の保守や機能向上に係る事業であること。</t>
    <rPh sb="29" eb="30">
      <t>マタ</t>
    </rPh>
    <phoneticPr fontId="2"/>
  </si>
  <si>
    <r>
      <t>補助事業の実施により削減されるＣＯ</t>
    </r>
    <r>
      <rPr>
        <sz val="8"/>
        <rFont val="ＭＳ Ｐゴシック"/>
        <family val="3"/>
        <charset val="128"/>
      </rPr>
      <t>２</t>
    </r>
    <r>
      <rPr>
        <sz val="11"/>
        <rFont val="ＭＳ Ｐゴシック"/>
        <family val="3"/>
        <charset val="128"/>
      </rPr>
      <t>排出量が年間３トン以上であること。</t>
    </r>
    <phoneticPr fontId="2"/>
  </si>
  <si>
    <t>補助金の交付申請の際、現に工事に着手（設備の納品を含む）していないこと。</t>
    <rPh sb="19" eb="21">
      <t>セツビ</t>
    </rPh>
    <rPh sb="22" eb="24">
      <t>ノウヒン</t>
    </rPh>
    <rPh sb="25" eb="26">
      <t>フク</t>
    </rPh>
    <phoneticPr fontId="2"/>
  </si>
  <si>
    <t>かながわ再エネ電力利用認定事業者及びかながわ脱炭素チャレンジャーへの申請等の有無が選択されている。</t>
    <rPh sb="4" eb="5">
      <t>サイ</t>
    </rPh>
    <rPh sb="7" eb="9">
      <t>デンリョク</t>
    </rPh>
    <rPh sb="9" eb="11">
      <t>リヨウ</t>
    </rPh>
    <rPh sb="11" eb="13">
      <t>ニンテイ</t>
    </rPh>
    <rPh sb="13" eb="16">
      <t>ジギョウシャ</t>
    </rPh>
    <rPh sb="16" eb="17">
      <t>オヨ</t>
    </rPh>
    <rPh sb="22" eb="23">
      <t>ダツ</t>
    </rPh>
    <rPh sb="23" eb="25">
      <t>タンソ</t>
    </rPh>
    <rPh sb="34" eb="36">
      <t>シンセイ</t>
    </rPh>
    <rPh sb="36" eb="37">
      <t>トウ</t>
    </rPh>
    <rPh sb="38" eb="40">
      <t>ウム</t>
    </rPh>
    <rPh sb="41" eb="43">
      <t>センタク</t>
    </rPh>
    <phoneticPr fontId="2"/>
  </si>
  <si>
    <t>記入欄（色付き部分）に必要事項を漏れなく記載している。</t>
    <rPh sb="0" eb="2">
      <t>キニュウ</t>
    </rPh>
    <rPh sb="2" eb="3">
      <t>ラン</t>
    </rPh>
    <rPh sb="4" eb="6">
      <t>イロツ</t>
    </rPh>
    <rPh sb="7" eb="9">
      <t>ブブン</t>
    </rPh>
    <rPh sb="11" eb="13">
      <t>ヒツヨウ</t>
    </rPh>
    <rPh sb="13" eb="15">
      <t>ジコウ</t>
    </rPh>
    <rPh sb="16" eb="17">
      <t>モ</t>
    </rPh>
    <rPh sb="20" eb="22">
      <t>キサイ</t>
    </rPh>
    <phoneticPr fontId="2"/>
  </si>
  <si>
    <t>事業実施場所の周囲２～３ｍ程度の状況が分かる写真を添付している。
（対象設備が複数種類ある場合は、シートを必要に応じてコピー）。</t>
    <rPh sb="0" eb="2">
      <t>ジギョウ</t>
    </rPh>
    <rPh sb="2" eb="4">
      <t>ジッシ</t>
    </rPh>
    <rPh sb="4" eb="6">
      <t>バショ</t>
    </rPh>
    <rPh sb="34" eb="36">
      <t>タイショウ</t>
    </rPh>
    <rPh sb="36" eb="38">
      <t>セツビ</t>
    </rPh>
    <rPh sb="39" eb="41">
      <t>フクスウ</t>
    </rPh>
    <rPh sb="41" eb="43">
      <t>シュルイ</t>
    </rPh>
    <rPh sb="45" eb="47">
      <t>バアイ</t>
    </rPh>
    <rPh sb="53" eb="55">
      <t>ヒツヨウ</t>
    </rPh>
    <rPh sb="56" eb="57">
      <t>オウ</t>
    </rPh>
    <phoneticPr fontId="2"/>
  </si>
  <si>
    <r>
      <t>事業計画書（第１号様式別紙１）</t>
    </r>
    <r>
      <rPr>
        <i/>
        <sz val="11"/>
        <rFont val="ＭＳ Ｐゴシック"/>
        <family val="3"/>
        <charset val="128"/>
      </rPr>
      <t>…このExcelファイル</t>
    </r>
    <rPh sb="6" eb="7">
      <t>ダイ</t>
    </rPh>
    <rPh sb="8" eb="9">
      <t>ゴウ</t>
    </rPh>
    <rPh sb="9" eb="11">
      <t>ヨウシキ</t>
    </rPh>
    <phoneticPr fontId="2"/>
  </si>
  <si>
    <r>
      <t>役員等氏名一覧表（第１号様式別紙２）</t>
    </r>
    <r>
      <rPr>
        <i/>
        <sz val="11"/>
        <rFont val="ＭＳ Ｐゴシック"/>
        <family val="3"/>
        <charset val="128"/>
      </rPr>
      <t>…このExcelファイル</t>
    </r>
    <phoneticPr fontId="2"/>
  </si>
  <si>
    <r>
      <t>現況写真</t>
    </r>
    <r>
      <rPr>
        <i/>
        <sz val="11"/>
        <rFont val="ＭＳ Ｐゴシック"/>
        <family val="3"/>
        <charset val="128"/>
      </rPr>
      <t>…このExcelファイル</t>
    </r>
    <phoneticPr fontId="2"/>
  </si>
  <si>
    <t>設備の導入又は保守事業を実施する場所の周囲２～３ｍ程度の状況が分かる写真を添付している。
（対象設備が複数種類ある場合は、シートを必要に応じてコピー）。</t>
    <phoneticPr fontId="2"/>
  </si>
  <si>
    <t>「対象設備の型番」、「設計費、設備費、工事費、その他の費用の内訳」、「補助対象経費と補助対象外経費の別」が分かるように記載されている。</t>
    <rPh sb="1" eb="3">
      <t>タイショウ</t>
    </rPh>
    <rPh sb="3" eb="5">
      <t>セツビ</t>
    </rPh>
    <rPh sb="53" eb="54">
      <t>ワ</t>
    </rPh>
    <rPh sb="59" eb="61">
      <t>キサイ</t>
    </rPh>
    <phoneticPr fontId="2"/>
  </si>
  <si>
    <t>「申請に係る担当者」は申請者の従業員等である。（工事施工者の担当者などは認められません。）</t>
    <phoneticPr fontId="2"/>
  </si>
  <si>
    <t>設備更新の場合には、「対象設備」が選択されている。</t>
    <rPh sb="0" eb="2">
      <t>セツビ</t>
    </rPh>
    <rPh sb="2" eb="4">
      <t>コウシン</t>
    </rPh>
    <rPh sb="5" eb="7">
      <t>バアイ</t>
    </rPh>
    <rPh sb="11" eb="13">
      <t>タイショウ</t>
    </rPh>
    <rPh sb="13" eb="15">
      <t>セツビ</t>
    </rPh>
    <rPh sb="17" eb="19">
      <t>センタク</t>
    </rPh>
    <phoneticPr fontId="2"/>
  </si>
  <si>
    <t>「４　導入設備の法定耐用年数」欄</t>
    <rPh sb="3" eb="5">
      <t>ドウニュウ</t>
    </rPh>
    <rPh sb="5" eb="7">
      <t>セツビ</t>
    </rPh>
    <rPh sb="8" eb="10">
      <t>ホウテイ</t>
    </rPh>
    <rPh sb="10" eb="12">
      <t>タイヨウ</t>
    </rPh>
    <rPh sb="12" eb="14">
      <t>ネンスウ</t>
    </rPh>
    <rPh sb="15" eb="16">
      <t>ラン</t>
    </rPh>
    <phoneticPr fontId="2"/>
  </si>
  <si>
    <t>「費用」の「内訳」は、添付資料（経費の内訳書類）と整合している。</t>
    <rPh sb="1" eb="3">
      <t>ヒヨウ</t>
    </rPh>
    <rPh sb="6" eb="8">
      <t>ウチワケ</t>
    </rPh>
    <rPh sb="11" eb="13">
      <t>テンプ</t>
    </rPh>
    <rPh sb="13" eb="15">
      <t>シリョウ</t>
    </rPh>
    <rPh sb="16" eb="18">
      <t>ケイヒ</t>
    </rPh>
    <rPh sb="19" eb="21">
      <t>ウチワケ</t>
    </rPh>
    <rPh sb="21" eb="23">
      <t>ショルイ</t>
    </rPh>
    <rPh sb="25" eb="27">
      <t>セイゴウ</t>
    </rPh>
    <phoneticPr fontId="2"/>
  </si>
  <si>
    <t>「補助対象経費」は「補助対象外経費」を除いて算出している。</t>
    <rPh sb="1" eb="3">
      <t>ホジョ</t>
    </rPh>
    <rPh sb="3" eb="5">
      <t>タイショウ</t>
    </rPh>
    <rPh sb="5" eb="7">
      <t>ケイヒ</t>
    </rPh>
    <rPh sb="10" eb="12">
      <t>ホジョ</t>
    </rPh>
    <rPh sb="12" eb="14">
      <t>タイショウ</t>
    </rPh>
    <rPh sb="14" eb="15">
      <t>ガイ</t>
    </rPh>
    <rPh sb="15" eb="17">
      <t>ケイヒ</t>
    </rPh>
    <rPh sb="19" eb="20">
      <t>ノゾ</t>
    </rPh>
    <rPh sb="22" eb="24">
      <t>サンシュツ</t>
    </rPh>
    <phoneticPr fontId="2"/>
  </si>
  <si>
    <t>「３　現況写真」の撮影方向を示した番号等を図面に記載し、図面と写真が比較参照できる。</t>
    <rPh sb="28" eb="30">
      <t>ズメン</t>
    </rPh>
    <rPh sb="31" eb="33">
      <t>シャシン</t>
    </rPh>
    <rPh sb="34" eb="36">
      <t>ヒカク</t>
    </rPh>
    <rPh sb="36" eb="38">
      <t>サンショウ</t>
    </rPh>
    <phoneticPr fontId="2"/>
  </si>
  <si>
    <t>空気調和設備を導入する場合は、設置した年が分かる書類（銘板シールの写真や固定資産台帳等）</t>
    <rPh sb="19" eb="20">
      <t>トシ</t>
    </rPh>
    <rPh sb="27" eb="29">
      <t>メイバン</t>
    </rPh>
    <rPh sb="33" eb="35">
      <t>シャシン</t>
    </rPh>
    <rPh sb="36" eb="42">
      <t>コテイシサンダイチョウ</t>
    </rPh>
    <rPh sb="42" eb="43">
      <t>トウ</t>
    </rPh>
    <phoneticPr fontId="2"/>
  </si>
  <si>
    <t>【省エネルギー診断を受診している場合】
省エネルギー診断報告書</t>
    <rPh sb="1" eb="2">
      <t>ショウ</t>
    </rPh>
    <rPh sb="7" eb="9">
      <t>シンダン</t>
    </rPh>
    <rPh sb="10" eb="12">
      <t>ジュシン</t>
    </rPh>
    <rPh sb="16" eb="18">
      <t>バアイ</t>
    </rPh>
    <rPh sb="20" eb="21">
      <t>ショウ</t>
    </rPh>
    <rPh sb="26" eb="28">
      <t>シンダン</t>
    </rPh>
    <rPh sb="28" eb="31">
      <t>ホウコクショ</t>
    </rPh>
    <phoneticPr fontId="2"/>
  </si>
  <si>
    <t>（契約を既に締結している場合）契約書又はこれに代わるもの</t>
    <phoneticPr fontId="2"/>
  </si>
  <si>
    <t>登記事項証明書（３か月以内のもの）（個人事業者の場合は所得税確定申告書）</t>
    <rPh sb="18" eb="20">
      <t>コジン</t>
    </rPh>
    <rPh sb="20" eb="23">
      <t>ジギョウシャ</t>
    </rPh>
    <rPh sb="24" eb="26">
      <t>バアイ</t>
    </rPh>
    <rPh sb="27" eb="30">
      <t>ショトクゼイ</t>
    </rPh>
    <rPh sb="30" eb="32">
      <t>カクテイ</t>
    </rPh>
    <rPh sb="32" eb="34">
      <t>シンコク</t>
    </rPh>
    <rPh sb="34" eb="3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</si>
</sst>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Red]\(#,##0.0\)"/>
    <numFmt numFmtId="178" formatCode="0_);[Red]\(0\)"/>
    <numFmt numFmtId="179" formatCode="#,##0.0_ "/>
    <numFmt numFmtId="180" formatCode="00"/>
  </numFmts>
  <fonts count="44"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12"/>
      <color theme="1"/>
      <name val="ＭＳ ゴシック"/>
      <family val="3"/>
      <charset val="128"/>
    </font>
    <font>
      <sz val="6"/>
      <name val="ＭＳ Ｐゴシック"/>
      <family val="3"/>
      <charset val="128"/>
    </font>
    <font>
      <b/>
      <sz val="11"/>
      <color theme="1"/>
      <name val="ＭＳ 明朝"/>
      <family val="1"/>
      <charset val="128"/>
    </font>
    <font>
      <sz val="11"/>
      <color theme="1"/>
      <name val="ＭＳ Ｐゴシック"/>
      <family val="3"/>
      <charset val="128"/>
    </font>
    <font>
      <sz val="10"/>
      <color theme="1"/>
      <name val="ＭＳ Ｐゴシック"/>
      <family val="3"/>
      <charset val="128"/>
    </font>
    <font>
      <sz val="11"/>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b/>
      <sz val="11"/>
      <color theme="1"/>
      <name val="ＭＳ Ｐゴシック"/>
      <family val="3"/>
      <charset val="128"/>
    </font>
    <font>
      <sz val="9"/>
      <color theme="1"/>
      <name val="ＭＳ Ｐゴシック"/>
      <family val="3"/>
      <charset val="128"/>
    </font>
    <font>
      <b/>
      <sz val="11"/>
      <color theme="0"/>
      <name val="ＭＳ Ｐゴシック"/>
      <family val="3"/>
      <charset val="128"/>
    </font>
    <font>
      <sz val="11"/>
      <color rgb="FF00B050"/>
      <name val="ＭＳ 明朝"/>
      <family val="1"/>
      <charset val="128"/>
    </font>
    <font>
      <u/>
      <sz val="11"/>
      <name val="ＭＳ 明朝"/>
      <family val="1"/>
      <charset val="128"/>
    </font>
    <font>
      <sz val="9"/>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ゴシック"/>
      <family val="3"/>
      <charset val="128"/>
    </font>
    <font>
      <vertAlign val="subscript"/>
      <sz val="11"/>
      <name val="ＭＳ 明朝"/>
      <family val="1"/>
      <charset val="128"/>
    </font>
    <font>
      <b/>
      <sz val="11"/>
      <name val="ＭＳ 明朝"/>
      <family val="1"/>
      <charset val="128"/>
    </font>
    <font>
      <sz val="9"/>
      <name val="ＭＳ Ｐ明朝"/>
      <family val="1"/>
      <charset val="128"/>
    </font>
    <font>
      <u/>
      <sz val="10"/>
      <name val="ＭＳ 明朝"/>
      <family val="1"/>
      <charset val="128"/>
    </font>
    <font>
      <sz val="7"/>
      <name val="ＭＳ Ｐ明朝"/>
      <family val="1"/>
      <charset val="128"/>
    </font>
    <font>
      <sz val="11"/>
      <name val="ＭＳ Ｐ明朝"/>
      <family val="1"/>
      <charset val="128"/>
    </font>
    <font>
      <b/>
      <sz val="9"/>
      <name val="ＭＳ 明朝"/>
      <family val="1"/>
      <charset val="128"/>
    </font>
    <font>
      <b/>
      <u/>
      <sz val="10"/>
      <name val="ＭＳ 明朝"/>
      <family val="1"/>
      <charset val="128"/>
    </font>
    <font>
      <sz val="11"/>
      <name val="ＭＳ Ｐゴシック"/>
      <family val="2"/>
      <scheme val="minor"/>
    </font>
    <font>
      <sz val="10"/>
      <name val="ＭＳ Ｐ明朝"/>
      <family val="1"/>
      <charset val="128"/>
    </font>
    <font>
      <sz val="11"/>
      <color theme="1"/>
      <name val="ＭＳ Ｐゴシック"/>
      <family val="2"/>
      <scheme val="minor"/>
    </font>
    <font>
      <sz val="6"/>
      <name val="ＭＳ 明朝"/>
      <family val="1"/>
      <charset val="128"/>
    </font>
    <font>
      <strike/>
      <sz val="10"/>
      <color theme="8"/>
      <name val="ＭＳ 明朝"/>
      <family val="1"/>
      <charset val="128"/>
    </font>
    <font>
      <sz val="12"/>
      <color theme="1"/>
      <name val="ＭＳ 明朝"/>
      <family val="1"/>
      <charset val="128"/>
    </font>
    <font>
      <strike/>
      <sz val="11"/>
      <color theme="8"/>
      <name val="ＭＳ ゴシック"/>
      <family val="3"/>
      <charset val="128"/>
    </font>
    <font>
      <b/>
      <sz val="11"/>
      <name val="ＭＳ Ｐゴシック"/>
      <family val="3"/>
      <charset val="128"/>
    </font>
    <font>
      <sz val="12"/>
      <name val="ＭＳ Ｐゴシック"/>
      <family val="3"/>
      <charset val="128"/>
    </font>
    <font>
      <b/>
      <sz val="8"/>
      <name val="ＭＳ Ｐゴシック"/>
      <family val="3"/>
      <charset val="128"/>
    </font>
    <font>
      <sz val="10"/>
      <name val="ＭＳ Ｐゴシック"/>
      <family val="3"/>
      <charset val="128"/>
    </font>
    <font>
      <sz val="8"/>
      <name val="ＭＳ Ｐゴシック"/>
      <family val="3"/>
      <charset val="128"/>
    </font>
    <font>
      <i/>
      <sz val="11"/>
      <name val="ＭＳ Ｐゴシック"/>
      <family val="3"/>
      <charset val="128"/>
    </font>
  </fonts>
  <fills count="10">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theme="4"/>
        <bgColor indexed="64"/>
      </patternFill>
    </fill>
    <fill>
      <patternFill patternType="solid">
        <fgColor theme="4" tint="0.59999389629810485"/>
        <bgColor indexed="64"/>
      </patternFill>
    </fill>
    <fill>
      <patternFill patternType="solid">
        <fgColor theme="0"/>
        <bgColor indexed="64"/>
      </patternFill>
    </fill>
    <fill>
      <patternFill patternType="solid">
        <fgColor rgb="FFFFCC6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Dashed">
        <color auto="1"/>
      </left>
      <right/>
      <top/>
      <bottom/>
      <diagonal/>
    </border>
    <border>
      <left style="mediumDashed">
        <color auto="1"/>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mediumDashed">
        <color auto="1"/>
      </left>
      <right style="thin">
        <color indexed="64"/>
      </right>
      <top style="thin">
        <color indexed="64"/>
      </top>
      <bottom style="thin">
        <color indexed="64"/>
      </bottom>
      <diagonal style="thin">
        <color indexed="64"/>
      </diagonal>
    </border>
    <border>
      <left/>
      <right style="mediumDashed">
        <color auto="1"/>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auto="1"/>
      </diagonal>
    </border>
    <border diagonalDown="1">
      <left/>
      <right/>
      <top style="thin">
        <color indexed="64"/>
      </top>
      <bottom/>
      <diagonal style="thin">
        <color auto="1"/>
      </diagonal>
    </border>
    <border diagonalDown="1">
      <left/>
      <right style="thin">
        <color indexed="64"/>
      </right>
      <top style="thin">
        <color indexed="64"/>
      </top>
      <bottom/>
      <diagonal style="thin">
        <color auto="1"/>
      </diagonal>
    </border>
    <border diagonalDown="1">
      <left style="thin">
        <color indexed="64"/>
      </left>
      <right/>
      <top/>
      <bottom style="thin">
        <color indexed="64"/>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
    <xf numFmtId="0" fontId="0" fillId="0" borderId="0"/>
    <xf numFmtId="0" fontId="9" fillId="0" borderId="0">
      <alignment vertical="center"/>
    </xf>
    <xf numFmtId="38" fontId="9" fillId="0" borderId="0" applyFont="0" applyFill="0" applyBorder="0" applyAlignment="0" applyProtection="0">
      <alignment vertical="center"/>
    </xf>
    <xf numFmtId="38" fontId="33" fillId="0" borderId="0" applyFont="0" applyFill="0" applyBorder="0" applyAlignment="0" applyProtection="0">
      <alignment vertical="center"/>
    </xf>
    <xf numFmtId="0" fontId="9" fillId="0" borderId="0"/>
  </cellStyleXfs>
  <cellXfs count="482">
    <xf numFmtId="0" fontId="0" fillId="0" borderId="0" xfId="0"/>
    <xf numFmtId="0" fontId="1" fillId="0" borderId="0" xfId="0" applyFont="1" applyAlignment="1" applyProtection="1">
      <alignment vertical="center"/>
    </xf>
    <xf numFmtId="0" fontId="3" fillId="0" borderId="0" xfId="0" applyFont="1" applyAlignment="1" applyProtection="1">
      <alignment horizontal="right" vertical="center"/>
    </xf>
    <xf numFmtId="0" fontId="1" fillId="0" borderId="0" xfId="0" applyFont="1" applyFill="1" applyAlignment="1" applyProtection="1">
      <alignment vertical="center"/>
    </xf>
    <xf numFmtId="0" fontId="1" fillId="0" borderId="11" xfId="0" applyFont="1" applyFill="1" applyBorder="1" applyAlignment="1" applyProtection="1">
      <alignment vertical="center"/>
    </xf>
    <xf numFmtId="0" fontId="10" fillId="0" borderId="0" xfId="0" applyFont="1" applyAlignment="1" applyProtection="1">
      <alignment vertical="center"/>
    </xf>
    <xf numFmtId="0" fontId="11" fillId="0" borderId="0" xfId="0" quotePrefix="1" applyFont="1" applyProtection="1"/>
    <xf numFmtId="0" fontId="1" fillId="0" borderId="0" xfId="0" applyFont="1" applyFill="1" applyBorder="1" applyAlignment="1" applyProtection="1">
      <alignment vertical="center"/>
    </xf>
    <xf numFmtId="0" fontId="7" fillId="0" borderId="0" xfId="0" applyFont="1" applyFill="1" applyAlignment="1" applyProtection="1">
      <alignment horizontal="center" vertical="center"/>
    </xf>
    <xf numFmtId="0" fontId="15" fillId="5" borderId="1" xfId="0" applyFont="1" applyFill="1" applyBorder="1" applyAlignment="1" applyProtection="1">
      <alignment horizontal="center" vertical="center"/>
    </xf>
    <xf numFmtId="0" fontId="14" fillId="0" borderId="0" xfId="0" applyFont="1" applyAlignment="1" applyProtection="1">
      <alignment horizontal="center" vertical="center" shrinkToFit="1"/>
    </xf>
    <xf numFmtId="0" fontId="7" fillId="0" borderId="0" xfId="0" applyFont="1" applyAlignment="1" applyProtection="1">
      <alignment horizontal="center" vertical="center"/>
    </xf>
    <xf numFmtId="0" fontId="7" fillId="0" borderId="17" xfId="0" applyFont="1" applyBorder="1" applyAlignment="1" applyProtection="1">
      <alignment horizontal="center" vertical="center"/>
    </xf>
    <xf numFmtId="0" fontId="7" fillId="0" borderId="1" xfId="0" applyFont="1" applyBorder="1" applyAlignment="1" applyProtection="1">
      <alignment horizontal="center" vertical="center"/>
    </xf>
    <xf numFmtId="0" fontId="8" fillId="0" borderId="0" xfId="0" applyFont="1" applyAlignment="1" applyProtection="1">
      <alignment horizontal="center" vertical="center"/>
    </xf>
    <xf numFmtId="0" fontId="7" fillId="0" borderId="0" xfId="0" applyFont="1" applyBorder="1" applyAlignment="1" applyProtection="1">
      <alignment horizontal="center" vertical="center"/>
    </xf>
    <xf numFmtId="0" fontId="6" fillId="0" borderId="0" xfId="0" applyFont="1" applyAlignment="1" applyProtection="1">
      <alignment vertical="center"/>
    </xf>
    <xf numFmtId="0" fontId="12" fillId="0" borderId="0" xfId="0" applyFont="1" applyAlignment="1" applyProtection="1">
      <alignment vertical="center"/>
    </xf>
    <xf numFmtId="0" fontId="18" fillId="0" borderId="0" xfId="0" applyFont="1" applyAlignment="1" applyProtection="1">
      <alignment horizontal="right" vertical="center"/>
    </xf>
    <xf numFmtId="0" fontId="12" fillId="0" borderId="0" xfId="0" applyFont="1" applyAlignment="1" applyProtection="1">
      <alignment vertical="center" shrinkToFit="1"/>
    </xf>
    <xf numFmtId="0" fontId="22" fillId="0" borderId="0" xfId="0" applyFont="1" applyFill="1" applyAlignment="1" applyProtection="1">
      <alignment vertical="center"/>
    </xf>
    <xf numFmtId="0" fontId="12" fillId="0" borderId="0" xfId="0" applyFont="1" applyFill="1" applyAlignment="1" applyProtection="1">
      <alignment vertical="center"/>
    </xf>
    <xf numFmtId="0" fontId="12" fillId="0" borderId="0" xfId="0" applyFont="1" applyFill="1" applyAlignment="1" applyProtection="1">
      <alignment vertical="center" shrinkToFit="1"/>
    </xf>
    <xf numFmtId="0" fontId="12" fillId="0" borderId="11" xfId="0" applyFont="1" applyFill="1" applyBorder="1" applyAlignment="1" applyProtection="1">
      <alignment vertical="center" shrinkToFit="1"/>
    </xf>
    <xf numFmtId="0" fontId="12" fillId="0" borderId="10" xfId="0" applyFont="1" applyFill="1" applyBorder="1" applyAlignment="1" applyProtection="1">
      <alignment vertical="center"/>
    </xf>
    <xf numFmtId="0" fontId="12" fillId="0" borderId="11" xfId="0" applyFont="1" applyFill="1" applyBorder="1" applyAlignment="1" applyProtection="1">
      <alignment vertical="center"/>
    </xf>
    <xf numFmtId="0" fontId="12" fillId="3" borderId="5" xfId="0" applyFont="1" applyFill="1" applyBorder="1" applyAlignment="1" applyProtection="1">
      <alignment vertical="center"/>
    </xf>
    <xf numFmtId="0" fontId="12" fillId="3" borderId="0" xfId="0" applyFont="1" applyFill="1" applyBorder="1" applyAlignment="1" applyProtection="1">
      <alignment vertical="center"/>
    </xf>
    <xf numFmtId="0" fontId="12" fillId="3" borderId="16" xfId="0" applyFont="1" applyFill="1" applyBorder="1" applyAlignment="1" applyProtection="1">
      <alignment vertical="center"/>
    </xf>
    <xf numFmtId="0" fontId="22" fillId="0" borderId="0" xfId="0" applyFont="1" applyAlignment="1" applyProtection="1">
      <alignment vertical="center"/>
    </xf>
    <xf numFmtId="0" fontId="18" fillId="0" borderId="0" xfId="0" applyFont="1" applyFill="1" applyAlignment="1" applyProtection="1">
      <alignment horizontal="right" vertical="center"/>
    </xf>
    <xf numFmtId="0" fontId="12" fillId="0" borderId="1" xfId="0" applyFont="1" applyFill="1" applyBorder="1" applyAlignment="1" applyProtection="1">
      <alignment vertical="center"/>
    </xf>
    <xf numFmtId="0" fontId="12" fillId="0" borderId="1" xfId="0" applyFont="1" applyBorder="1" applyAlignment="1" applyProtection="1">
      <alignment vertical="center"/>
    </xf>
    <xf numFmtId="0" fontId="12" fillId="2" borderId="9" xfId="0" applyFont="1" applyFill="1" applyBorder="1" applyAlignment="1" applyProtection="1">
      <alignment vertical="center"/>
    </xf>
    <xf numFmtId="178" fontId="12" fillId="0" borderId="9" xfId="0" applyNumberFormat="1" applyFont="1" applyFill="1" applyBorder="1" applyAlignment="1" applyProtection="1">
      <alignment vertical="center" shrinkToFit="1"/>
    </xf>
    <xf numFmtId="177" fontId="12" fillId="0" borderId="11" xfId="0" applyNumberFormat="1" applyFont="1" applyFill="1" applyBorder="1" applyAlignment="1" applyProtection="1">
      <alignment vertical="center" shrinkToFit="1"/>
    </xf>
    <xf numFmtId="178" fontId="12" fillId="2" borderId="9" xfId="0" applyNumberFormat="1" applyFont="1" applyFill="1" applyBorder="1" applyAlignment="1" applyProtection="1">
      <alignment vertical="center" shrinkToFit="1"/>
      <protection locked="0"/>
    </xf>
    <xf numFmtId="0" fontId="12" fillId="0" borderId="11" xfId="0" applyFont="1" applyBorder="1" applyAlignment="1" applyProtection="1">
      <alignment horizontal="left" vertical="center" shrinkToFit="1"/>
    </xf>
    <xf numFmtId="0" fontId="12" fillId="0" borderId="15" xfId="0" applyFont="1" applyBorder="1" applyAlignment="1" applyProtection="1">
      <alignment horizontal="left" vertical="center" shrinkToFit="1"/>
    </xf>
    <xf numFmtId="0" fontId="12" fillId="0" borderId="3" xfId="0" applyFont="1" applyBorder="1" applyAlignment="1" applyProtection="1">
      <alignment horizontal="left" vertical="center" indent="2"/>
    </xf>
    <xf numFmtId="0" fontId="12" fillId="0" borderId="3" xfId="0" applyFont="1" applyBorder="1" applyAlignment="1" applyProtection="1">
      <alignment horizontal="left" vertical="center" shrinkToFit="1"/>
    </xf>
    <xf numFmtId="0" fontId="12" fillId="0" borderId="3" xfId="0" applyFont="1" applyBorder="1" applyAlignment="1" applyProtection="1">
      <alignment horizontal="left" vertical="center" wrapText="1" shrinkToFit="1"/>
    </xf>
    <xf numFmtId="0" fontId="18" fillId="0" borderId="3" xfId="0" applyFont="1" applyBorder="1" applyAlignment="1" applyProtection="1">
      <alignment horizontal="left" vertical="center" wrapText="1" shrinkToFit="1"/>
    </xf>
    <xf numFmtId="0" fontId="12" fillId="0" borderId="0" xfId="0" applyFont="1" applyBorder="1" applyAlignment="1" applyProtection="1">
      <alignment vertical="center"/>
    </xf>
    <xf numFmtId="0" fontId="12" fillId="0" borderId="0" xfId="0" applyFont="1" applyBorder="1" applyAlignment="1" applyProtection="1">
      <alignment horizontal="left" vertical="center" indent="2"/>
    </xf>
    <xf numFmtId="176" fontId="12" fillId="0" borderId="0" xfId="0" applyNumberFormat="1" applyFont="1" applyFill="1" applyBorder="1" applyAlignment="1" applyProtection="1">
      <alignment horizontal="right" vertical="center" shrinkToFit="1"/>
    </xf>
    <xf numFmtId="0" fontId="12" fillId="0" borderId="0" xfId="0" applyFont="1" applyBorder="1" applyAlignment="1" applyProtection="1">
      <alignment horizontal="left" vertical="center" shrinkToFit="1"/>
    </xf>
    <xf numFmtId="0" fontId="12" fillId="0" borderId="0" xfId="0" applyFont="1" applyBorder="1" applyAlignment="1" applyProtection="1">
      <alignment horizontal="left" vertical="center" wrapText="1" shrinkToFit="1"/>
    </xf>
    <xf numFmtId="0" fontId="18" fillId="0" borderId="0" xfId="0" applyFont="1" applyBorder="1" applyAlignment="1" applyProtection="1">
      <alignment horizontal="left" vertical="center" wrapText="1" shrinkToFit="1"/>
    </xf>
    <xf numFmtId="0" fontId="24" fillId="0" borderId="7" xfId="0" applyFont="1" applyBorder="1" applyAlignment="1" applyProtection="1">
      <alignment vertical="center" wrapText="1"/>
    </xf>
    <xf numFmtId="0" fontId="24" fillId="0" borderId="8" xfId="0" applyFont="1" applyBorder="1" applyAlignment="1" applyProtection="1">
      <alignment vertical="center" wrapText="1"/>
    </xf>
    <xf numFmtId="176" fontId="24" fillId="0" borderId="37" xfId="0" applyNumberFormat="1" applyFont="1" applyFill="1" applyBorder="1" applyAlignment="1" applyProtection="1">
      <alignment vertical="center" shrinkToFit="1"/>
    </xf>
    <xf numFmtId="0" fontId="24" fillId="0" borderId="31" xfId="0" applyFont="1" applyBorder="1" applyAlignment="1" applyProtection="1">
      <alignment vertical="center" wrapText="1"/>
    </xf>
    <xf numFmtId="0" fontId="29" fillId="0" borderId="31" xfId="0" applyFont="1" applyBorder="1" applyAlignment="1" applyProtection="1">
      <alignment vertical="center" wrapText="1"/>
    </xf>
    <xf numFmtId="0" fontId="24" fillId="0" borderId="32" xfId="0" applyFont="1" applyBorder="1" applyAlignment="1" applyProtection="1">
      <alignment vertical="center" wrapText="1"/>
    </xf>
    <xf numFmtId="0" fontId="24" fillId="0" borderId="34" xfId="0" applyFont="1" applyBorder="1" applyAlignment="1" applyProtection="1">
      <alignment horizontal="left" vertical="center" shrinkToFit="1"/>
    </xf>
    <xf numFmtId="0" fontId="24" fillId="0" borderId="0" xfId="0" applyFont="1" applyAlignment="1" applyProtection="1">
      <alignment vertical="center"/>
    </xf>
    <xf numFmtId="176" fontId="12" fillId="0" borderId="0" xfId="0" applyNumberFormat="1" applyFont="1" applyBorder="1" applyAlignment="1" applyProtection="1">
      <alignment horizontal="right" vertical="center" shrinkToFit="1"/>
    </xf>
    <xf numFmtId="0" fontId="11" fillId="0" borderId="0" xfId="0" applyFont="1" applyAlignment="1" applyProtection="1">
      <alignment vertical="top"/>
    </xf>
    <xf numFmtId="0" fontId="11" fillId="0" borderId="0" xfId="0" applyFont="1" applyAlignment="1" applyProtection="1">
      <alignment vertical="center"/>
    </xf>
    <xf numFmtId="0" fontId="12" fillId="0" borderId="0" xfId="0" applyFont="1" applyAlignment="1" applyProtection="1">
      <alignment vertical="top" wrapText="1"/>
    </xf>
    <xf numFmtId="0" fontId="12" fillId="0" borderId="13" xfId="0" applyFont="1" applyBorder="1" applyAlignment="1" applyProtection="1">
      <alignment vertical="center"/>
    </xf>
    <xf numFmtId="0" fontId="12" fillId="0" borderId="15" xfId="0" applyFont="1" applyBorder="1" applyAlignment="1" applyProtection="1">
      <alignment horizontal="left" vertical="center" wrapText="1" shrinkToFit="1"/>
    </xf>
    <xf numFmtId="0" fontId="7" fillId="0" borderId="17" xfId="0" applyFont="1" applyFill="1" applyBorder="1" applyAlignment="1" applyProtection="1">
      <alignment horizontal="center" vertical="center"/>
    </xf>
    <xf numFmtId="176" fontId="1" fillId="0" borderId="0" xfId="0" applyNumberFormat="1" applyFont="1" applyAlignment="1" applyProtection="1">
      <alignment vertical="center"/>
    </xf>
    <xf numFmtId="0" fontId="25" fillId="0" borderId="10" xfId="0" applyFont="1" applyFill="1" applyBorder="1" applyAlignment="1" applyProtection="1">
      <alignment horizontal="left" vertical="center" wrapText="1"/>
    </xf>
    <xf numFmtId="0" fontId="25" fillId="0" borderId="11" xfId="0" applyFont="1" applyFill="1" applyBorder="1" applyAlignment="1" applyProtection="1">
      <alignment horizontal="left" vertical="center" wrapText="1"/>
    </xf>
    <xf numFmtId="0" fontId="25" fillId="0" borderId="11" xfId="0" applyFont="1" applyFill="1" applyBorder="1" applyAlignment="1" applyProtection="1">
      <alignment vertical="center" wrapText="1"/>
    </xf>
    <xf numFmtId="0" fontId="25" fillId="0" borderId="10" xfId="0" applyFont="1" applyFill="1" applyBorder="1" applyAlignment="1" applyProtection="1">
      <alignment vertical="center" wrapText="1"/>
    </xf>
    <xf numFmtId="0" fontId="1" fillId="0" borderId="9" xfId="0" applyFont="1" applyFill="1" applyBorder="1" applyAlignment="1" applyProtection="1">
      <alignment vertical="center"/>
    </xf>
    <xf numFmtId="0" fontId="1" fillId="0" borderId="10" xfId="0" applyFont="1" applyFill="1" applyBorder="1" applyAlignment="1" applyProtection="1">
      <alignment vertical="center"/>
    </xf>
    <xf numFmtId="0" fontId="1" fillId="0" borderId="0" xfId="0" applyFont="1" applyFill="1" applyBorder="1" applyAlignment="1" applyProtection="1">
      <alignment vertical="center" shrinkToFit="1"/>
    </xf>
    <xf numFmtId="0" fontId="12" fillId="0" borderId="46" xfId="0" applyFont="1" applyBorder="1" applyAlignment="1" applyProtection="1">
      <alignment vertical="center" shrinkToFit="1"/>
    </xf>
    <xf numFmtId="0" fontId="18" fillId="0" borderId="15" xfId="0" applyFont="1" applyBorder="1" applyAlignment="1" applyProtection="1">
      <alignment vertical="center" wrapText="1" shrinkToFit="1"/>
    </xf>
    <xf numFmtId="0" fontId="1" fillId="0" borderId="0" xfId="0" applyFont="1" applyBorder="1" applyAlignment="1" applyProtection="1">
      <alignment vertical="center"/>
    </xf>
    <xf numFmtId="0" fontId="1" fillId="8" borderId="0" xfId="0" applyFont="1" applyFill="1" applyAlignment="1" applyProtection="1">
      <alignment horizontal="left" vertical="center"/>
    </xf>
    <xf numFmtId="0" fontId="22" fillId="8" borderId="0" xfId="0" applyFont="1" applyFill="1" applyBorder="1" applyAlignment="1" applyProtection="1">
      <alignment horizontal="left" vertical="center"/>
    </xf>
    <xf numFmtId="0" fontId="1" fillId="0" borderId="0" xfId="0" applyFont="1" applyAlignment="1" applyProtection="1">
      <alignment vertical="center" wrapText="1"/>
    </xf>
    <xf numFmtId="0" fontId="1" fillId="0" borderId="0" xfId="0" applyFont="1" applyAlignment="1" applyProtection="1">
      <alignment vertical="center" shrinkToFit="1"/>
    </xf>
    <xf numFmtId="0" fontId="1" fillId="0" borderId="0" xfId="0" applyFont="1" applyAlignment="1" applyProtection="1">
      <alignment horizontal="center" vertical="center"/>
    </xf>
    <xf numFmtId="0" fontId="1" fillId="0" borderId="0" xfId="0" applyFont="1" applyAlignment="1" applyProtection="1">
      <alignment vertical="center"/>
      <protection locked="0"/>
    </xf>
    <xf numFmtId="0" fontId="12" fillId="2" borderId="1" xfId="0" applyFont="1" applyFill="1" applyBorder="1" applyAlignment="1" applyProtection="1">
      <alignment vertical="center" wrapText="1" shrinkToFit="1"/>
      <protection locked="0"/>
    </xf>
    <xf numFmtId="0" fontId="12" fillId="2" borderId="1" xfId="0" applyFont="1" applyFill="1" applyBorder="1" applyAlignment="1" applyProtection="1">
      <alignment vertical="center" wrapText="1"/>
      <protection locked="0"/>
    </xf>
    <xf numFmtId="180" fontId="12" fillId="2" borderId="1"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49" fontId="1" fillId="0" borderId="0" xfId="0" applyNumberFormat="1" applyFont="1" applyAlignment="1" applyProtection="1">
      <alignment vertical="center" shrinkToFit="1"/>
    </xf>
    <xf numFmtId="0" fontId="1" fillId="0" borderId="5" xfId="0" applyFont="1" applyBorder="1" applyAlignment="1" applyProtection="1">
      <alignment vertical="center"/>
    </xf>
    <xf numFmtId="0" fontId="12" fillId="0" borderId="0" xfId="0" quotePrefix="1" applyFont="1" applyBorder="1" applyAlignment="1" applyProtection="1">
      <alignment vertical="center"/>
    </xf>
    <xf numFmtId="0" fontId="12" fillId="8" borderId="0" xfId="0" applyFont="1" applyFill="1" applyBorder="1" applyAlignment="1" applyProtection="1">
      <alignment vertical="center"/>
    </xf>
    <xf numFmtId="49" fontId="12" fillId="0" borderId="0" xfId="0" applyNumberFormat="1" applyFont="1" applyBorder="1" applyAlignment="1" applyProtection="1">
      <alignment horizontal="left" vertical="top"/>
    </xf>
    <xf numFmtId="0" fontId="1" fillId="8" borderId="5" xfId="0" applyFont="1" applyFill="1" applyBorder="1" applyAlignment="1" applyProtection="1">
      <alignment horizontal="left" vertical="center"/>
    </xf>
    <xf numFmtId="49" fontId="12" fillId="0" borderId="0" xfId="0" applyNumberFormat="1" applyFont="1" applyBorder="1" applyAlignment="1" applyProtection="1">
      <alignment vertical="center" wrapText="1"/>
    </xf>
    <xf numFmtId="0" fontId="1" fillId="8" borderId="0" xfId="0" applyFont="1" applyFill="1" applyBorder="1" applyAlignment="1" applyProtection="1">
      <alignment horizontal="left" vertical="center"/>
    </xf>
    <xf numFmtId="0" fontId="9" fillId="0" borderId="0" xfId="0" applyFont="1" applyAlignment="1" applyProtection="1">
      <alignment vertical="center"/>
      <protection locked="0"/>
    </xf>
    <xf numFmtId="0" fontId="9" fillId="0" borderId="0" xfId="0" applyFont="1" applyAlignment="1" applyProtection="1">
      <alignment vertical="center"/>
    </xf>
    <xf numFmtId="0" fontId="9" fillId="0" borderId="1" xfId="0" applyFont="1" applyBorder="1" applyAlignment="1" applyProtection="1">
      <alignment vertical="center"/>
    </xf>
    <xf numFmtId="0" fontId="9" fillId="2" borderId="9" xfId="0" applyFont="1" applyFill="1" applyBorder="1" applyAlignment="1" applyProtection="1">
      <alignment vertical="center"/>
    </xf>
    <xf numFmtId="0" fontId="9" fillId="0" borderId="25"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12" fillId="0" borderId="0" xfId="0" quotePrefix="1" applyFont="1" applyAlignment="1" applyProtection="1">
      <alignment vertical="center"/>
    </xf>
    <xf numFmtId="0" fontId="12" fillId="4" borderId="1" xfId="0" applyFont="1" applyFill="1" applyBorder="1" applyAlignment="1" applyProtection="1">
      <alignment horizontal="center" vertical="center"/>
    </xf>
    <xf numFmtId="176" fontId="12" fillId="0" borderId="0" xfId="0" applyNumberFormat="1" applyFont="1" applyFill="1" applyAlignment="1" applyProtection="1">
      <alignment horizontal="right" vertical="center"/>
    </xf>
    <xf numFmtId="0" fontId="12" fillId="2" borderId="0" xfId="0" applyFont="1" applyFill="1" applyAlignment="1" applyProtection="1">
      <alignment horizontal="right" vertical="center" shrinkToFit="1"/>
      <protection locked="0"/>
    </xf>
    <xf numFmtId="0" fontId="13" fillId="5"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12" fillId="0" borderId="4" xfId="0" applyFont="1" applyBorder="1" applyAlignment="1" applyProtection="1">
      <alignment horizontal="left" vertical="center" shrinkToFit="1"/>
    </xf>
    <xf numFmtId="0" fontId="12" fillId="0" borderId="8" xfId="0" applyFont="1" applyBorder="1" applyAlignment="1" applyProtection="1">
      <alignment horizontal="left" vertical="center" shrinkToFit="1"/>
    </xf>
    <xf numFmtId="0" fontId="12" fillId="3" borderId="1" xfId="0" applyFont="1" applyFill="1" applyBorder="1" applyAlignment="1" applyProtection="1">
      <alignment horizontal="center" vertical="center" wrapText="1"/>
    </xf>
    <xf numFmtId="176" fontId="12" fillId="0" borderId="3" xfId="0" applyNumberFormat="1" applyFont="1" applyFill="1" applyBorder="1" applyAlignment="1" applyProtection="1">
      <alignment horizontal="right" vertical="center" shrinkToFit="1"/>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0" borderId="10" xfId="0" applyFont="1" applyFill="1" applyBorder="1" applyAlignment="1" applyProtection="1">
      <alignment horizontal="center" vertical="center" shrinkToFit="1"/>
    </xf>
    <xf numFmtId="0" fontId="12" fillId="2" borderId="1" xfId="0" applyFont="1" applyFill="1" applyBorder="1" applyAlignment="1" applyProtection="1">
      <alignment horizontal="left" vertical="center" wrapText="1"/>
      <protection locked="0"/>
    </xf>
    <xf numFmtId="0" fontId="4" fillId="0" borderId="0" xfId="0" applyFont="1" applyAlignment="1" applyProtection="1">
      <alignment horizontal="center" vertical="center"/>
    </xf>
    <xf numFmtId="0" fontId="1" fillId="0" borderId="0" xfId="0" applyFont="1" applyFill="1" applyAlignment="1" applyProtection="1">
      <alignment vertical="center"/>
      <protection locked="0"/>
    </xf>
    <xf numFmtId="0" fontId="12" fillId="2" borderId="1" xfId="0" applyFont="1" applyFill="1" applyBorder="1" applyAlignment="1" applyProtection="1">
      <alignment horizontal="center" vertical="center"/>
    </xf>
    <xf numFmtId="0" fontId="32" fillId="0" borderId="11" xfId="0" applyFont="1" applyFill="1" applyBorder="1" applyAlignment="1" applyProtection="1">
      <alignment vertical="center" wrapText="1" shrinkToFit="1"/>
    </xf>
    <xf numFmtId="0" fontId="38" fillId="5" borderId="1" xfId="0" applyFont="1" applyFill="1" applyBorder="1" applyAlignment="1" applyProtection="1">
      <alignment horizontal="center" vertical="center"/>
    </xf>
    <xf numFmtId="0" fontId="38" fillId="0" borderId="1" xfId="0" applyFont="1" applyBorder="1" applyAlignment="1" applyProtection="1">
      <alignment horizontal="center" vertical="center"/>
    </xf>
    <xf numFmtId="0" fontId="9" fillId="0" borderId="0" xfId="0" applyFont="1" applyAlignment="1" applyProtection="1">
      <alignment horizontal="right" vertical="center"/>
    </xf>
    <xf numFmtId="0" fontId="9" fillId="0" borderId="0" xfId="0" applyFont="1" applyAlignment="1" applyProtection="1">
      <alignment horizontal="left" vertical="center" wrapText="1"/>
    </xf>
    <xf numFmtId="0" fontId="40" fillId="0" borderId="18" xfId="0" applyFont="1" applyBorder="1" applyAlignment="1" applyProtection="1">
      <alignment horizontal="left" wrapText="1"/>
    </xf>
    <xf numFmtId="0" fontId="40" fillId="0" borderId="0" xfId="0" applyFont="1" applyAlignment="1" applyProtection="1">
      <alignment horizontal="left" wrapText="1"/>
    </xf>
    <xf numFmtId="0" fontId="38" fillId="0" borderId="0" xfId="0" applyFont="1" applyAlignment="1" applyProtection="1">
      <alignment vertical="center"/>
    </xf>
    <xf numFmtId="0" fontId="9" fillId="0" borderId="18" xfId="0" applyFont="1" applyBorder="1" applyAlignment="1" applyProtection="1">
      <alignment vertical="center"/>
    </xf>
    <xf numFmtId="0" fontId="9" fillId="6" borderId="1" xfId="0" applyFont="1" applyFill="1" applyBorder="1" applyAlignment="1" applyProtection="1">
      <alignment vertical="center" shrinkToFit="1"/>
    </xf>
    <xf numFmtId="0" fontId="41" fillId="6" borderId="9" xfId="0" applyFont="1" applyFill="1" applyBorder="1" applyAlignment="1" applyProtection="1">
      <alignment horizontal="center" vertical="center" wrapText="1" shrinkToFit="1"/>
    </xf>
    <xf numFmtId="0" fontId="9" fillId="6" borderId="19" xfId="0" applyFont="1" applyFill="1" applyBorder="1" applyAlignment="1" applyProtection="1">
      <alignment horizontal="center" vertical="center" wrapText="1"/>
    </xf>
    <xf numFmtId="0" fontId="42" fillId="0" borderId="18" xfId="0" applyFont="1" applyBorder="1" applyAlignment="1" applyProtection="1">
      <alignment horizontal="left" vertical="top" wrapText="1"/>
    </xf>
    <xf numFmtId="0" fontId="42" fillId="0" borderId="0" xfId="0" applyFont="1" applyAlignment="1" applyProtection="1">
      <alignment horizontal="left" vertical="top" wrapText="1"/>
    </xf>
    <xf numFmtId="0" fontId="9" fillId="4" borderId="24" xfId="0" applyFont="1" applyFill="1" applyBorder="1" applyAlignment="1" applyProtection="1">
      <alignment vertical="center"/>
    </xf>
    <xf numFmtId="0" fontId="9" fillId="4" borderId="25" xfId="0" applyFont="1" applyFill="1" applyBorder="1" applyAlignment="1" applyProtection="1">
      <alignment vertical="center"/>
    </xf>
    <xf numFmtId="0" fontId="9" fillId="0" borderId="24" xfId="0" applyFont="1" applyBorder="1" applyAlignment="1" applyProtection="1">
      <alignment vertical="center"/>
    </xf>
    <xf numFmtId="0" fontId="9" fillId="0" borderId="13" xfId="0" applyFont="1" applyBorder="1" applyAlignment="1" applyProtection="1">
      <alignment vertical="center"/>
    </xf>
    <xf numFmtId="0" fontId="9" fillId="7" borderId="24" xfId="0" applyFont="1" applyFill="1" applyBorder="1" applyAlignment="1" applyProtection="1">
      <alignment vertical="center"/>
    </xf>
    <xf numFmtId="0" fontId="9" fillId="7" borderId="25" xfId="0" applyFont="1" applyFill="1" applyBorder="1" applyAlignment="1" applyProtection="1">
      <alignment vertical="center"/>
    </xf>
    <xf numFmtId="0" fontId="12" fillId="4" borderId="1" xfId="0" applyFont="1" applyFill="1" applyBorder="1" applyAlignment="1" applyProtection="1">
      <alignment vertical="center"/>
    </xf>
    <xf numFmtId="0" fontId="12" fillId="4" borderId="1" xfId="0" applyFont="1" applyFill="1" applyBorder="1" applyAlignment="1" applyProtection="1">
      <alignment vertical="center" shrinkToFit="1"/>
    </xf>
    <xf numFmtId="0" fontId="12" fillId="4" borderId="1" xfId="0" applyFont="1" applyFill="1" applyBorder="1" applyAlignment="1" applyProtection="1">
      <alignment vertical="center" wrapText="1"/>
    </xf>
    <xf numFmtId="0" fontId="12" fillId="4" borderId="1" xfId="0" applyFont="1" applyFill="1" applyBorder="1" applyAlignment="1" applyProtection="1">
      <alignment horizontal="left" vertical="center" wrapText="1"/>
    </xf>
    <xf numFmtId="0" fontId="12" fillId="0" borderId="1" xfId="0" applyFont="1" applyFill="1" applyBorder="1" applyAlignment="1" applyProtection="1">
      <alignment horizontal="right" vertical="center"/>
    </xf>
    <xf numFmtId="0" fontId="12" fillId="0" borderId="56" xfId="0" applyFont="1" applyFill="1" applyBorder="1" applyAlignment="1" applyProtection="1">
      <alignment vertical="center" wrapText="1" shrinkToFit="1"/>
    </xf>
    <xf numFmtId="0" fontId="12" fillId="0" borderId="1" xfId="0" applyFont="1" applyFill="1" applyBorder="1" applyAlignment="1" applyProtection="1">
      <alignment horizontal="left" vertical="center" wrapText="1"/>
    </xf>
    <xf numFmtId="180" fontId="12" fillId="0" borderId="56" xfId="0" applyNumberFormat="1" applyFont="1" applyFill="1" applyBorder="1" applyAlignment="1" applyProtection="1">
      <alignment horizontal="center" vertical="center" wrapText="1"/>
    </xf>
    <xf numFmtId="0" fontId="12" fillId="0" borderId="56" xfId="0" applyFont="1" applyFill="1" applyBorder="1" applyAlignment="1" applyProtection="1">
      <alignment horizontal="center" vertical="center" wrapText="1"/>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49" fontId="12" fillId="0" borderId="1" xfId="0" applyNumberFormat="1" applyFont="1" applyBorder="1" applyAlignment="1" applyProtection="1">
      <alignment horizontal="left" vertical="center" wrapText="1"/>
    </xf>
    <xf numFmtId="0" fontId="1" fillId="8" borderId="0" xfId="0" applyFont="1" applyFill="1" applyAlignment="1" applyProtection="1">
      <alignment horizontal="center" vertical="center"/>
      <protection locked="0"/>
    </xf>
    <xf numFmtId="0" fontId="22" fillId="9" borderId="0" xfId="0" applyFont="1" applyFill="1" applyBorder="1" applyAlignment="1" applyProtection="1">
      <alignment horizontal="center" vertical="center"/>
    </xf>
    <xf numFmtId="49" fontId="12" fillId="0" borderId="0" xfId="0" applyNumberFormat="1" applyFont="1" applyBorder="1" applyAlignment="1" applyProtection="1">
      <alignment horizontal="left" vertical="center" wrapText="1"/>
    </xf>
    <xf numFmtId="0" fontId="12" fillId="4" borderId="0"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0" borderId="2"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176" fontId="12" fillId="0" borderId="0" xfId="0" applyNumberFormat="1" applyFont="1" applyFill="1" applyAlignment="1" applyProtection="1">
      <alignment horizontal="right" vertical="center"/>
    </xf>
    <xf numFmtId="0" fontId="19" fillId="0" borderId="0" xfId="0" applyFont="1" applyAlignment="1" applyProtection="1">
      <alignment horizontal="center" vertical="center"/>
    </xf>
    <xf numFmtId="0" fontId="12" fillId="2" borderId="0" xfId="0" applyFont="1" applyFill="1" applyAlignment="1" applyProtection="1">
      <alignment horizontal="right" vertical="center" shrinkToFit="1"/>
      <protection locked="0"/>
    </xf>
    <xf numFmtId="0" fontId="12" fillId="2" borderId="0" xfId="0" applyFont="1" applyFill="1" applyAlignment="1" applyProtection="1">
      <alignment horizontal="left" vertical="center" shrinkToFit="1"/>
      <protection locked="0"/>
    </xf>
    <xf numFmtId="0" fontId="12" fillId="0" borderId="0" xfId="0" applyFont="1" applyAlignment="1" applyProtection="1">
      <alignment horizontal="left" vertical="center" wrapText="1"/>
    </xf>
    <xf numFmtId="0" fontId="12" fillId="2" borderId="0" xfId="0"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177" fontId="12" fillId="2" borderId="9" xfId="0" applyNumberFormat="1" applyFont="1" applyFill="1" applyBorder="1" applyAlignment="1" applyProtection="1">
      <alignment horizontal="center" vertical="center" shrinkToFit="1"/>
      <protection locked="0"/>
    </xf>
    <xf numFmtId="177" fontId="12" fillId="2" borderId="10" xfId="0" applyNumberFormat="1" applyFont="1" applyFill="1" applyBorder="1" applyAlignment="1" applyProtection="1">
      <alignment horizontal="center" vertical="center" shrinkToFit="1"/>
      <protection locked="0"/>
    </xf>
    <xf numFmtId="177" fontId="12" fillId="2" borderId="11" xfId="0" applyNumberFormat="1" applyFont="1" applyFill="1" applyBorder="1" applyAlignment="1" applyProtection="1">
      <alignment horizontal="center" vertical="center" shrinkToFit="1"/>
      <protection locked="0"/>
    </xf>
    <xf numFmtId="177" fontId="12" fillId="2" borderId="44" xfId="0" applyNumberFormat="1" applyFont="1" applyFill="1" applyBorder="1" applyAlignment="1" applyProtection="1">
      <alignment horizontal="center" vertical="center" shrinkToFit="1"/>
      <protection locked="0"/>
    </xf>
    <xf numFmtId="177" fontId="12" fillId="2" borderId="45" xfId="0" applyNumberFormat="1" applyFont="1" applyFill="1" applyBorder="1" applyAlignment="1" applyProtection="1">
      <alignment horizontal="center" vertical="center" shrinkToFit="1"/>
      <protection locked="0"/>
    </xf>
    <xf numFmtId="177" fontId="12" fillId="2" borderId="46" xfId="0" applyNumberFormat="1" applyFont="1" applyFill="1" applyBorder="1" applyAlignment="1" applyProtection="1">
      <alignment horizontal="center" vertical="center" shrinkToFit="1"/>
      <protection locked="0"/>
    </xf>
    <xf numFmtId="177" fontId="12" fillId="0" borderId="14" xfId="0" applyNumberFormat="1" applyFont="1" applyFill="1" applyBorder="1" applyAlignment="1" applyProtection="1">
      <alignment horizontal="center" vertical="center" shrinkToFit="1"/>
    </xf>
    <xf numFmtId="177" fontId="12" fillId="0" borderId="43" xfId="0" applyNumberFormat="1" applyFont="1" applyFill="1" applyBorder="1" applyAlignment="1" applyProtection="1">
      <alignment horizontal="center" vertical="center" shrinkToFit="1"/>
    </xf>
    <xf numFmtId="177" fontId="12" fillId="0" borderId="15" xfId="0" applyNumberFormat="1" applyFont="1" applyFill="1" applyBorder="1" applyAlignment="1" applyProtection="1">
      <alignment horizontal="center" vertical="center" shrinkToFit="1"/>
    </xf>
    <xf numFmtId="0" fontId="13" fillId="5" borderId="13" xfId="0" applyFont="1" applyFill="1" applyBorder="1" applyAlignment="1" applyProtection="1">
      <alignment horizontal="center" vertical="center"/>
    </xf>
    <xf numFmtId="0" fontId="13" fillId="5" borderId="21" xfId="0" applyFont="1" applyFill="1" applyBorder="1" applyAlignment="1" applyProtection="1">
      <alignment horizontal="center" vertical="center"/>
    </xf>
    <xf numFmtId="0" fontId="13" fillId="5" borderId="1" xfId="0" applyFont="1" applyFill="1" applyBorder="1" applyAlignment="1" applyProtection="1">
      <alignment horizontal="center" vertical="center"/>
    </xf>
    <xf numFmtId="0" fontId="7" fillId="0" borderId="13" xfId="0" applyFont="1" applyBorder="1" applyAlignment="1" applyProtection="1">
      <alignment horizontal="center" vertical="center"/>
    </xf>
    <xf numFmtId="0" fontId="7" fillId="0" borderId="21" xfId="0" applyFont="1" applyBorder="1" applyAlignment="1" applyProtection="1">
      <alignment horizontal="center" vertical="center"/>
    </xf>
    <xf numFmtId="0" fontId="22" fillId="0" borderId="7" xfId="0" applyFont="1" applyFill="1" applyBorder="1" applyAlignment="1" applyProtection="1">
      <alignment horizontal="left" vertical="center" wrapText="1"/>
    </xf>
    <xf numFmtId="0" fontId="11" fillId="0" borderId="13" xfId="0" applyFont="1" applyFill="1" applyBorder="1" applyAlignment="1" applyProtection="1">
      <alignment horizontal="center" vertical="center" textRotation="255" wrapText="1" shrinkToFit="1"/>
    </xf>
    <xf numFmtId="0" fontId="11" fillId="0" borderId="21" xfId="0" applyFont="1" applyFill="1" applyBorder="1" applyAlignment="1" applyProtection="1">
      <alignment horizontal="center" vertical="center" textRotation="255" wrapText="1" shrinkToFit="1"/>
    </xf>
    <xf numFmtId="0" fontId="11" fillId="0" borderId="57" xfId="0" applyFont="1" applyFill="1" applyBorder="1" applyAlignment="1" applyProtection="1">
      <alignment horizontal="center" vertical="center" textRotation="255" wrapText="1" shrinkToFit="1"/>
    </xf>
    <xf numFmtId="0" fontId="11" fillId="2" borderId="9" xfId="0" applyFont="1" applyFill="1" applyBorder="1" applyAlignment="1" applyProtection="1">
      <alignment horizontal="left" vertical="center" wrapText="1" shrinkToFit="1"/>
      <protection locked="0"/>
    </xf>
    <xf numFmtId="0" fontId="11" fillId="2" borderId="10" xfId="0" applyFont="1" applyFill="1" applyBorder="1" applyAlignment="1" applyProtection="1">
      <alignment horizontal="left" vertical="center" wrapText="1" shrinkToFit="1"/>
      <protection locked="0"/>
    </xf>
    <xf numFmtId="0" fontId="11" fillId="2" borderId="11" xfId="0" applyFont="1" applyFill="1" applyBorder="1" applyAlignment="1" applyProtection="1">
      <alignment horizontal="left" vertical="center" wrapText="1" shrinkToFit="1"/>
      <protection locked="0"/>
    </xf>
    <xf numFmtId="0" fontId="11" fillId="2" borderId="44" xfId="0" applyFont="1" applyFill="1" applyBorder="1" applyAlignment="1" applyProtection="1">
      <alignment horizontal="left" vertical="center" wrapText="1" shrinkToFit="1"/>
      <protection locked="0"/>
    </xf>
    <xf numFmtId="0" fontId="11" fillId="2" borderId="45" xfId="0" applyFont="1" applyFill="1" applyBorder="1" applyAlignment="1" applyProtection="1">
      <alignment horizontal="left" vertical="center" wrapText="1" shrinkToFit="1"/>
      <protection locked="0"/>
    </xf>
    <xf numFmtId="0" fontId="11" fillId="2" borderId="46" xfId="0" applyFont="1" applyFill="1" applyBorder="1" applyAlignment="1" applyProtection="1">
      <alignment horizontal="left" vertical="center" wrapText="1" shrinkToFi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0" borderId="53" xfId="0" applyFont="1" applyFill="1" applyBorder="1" applyAlignment="1" applyProtection="1">
      <alignment horizontal="center" vertical="center" wrapText="1"/>
    </xf>
    <xf numFmtId="0" fontId="11" fillId="0" borderId="54" xfId="0" applyFont="1" applyFill="1" applyBorder="1" applyAlignment="1" applyProtection="1">
      <alignment horizontal="center" vertical="center" wrapText="1"/>
    </xf>
    <xf numFmtId="0" fontId="11" fillId="0" borderId="55" xfId="0" applyFont="1" applyFill="1" applyBorder="1" applyAlignment="1" applyProtection="1">
      <alignment horizontal="center" vertical="center" wrapText="1"/>
    </xf>
    <xf numFmtId="176" fontId="12" fillId="2" borderId="2" xfId="0" applyNumberFormat="1" applyFont="1" applyFill="1" applyBorder="1" applyAlignment="1" applyProtection="1">
      <alignment horizontal="right" vertical="center" shrinkToFit="1"/>
      <protection locked="0"/>
    </xf>
    <xf numFmtId="176" fontId="12" fillId="2" borderId="3" xfId="0" applyNumberFormat="1" applyFont="1" applyFill="1" applyBorder="1" applyAlignment="1" applyProtection="1">
      <alignment horizontal="right" vertical="center" shrinkToFit="1"/>
      <protection locked="0"/>
    </xf>
    <xf numFmtId="176" fontId="12" fillId="2" borderId="6" xfId="0" applyNumberFormat="1" applyFont="1" applyFill="1" applyBorder="1" applyAlignment="1" applyProtection="1">
      <alignment horizontal="right" vertical="center" shrinkToFit="1"/>
      <protection locked="0"/>
    </xf>
    <xf numFmtId="176" fontId="12" fillId="2" borderId="7" xfId="0" applyNumberFormat="1" applyFont="1" applyFill="1" applyBorder="1" applyAlignment="1" applyProtection="1">
      <alignment horizontal="right" vertical="center" shrinkToFit="1"/>
      <protection locked="0"/>
    </xf>
    <xf numFmtId="176" fontId="12" fillId="2" borderId="1" xfId="0" applyNumberFormat="1" applyFont="1" applyFill="1" applyBorder="1" applyAlignment="1" applyProtection="1">
      <alignment horizontal="right" vertical="center" shrinkToFit="1"/>
      <protection locked="0"/>
    </xf>
    <xf numFmtId="176" fontId="12" fillId="2" borderId="9" xfId="0" applyNumberFormat="1" applyFont="1" applyFill="1" applyBorder="1" applyAlignment="1" applyProtection="1">
      <alignment horizontal="right" vertical="center" shrinkToFit="1"/>
      <protection locked="0"/>
    </xf>
    <xf numFmtId="0" fontId="12" fillId="0" borderId="14" xfId="0" applyFont="1" applyBorder="1" applyAlignment="1" applyProtection="1">
      <alignment horizontal="left" vertical="center" indent="1"/>
    </xf>
    <xf numFmtId="0" fontId="12" fillId="0" borderId="43" xfId="0" applyFont="1" applyBorder="1" applyAlignment="1" applyProtection="1">
      <alignment horizontal="left" vertical="center" indent="1"/>
    </xf>
    <xf numFmtId="0" fontId="12" fillId="0" borderId="15" xfId="0" applyFont="1" applyBorder="1" applyAlignment="1" applyProtection="1">
      <alignment horizontal="left" vertical="center" indent="1"/>
    </xf>
    <xf numFmtId="0" fontId="12" fillId="0" borderId="1" xfId="0" applyFont="1" applyBorder="1" applyAlignment="1" applyProtection="1">
      <alignment horizontal="left" vertical="center" wrapText="1"/>
    </xf>
    <xf numFmtId="176" fontId="12" fillId="2" borderId="13" xfId="0" applyNumberFormat="1" applyFont="1" applyFill="1" applyBorder="1" applyAlignment="1" applyProtection="1">
      <alignment horizontal="right" vertical="center" shrinkToFit="1"/>
      <protection locked="0"/>
    </xf>
    <xf numFmtId="0" fontId="28" fillId="0" borderId="9"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176" fontId="12" fillId="0" borderId="12" xfId="0" applyNumberFormat="1" applyFont="1" applyBorder="1" applyAlignment="1" applyProtection="1">
      <alignment horizontal="right" vertical="center" shrinkToFit="1"/>
    </xf>
    <xf numFmtId="176" fontId="12" fillId="0" borderId="14" xfId="0" applyNumberFormat="1" applyFont="1" applyBorder="1" applyAlignment="1" applyProtection="1">
      <alignment horizontal="right" vertical="center" shrinkToFit="1"/>
    </xf>
    <xf numFmtId="0" fontId="11" fillId="0" borderId="0" xfId="0" applyFont="1" applyAlignment="1" applyProtection="1">
      <alignment horizontal="left" vertical="center" wrapText="1"/>
    </xf>
    <xf numFmtId="0" fontId="12" fillId="3" borderId="1" xfId="0" applyFont="1" applyFill="1" applyBorder="1" applyAlignment="1" applyProtection="1">
      <alignment horizontal="center" vertical="center"/>
    </xf>
    <xf numFmtId="0" fontId="28" fillId="2" borderId="1" xfId="0" applyFont="1" applyFill="1" applyBorder="1" applyAlignment="1" applyProtection="1">
      <alignment horizontal="left" vertical="center" wrapText="1"/>
      <protection locked="0"/>
    </xf>
    <xf numFmtId="0" fontId="18" fillId="0" borderId="21" xfId="0" applyFont="1" applyBorder="1" applyAlignment="1" applyProtection="1">
      <alignment horizontal="left" vertical="center" wrapText="1" shrinkToFit="1"/>
    </xf>
    <xf numFmtId="38" fontId="12" fillId="2" borderId="9" xfId="3" applyFont="1" applyFill="1" applyBorder="1" applyAlignment="1" applyProtection="1">
      <alignment horizontal="center" vertical="center" wrapText="1" shrinkToFit="1"/>
      <protection locked="0"/>
    </xf>
    <xf numFmtId="38" fontId="12" fillId="2" borderId="10" xfId="3" applyFont="1" applyFill="1" applyBorder="1" applyAlignment="1" applyProtection="1">
      <alignment horizontal="center" vertical="center" wrapText="1" shrinkToFit="1"/>
      <protection locked="0"/>
    </xf>
    <xf numFmtId="0" fontId="28" fillId="0" borderId="1" xfId="0" applyFont="1" applyFill="1" applyBorder="1" applyAlignment="1" applyProtection="1">
      <alignment horizontal="left" vertical="center" wrapText="1"/>
    </xf>
    <xf numFmtId="38" fontId="12" fillId="0" borderId="44" xfId="3" applyFont="1" applyFill="1" applyBorder="1" applyAlignment="1" applyProtection="1">
      <alignment horizontal="center" vertical="center" wrapText="1" shrinkToFit="1"/>
    </xf>
    <xf numFmtId="38" fontId="12" fillId="0" borderId="45" xfId="3" applyFont="1" applyFill="1" applyBorder="1" applyAlignment="1" applyProtection="1">
      <alignment horizontal="center" vertical="center" wrapText="1" shrinkToFit="1"/>
    </xf>
    <xf numFmtId="0" fontId="32" fillId="0" borderId="4" xfId="0" applyFont="1" applyFill="1" applyBorder="1" applyAlignment="1" applyProtection="1">
      <alignment vertical="center" wrapText="1" shrinkToFit="1"/>
    </xf>
    <xf numFmtId="0" fontId="32" fillId="0" borderId="8" xfId="0" applyFont="1" applyFill="1" applyBorder="1" applyAlignment="1" applyProtection="1">
      <alignment vertical="center" wrapText="1" shrinkToFit="1"/>
    </xf>
    <xf numFmtId="0" fontId="12" fillId="0" borderId="4" xfId="0" applyFont="1" applyBorder="1" applyAlignment="1" applyProtection="1">
      <alignment horizontal="left" vertical="center" shrinkToFit="1"/>
    </xf>
    <xf numFmtId="0" fontId="12" fillId="0" borderId="8" xfId="0" applyFont="1" applyBorder="1" applyAlignment="1" applyProtection="1">
      <alignment horizontal="left" vertical="center" shrinkToFit="1"/>
    </xf>
    <xf numFmtId="0" fontId="32" fillId="2"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center" vertical="center"/>
    </xf>
    <xf numFmtId="0" fontId="12" fillId="2" borderId="9"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38" fontId="12" fillId="2" borderId="44" xfId="3" applyFont="1" applyFill="1" applyBorder="1" applyAlignment="1" applyProtection="1">
      <alignment horizontal="right" vertical="center" shrinkToFit="1"/>
      <protection locked="0"/>
    </xf>
    <xf numFmtId="38" fontId="12" fillId="2" borderId="45" xfId="3" applyFont="1" applyFill="1" applyBorder="1" applyAlignment="1" applyProtection="1">
      <alignment horizontal="right" vertical="center" shrinkToFi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53" xfId="0" applyFont="1" applyBorder="1" applyAlignment="1" applyProtection="1">
      <alignment horizontal="center" vertical="center" shrinkToFit="1"/>
    </xf>
    <xf numFmtId="0" fontId="12" fillId="0" borderId="54" xfId="0" applyFont="1" applyBorder="1" applyAlignment="1" applyProtection="1">
      <alignment horizontal="center" vertical="center" shrinkToFit="1"/>
    </xf>
    <xf numFmtId="0" fontId="12" fillId="0" borderId="55" xfId="0" applyFont="1" applyBorder="1" applyAlignment="1" applyProtection="1">
      <alignment horizontal="center" vertical="center" shrinkToFit="1"/>
    </xf>
    <xf numFmtId="0" fontId="28" fillId="2" borderId="10" xfId="0" applyFont="1" applyFill="1" applyBorder="1" applyAlignment="1" applyProtection="1">
      <alignment horizontal="left" vertical="center" wrapText="1"/>
      <protection locked="0"/>
    </xf>
    <xf numFmtId="0" fontId="28" fillId="2" borderId="11" xfId="0" applyFont="1" applyFill="1" applyBorder="1" applyAlignment="1" applyProtection="1">
      <alignment horizontal="left" vertical="center" wrapText="1"/>
      <protection locked="0"/>
    </xf>
    <xf numFmtId="0" fontId="12" fillId="3" borderId="9"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12" fillId="3" borderId="11" xfId="0" applyFont="1" applyFill="1" applyBorder="1" applyAlignment="1" applyProtection="1">
      <alignment horizontal="center" vertical="center" wrapText="1"/>
    </xf>
    <xf numFmtId="0" fontId="11" fillId="0" borderId="3"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2" fillId="3" borderId="9" xfId="0" applyFont="1" applyFill="1" applyBorder="1" applyAlignment="1" applyProtection="1">
      <alignment horizontal="left" vertical="center" wrapText="1"/>
    </xf>
    <xf numFmtId="0" fontId="12" fillId="3" borderId="10" xfId="0" applyFont="1" applyFill="1" applyBorder="1" applyAlignment="1" applyProtection="1">
      <alignment horizontal="left" vertical="center" wrapText="1"/>
    </xf>
    <xf numFmtId="0" fontId="12" fillId="3" borderId="11" xfId="0" applyFont="1" applyFill="1" applyBorder="1" applyAlignment="1" applyProtection="1">
      <alignment horizontal="left" vertical="center" wrapText="1"/>
    </xf>
    <xf numFmtId="0" fontId="12" fillId="3" borderId="2" xfId="0" applyFont="1" applyFill="1" applyBorder="1" applyAlignment="1" applyProtection="1">
      <alignment horizontal="left" vertical="center"/>
    </xf>
    <xf numFmtId="0" fontId="12" fillId="3" borderId="3" xfId="0" applyFont="1" applyFill="1" applyBorder="1" applyAlignment="1" applyProtection="1">
      <alignment horizontal="left" vertical="center"/>
    </xf>
    <xf numFmtId="0" fontId="12" fillId="3" borderId="10" xfId="0" applyFont="1" applyFill="1" applyBorder="1" applyAlignment="1" applyProtection="1">
      <alignment horizontal="left" vertical="center"/>
    </xf>
    <xf numFmtId="0" fontId="12" fillId="3" borderId="11" xfId="0" applyFont="1" applyFill="1" applyBorder="1" applyAlignment="1" applyProtection="1">
      <alignment horizontal="left" vertical="center"/>
    </xf>
    <xf numFmtId="176" fontId="24" fillId="0" borderId="28" xfId="0" applyNumberFormat="1" applyFont="1" applyFill="1" applyBorder="1" applyAlignment="1" applyProtection="1">
      <alignment horizontal="right" vertical="center" shrinkToFit="1"/>
    </xf>
    <xf numFmtId="0" fontId="25" fillId="2" borderId="9"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12" fillId="3" borderId="9" xfId="0" applyFont="1" applyFill="1" applyBorder="1" applyAlignment="1" applyProtection="1">
      <alignment horizontal="center" vertical="center" shrinkToFit="1"/>
    </xf>
    <xf numFmtId="0" fontId="12" fillId="3" borderId="10" xfId="0" applyFont="1" applyFill="1" applyBorder="1" applyAlignment="1" applyProtection="1">
      <alignment horizontal="center" vertical="center" shrinkToFit="1"/>
    </xf>
    <xf numFmtId="0" fontId="27" fillId="3" borderId="1" xfId="0" applyFont="1" applyFill="1" applyBorder="1" applyAlignment="1" applyProtection="1">
      <alignment horizontal="center" vertical="center" wrapText="1"/>
    </xf>
    <xf numFmtId="0" fontId="12" fillId="2" borderId="1"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right" vertical="center" shrinkToFit="1"/>
      <protection locked="0"/>
    </xf>
    <xf numFmtId="0" fontId="12" fillId="2" borderId="10" xfId="0" applyFont="1" applyFill="1" applyBorder="1" applyAlignment="1" applyProtection="1">
      <alignment horizontal="right" vertical="center" shrinkToFit="1"/>
      <protection locked="0"/>
    </xf>
    <xf numFmtId="179" fontId="12" fillId="2" borderId="9" xfId="0" applyNumberFormat="1" applyFont="1" applyFill="1" applyBorder="1" applyAlignment="1" applyProtection="1">
      <alignment horizontal="left" vertical="center"/>
      <protection locked="0"/>
    </xf>
    <xf numFmtId="179" fontId="12" fillId="2" borderId="10" xfId="0" applyNumberFormat="1" applyFont="1" applyFill="1" applyBorder="1" applyAlignment="1" applyProtection="1">
      <alignment horizontal="left" vertical="center"/>
      <protection locked="0"/>
    </xf>
    <xf numFmtId="179" fontId="12" fillId="2" borderId="11" xfId="0" applyNumberFormat="1" applyFont="1" applyFill="1" applyBorder="1" applyAlignment="1" applyProtection="1">
      <alignment horizontal="left" vertical="center"/>
      <protection locked="0"/>
    </xf>
    <xf numFmtId="0" fontId="12" fillId="3" borderId="1" xfId="0" applyFont="1" applyFill="1" applyBorder="1" applyAlignment="1" applyProtection="1">
      <alignment horizontal="left" vertical="center"/>
    </xf>
    <xf numFmtId="0" fontId="12" fillId="2" borderId="1" xfId="0" applyFont="1" applyFill="1" applyBorder="1" applyAlignment="1" applyProtection="1">
      <alignment horizontal="left" vertical="center" shrinkToFit="1"/>
      <protection locked="0"/>
    </xf>
    <xf numFmtId="0" fontId="12" fillId="2" borderId="10" xfId="0" applyFont="1" applyFill="1" applyBorder="1" applyAlignment="1" applyProtection="1">
      <alignment horizontal="left" vertical="center" shrinkToFit="1"/>
      <protection locked="0"/>
    </xf>
    <xf numFmtId="0" fontId="12" fillId="2" borderId="11" xfId="0" applyFont="1" applyFill="1" applyBorder="1" applyAlignment="1" applyProtection="1">
      <alignment horizontal="left" vertical="center" shrinkToFit="1"/>
      <protection locked="0"/>
    </xf>
    <xf numFmtId="49" fontId="12" fillId="2" borderId="10" xfId="0" applyNumberFormat="1" applyFont="1" applyFill="1" applyBorder="1" applyAlignment="1" applyProtection="1">
      <alignment horizontal="center" vertical="center" shrinkToFit="1"/>
      <protection locked="0"/>
    </xf>
    <xf numFmtId="0" fontId="25" fillId="0" borderId="9"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12" fillId="0" borderId="9" xfId="0" applyFont="1" applyBorder="1" applyAlignment="1" applyProtection="1">
      <alignment horizontal="left" vertical="center"/>
    </xf>
    <xf numFmtId="0" fontId="12" fillId="0" borderId="10" xfId="0" applyFont="1" applyBorder="1" applyAlignment="1" applyProtection="1">
      <alignment horizontal="left" vertical="center"/>
    </xf>
    <xf numFmtId="0" fontId="12" fillId="0" borderId="11" xfId="0" applyFont="1" applyBorder="1" applyAlignment="1" applyProtection="1">
      <alignment horizontal="left" vertical="center"/>
    </xf>
    <xf numFmtId="0" fontId="12" fillId="3" borderId="47" xfId="0" applyFont="1" applyFill="1" applyBorder="1" applyAlignment="1" applyProtection="1">
      <alignment horizontal="right" vertical="top" wrapText="1"/>
    </xf>
    <xf numFmtId="0" fontId="12" fillId="3" borderId="48" xfId="0" applyFont="1" applyFill="1" applyBorder="1" applyAlignment="1" applyProtection="1">
      <alignment horizontal="right" vertical="top" wrapText="1"/>
    </xf>
    <xf numFmtId="0" fontId="12" fillId="3" borderId="49" xfId="0" applyFont="1" applyFill="1" applyBorder="1" applyAlignment="1" applyProtection="1">
      <alignment horizontal="right" vertical="top" wrapText="1"/>
    </xf>
    <xf numFmtId="0" fontId="12" fillId="3" borderId="50" xfId="0" applyFont="1" applyFill="1" applyBorder="1" applyAlignment="1" applyProtection="1">
      <alignment horizontal="right" vertical="top" wrapText="1"/>
    </xf>
    <xf numFmtId="0" fontId="12" fillId="3" borderId="51" xfId="0" applyFont="1" applyFill="1" applyBorder="1" applyAlignment="1" applyProtection="1">
      <alignment horizontal="right" vertical="top" wrapText="1"/>
    </xf>
    <xf numFmtId="0" fontId="12" fillId="3" borderId="52" xfId="0" applyFont="1" applyFill="1" applyBorder="1" applyAlignment="1" applyProtection="1">
      <alignment horizontal="right" vertical="top" wrapText="1"/>
    </xf>
    <xf numFmtId="0" fontId="12" fillId="0" borderId="10" xfId="0" applyFont="1" applyFill="1" applyBorder="1" applyAlignment="1" applyProtection="1">
      <alignment horizontal="left" vertical="center"/>
    </xf>
    <xf numFmtId="0" fontId="12" fillId="0" borderId="11" xfId="0" applyFont="1" applyFill="1" applyBorder="1" applyAlignment="1" applyProtection="1">
      <alignment horizontal="left" vertical="center"/>
    </xf>
    <xf numFmtId="0" fontId="12" fillId="0" borderId="3" xfId="0" applyFont="1" applyFill="1" applyBorder="1" applyAlignment="1" applyProtection="1">
      <alignment horizontal="left" vertical="center"/>
    </xf>
    <xf numFmtId="0" fontId="12" fillId="0" borderId="4" xfId="0" applyFont="1" applyFill="1" applyBorder="1" applyAlignment="1" applyProtection="1">
      <alignment horizontal="left" vertical="center"/>
    </xf>
    <xf numFmtId="0" fontId="12" fillId="0" borderId="28" xfId="0" applyFont="1" applyFill="1" applyBorder="1" applyAlignment="1" applyProtection="1">
      <alignment horizontal="left" vertical="center"/>
    </xf>
    <xf numFmtId="0" fontId="12" fillId="0" borderId="30" xfId="0" applyFont="1" applyFill="1" applyBorder="1" applyAlignment="1" applyProtection="1">
      <alignment horizontal="left" vertical="center"/>
    </xf>
    <xf numFmtId="0" fontId="12" fillId="3" borderId="27" xfId="0" applyFont="1" applyFill="1" applyBorder="1" applyAlignment="1" applyProtection="1">
      <alignment horizontal="left" vertical="center"/>
    </xf>
    <xf numFmtId="0" fontId="12" fillId="3" borderId="28" xfId="0" applyFont="1" applyFill="1" applyBorder="1" applyAlignment="1" applyProtection="1">
      <alignment horizontal="left" vertical="center"/>
    </xf>
    <xf numFmtId="0" fontId="12" fillId="3" borderId="29" xfId="0" applyFont="1" applyFill="1" applyBorder="1" applyAlignment="1" applyProtection="1">
      <alignment horizontal="left" vertical="center"/>
    </xf>
    <xf numFmtId="176" fontId="12" fillId="0" borderId="10" xfId="0" applyNumberFormat="1" applyFont="1" applyFill="1" applyBorder="1" applyAlignment="1" applyProtection="1">
      <alignment horizontal="right" vertical="center" shrinkToFit="1"/>
    </xf>
    <xf numFmtId="0" fontId="35" fillId="0" borderId="0"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xf>
    <xf numFmtId="0" fontId="12" fillId="3" borderId="6" xfId="0"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2" fillId="3" borderId="4" xfId="0" applyFont="1" applyFill="1" applyBorder="1" applyAlignment="1" applyProtection="1">
      <alignment horizontal="left" vertical="center"/>
    </xf>
    <xf numFmtId="0" fontId="12" fillId="3" borderId="1" xfId="0" applyFont="1" applyFill="1" applyBorder="1" applyAlignment="1" applyProtection="1">
      <alignment horizontal="center" vertical="center" wrapText="1"/>
    </xf>
    <xf numFmtId="176" fontId="12" fillId="0" borderId="3" xfId="0" applyNumberFormat="1" applyFont="1" applyFill="1" applyBorder="1" applyAlignment="1" applyProtection="1">
      <alignment horizontal="right" vertical="center" shrinkToFit="1"/>
    </xf>
    <xf numFmtId="0" fontId="12" fillId="2" borderId="10" xfId="0" applyFont="1" applyFill="1" applyBorder="1" applyAlignment="1" applyProtection="1">
      <alignment horizontal="right" vertical="center"/>
      <protection locked="0"/>
    </xf>
    <xf numFmtId="0" fontId="12" fillId="3" borderId="9" xfId="0" applyFont="1" applyFill="1" applyBorder="1" applyAlignment="1" applyProtection="1">
      <alignment horizontal="left" vertical="center"/>
    </xf>
    <xf numFmtId="0" fontId="12" fillId="3" borderId="2" xfId="0" applyFont="1" applyFill="1" applyBorder="1" applyAlignment="1" applyProtection="1">
      <alignment horizontal="left" vertical="center" wrapText="1"/>
    </xf>
    <xf numFmtId="0" fontId="12" fillId="3" borderId="3" xfId="0" applyFont="1" applyFill="1" applyBorder="1" applyAlignment="1" applyProtection="1">
      <alignment horizontal="left" vertical="center" wrapText="1"/>
    </xf>
    <xf numFmtId="0" fontId="12" fillId="3" borderId="4" xfId="0" applyFont="1" applyFill="1" applyBorder="1" applyAlignment="1" applyProtection="1">
      <alignment horizontal="left" vertical="center" wrapText="1"/>
    </xf>
    <xf numFmtId="0" fontId="12" fillId="3" borderId="5"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12" fillId="3" borderId="16" xfId="0" applyFont="1" applyFill="1" applyBorder="1" applyAlignment="1" applyProtection="1">
      <alignment horizontal="left" vertical="center" wrapText="1"/>
    </xf>
    <xf numFmtId="0" fontId="12" fillId="3" borderId="6" xfId="0" applyFont="1" applyFill="1" applyBorder="1" applyAlignment="1" applyProtection="1">
      <alignment horizontal="left" vertical="center" wrapText="1"/>
    </xf>
    <xf numFmtId="0" fontId="12" fillId="3" borderId="7" xfId="0" applyFont="1" applyFill="1" applyBorder="1" applyAlignment="1" applyProtection="1">
      <alignment horizontal="left" vertical="center" wrapText="1"/>
    </xf>
    <xf numFmtId="0" fontId="12" fillId="3" borderId="8" xfId="0" applyFont="1" applyFill="1" applyBorder="1" applyAlignment="1" applyProtection="1">
      <alignment horizontal="left" vertical="center" wrapText="1"/>
    </xf>
    <xf numFmtId="0" fontId="12" fillId="3" borderId="9" xfId="0" applyFont="1" applyFill="1" applyBorder="1" applyAlignment="1" applyProtection="1">
      <alignment vertical="center" wrapText="1"/>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21" fillId="0" borderId="0" xfId="0" applyFont="1" applyAlignment="1" applyProtection="1">
      <alignment horizontal="center" vertical="center"/>
    </xf>
    <xf numFmtId="0" fontId="12" fillId="0" borderId="10" xfId="0" applyFont="1" applyFill="1" applyBorder="1" applyAlignment="1" applyProtection="1">
      <alignment horizontal="right" vertical="center" shrinkToFit="1"/>
    </xf>
    <xf numFmtId="49" fontId="12" fillId="2" borderId="9" xfId="0" applyNumberFormat="1" applyFont="1" applyFill="1" applyBorder="1" applyAlignment="1" applyProtection="1">
      <alignment horizontal="center" vertical="center" shrinkToFit="1"/>
      <protection locked="0"/>
    </xf>
    <xf numFmtId="0" fontId="12" fillId="0" borderId="10" xfId="0" applyFont="1" applyFill="1" applyBorder="1" applyAlignment="1" applyProtection="1">
      <alignment horizontal="center" vertical="center" shrinkToFit="1"/>
    </xf>
    <xf numFmtId="0" fontId="12" fillId="0" borderId="11" xfId="0" applyFont="1" applyFill="1" applyBorder="1" applyAlignment="1" applyProtection="1">
      <alignment horizontal="center" vertical="center" shrinkToFit="1"/>
    </xf>
    <xf numFmtId="0" fontId="12" fillId="0" borderId="9" xfId="0" applyFont="1" applyFill="1" applyBorder="1" applyAlignment="1" applyProtection="1">
      <alignment horizontal="center" vertical="center" shrinkToFit="1"/>
    </xf>
    <xf numFmtId="38" fontId="12" fillId="2" borderId="9" xfId="3" applyFont="1" applyFill="1" applyBorder="1" applyAlignment="1" applyProtection="1">
      <alignment horizontal="left" vertical="center" shrinkToFit="1"/>
      <protection locked="0"/>
    </xf>
    <xf numFmtId="38" fontId="12" fillId="2" borderId="10" xfId="3"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xf>
    <xf numFmtId="0" fontId="12" fillId="3" borderId="13"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2"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4" xfId="0" applyFont="1" applyFill="1" applyBorder="1" applyAlignment="1" applyProtection="1">
      <alignment horizontal="center" vertical="center"/>
    </xf>
    <xf numFmtId="0" fontId="12" fillId="3" borderId="6"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8" fillId="3" borderId="9" xfId="0"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xf>
    <xf numFmtId="0" fontId="18" fillId="3" borderId="11" xfId="0" applyFont="1" applyFill="1" applyBorder="1" applyAlignment="1" applyProtection="1">
      <alignment horizontal="center" vertical="center" wrapText="1"/>
    </xf>
    <xf numFmtId="0" fontId="11" fillId="0" borderId="0" xfId="0" applyFont="1" applyBorder="1" applyAlignment="1" applyProtection="1">
      <alignment vertical="center" wrapText="1"/>
    </xf>
    <xf numFmtId="0" fontId="31" fillId="0" borderId="0" xfId="0" applyFont="1" applyBorder="1" applyAlignment="1" applyProtection="1">
      <alignment vertical="center" wrapText="1"/>
    </xf>
    <xf numFmtId="0" fontId="11" fillId="0" borderId="3" xfId="0" applyFont="1" applyBorder="1" applyAlignment="1" applyProtection="1">
      <alignment vertical="center" wrapText="1"/>
    </xf>
    <xf numFmtId="0" fontId="31" fillId="0" borderId="3" xfId="0" applyFont="1" applyBorder="1" applyAlignment="1" applyProtection="1">
      <alignment vertical="center" wrapText="1"/>
    </xf>
    <xf numFmtId="0" fontId="12" fillId="0" borderId="21" xfId="0" applyFont="1" applyBorder="1" applyAlignment="1" applyProtection="1">
      <alignment horizontal="left" vertical="center" wrapText="1" indent="2"/>
    </xf>
    <xf numFmtId="0" fontId="12" fillId="0" borderId="21" xfId="0" applyFont="1" applyBorder="1" applyAlignment="1" applyProtection="1">
      <alignment horizontal="left" vertical="center" indent="2"/>
    </xf>
    <xf numFmtId="0" fontId="12" fillId="0" borderId="1" xfId="0" applyFont="1" applyBorder="1" applyAlignment="1" applyProtection="1">
      <alignment horizontal="left" vertical="center"/>
    </xf>
    <xf numFmtId="176" fontId="24" fillId="0" borderId="6" xfId="0" applyNumberFormat="1" applyFont="1" applyFill="1" applyBorder="1" applyAlignment="1" applyProtection="1">
      <alignment horizontal="right" vertical="center" shrinkToFit="1"/>
    </xf>
    <xf numFmtId="176" fontId="24" fillId="0" borderId="7" xfId="0" applyNumberFormat="1" applyFont="1" applyFill="1" applyBorder="1" applyAlignment="1" applyProtection="1">
      <alignment horizontal="right" vertical="center" shrinkToFit="1"/>
    </xf>
    <xf numFmtId="0" fontId="12" fillId="0" borderId="12" xfId="0" applyFont="1" applyBorder="1" applyAlignment="1" applyProtection="1">
      <alignment horizontal="left" vertical="center" indent="2"/>
    </xf>
    <xf numFmtId="176" fontId="12" fillId="0" borderId="21" xfId="0" applyNumberFormat="1" applyFont="1" applyFill="1" applyBorder="1" applyAlignment="1" applyProtection="1">
      <alignment horizontal="right" vertical="center" shrinkToFit="1"/>
    </xf>
    <xf numFmtId="176" fontId="12" fillId="0" borderId="6" xfId="0" applyNumberFormat="1" applyFont="1" applyFill="1" applyBorder="1" applyAlignment="1" applyProtection="1">
      <alignment horizontal="right" vertical="center" shrinkToFit="1"/>
    </xf>
    <xf numFmtId="0" fontId="12" fillId="0" borderId="22" xfId="0" applyFont="1" applyBorder="1" applyAlignment="1" applyProtection="1">
      <alignment horizontal="left" vertical="center" wrapText="1" shrinkToFit="1"/>
    </xf>
    <xf numFmtId="176" fontId="12" fillId="3" borderId="41" xfId="0" applyNumberFormat="1" applyFont="1" applyFill="1" applyBorder="1" applyAlignment="1" applyProtection="1">
      <alignment horizontal="center" vertical="center" shrinkToFit="1"/>
    </xf>
    <xf numFmtId="176" fontId="12" fillId="3" borderId="39" xfId="0" applyNumberFormat="1" applyFont="1" applyFill="1" applyBorder="1" applyAlignment="1" applyProtection="1">
      <alignment horizontal="center" vertical="center" shrinkToFit="1"/>
    </xf>
    <xf numFmtId="176" fontId="12" fillId="3" borderId="42" xfId="0" applyNumberFormat="1" applyFont="1" applyFill="1" applyBorder="1" applyAlignment="1" applyProtection="1">
      <alignment horizontal="center" vertical="center" shrinkToFit="1"/>
    </xf>
    <xf numFmtId="0" fontId="11" fillId="2" borderId="9" xfId="0" applyFont="1" applyFill="1" applyBorder="1" applyAlignment="1" applyProtection="1">
      <alignment vertical="center" wrapText="1" shrinkToFit="1"/>
    </xf>
    <xf numFmtId="0" fontId="11" fillId="2" borderId="10" xfId="0" applyFont="1" applyFill="1" applyBorder="1" applyAlignment="1" applyProtection="1">
      <alignment vertical="center" wrapText="1" shrinkToFit="1"/>
    </xf>
    <xf numFmtId="0" fontId="11" fillId="2" borderId="11" xfId="0" applyFont="1" applyFill="1" applyBorder="1" applyAlignment="1" applyProtection="1">
      <alignment vertical="center" wrapText="1" shrinkToFit="1"/>
    </xf>
    <xf numFmtId="176" fontId="12" fillId="0" borderId="12" xfId="0" applyNumberFormat="1" applyFont="1" applyFill="1" applyBorder="1" applyAlignment="1" applyProtection="1">
      <alignment horizontal="right" vertical="center" shrinkToFit="1"/>
    </xf>
    <xf numFmtId="176" fontId="12" fillId="0" borderId="14" xfId="0" applyNumberFormat="1" applyFont="1" applyFill="1" applyBorder="1" applyAlignment="1" applyProtection="1">
      <alignment horizontal="right" vertical="center" shrinkToFit="1"/>
    </xf>
    <xf numFmtId="0" fontId="12" fillId="0" borderId="12" xfId="0" applyFont="1" applyBorder="1" applyAlignment="1" applyProtection="1">
      <alignment horizontal="right" vertical="center"/>
    </xf>
    <xf numFmtId="176" fontId="24" fillId="0" borderId="33" xfId="0" applyNumberFormat="1" applyFont="1" applyBorder="1" applyAlignment="1" applyProtection="1">
      <alignment horizontal="right" vertical="center" shrinkToFit="1"/>
    </xf>
    <xf numFmtId="176" fontId="24" fillId="0" borderId="31" xfId="0" applyNumberFormat="1" applyFont="1" applyBorder="1" applyAlignment="1" applyProtection="1">
      <alignment horizontal="right" vertical="center" shrinkToFit="1"/>
    </xf>
    <xf numFmtId="0" fontId="12" fillId="3" borderId="38" xfId="0" applyFont="1" applyFill="1" applyBorder="1" applyAlignment="1" applyProtection="1">
      <alignment horizontal="center" vertical="center"/>
    </xf>
    <xf numFmtId="0" fontId="12" fillId="3" borderId="39" xfId="0" applyFont="1" applyFill="1" applyBorder="1" applyAlignment="1" applyProtection="1">
      <alignment horizontal="center" vertical="center"/>
    </xf>
    <xf numFmtId="0" fontId="12" fillId="3" borderId="40" xfId="0" applyFont="1" applyFill="1" applyBorder="1" applyAlignment="1" applyProtection="1">
      <alignment horizontal="center" vertical="center"/>
    </xf>
    <xf numFmtId="0" fontId="11" fillId="0" borderId="24" xfId="0" applyFont="1" applyFill="1" applyBorder="1" applyAlignment="1" applyProtection="1">
      <alignment horizontal="center" vertical="center" wrapText="1"/>
    </xf>
    <xf numFmtId="0" fontId="11" fillId="0" borderId="58" xfId="0" applyFont="1" applyFill="1" applyBorder="1" applyAlignment="1" applyProtection="1">
      <alignment horizontal="center" vertical="center" wrapText="1"/>
    </xf>
    <xf numFmtId="0" fontId="11" fillId="0" borderId="59" xfId="0" applyFont="1" applyFill="1" applyBorder="1" applyAlignment="1" applyProtection="1">
      <alignment horizontal="center" vertical="center" wrapText="1"/>
    </xf>
    <xf numFmtId="38" fontId="12" fillId="2" borderId="2" xfId="3" applyFont="1" applyFill="1" applyBorder="1" applyAlignment="1" applyProtection="1">
      <alignment horizontal="center" vertical="center" wrapText="1" shrinkToFit="1"/>
      <protection locked="0"/>
    </xf>
    <xf numFmtId="38" fontId="12" fillId="2" borderId="3" xfId="3" applyFont="1" applyFill="1" applyBorder="1" applyAlignment="1" applyProtection="1">
      <alignment horizontal="center" vertical="center" wrapText="1" shrinkToFit="1"/>
      <protection locked="0"/>
    </xf>
    <xf numFmtId="38" fontId="12" fillId="2" borderId="6" xfId="3" applyFont="1" applyFill="1" applyBorder="1" applyAlignment="1" applyProtection="1">
      <alignment horizontal="center" vertical="center" wrapText="1" shrinkToFit="1"/>
      <protection locked="0"/>
    </xf>
    <xf numFmtId="38" fontId="12" fillId="2" borderId="7" xfId="3" applyFont="1" applyFill="1" applyBorder="1" applyAlignment="1" applyProtection="1">
      <alignment horizontal="center" vertical="center" wrapText="1" shrinkToFit="1"/>
      <protection locked="0"/>
    </xf>
    <xf numFmtId="0" fontId="18" fillId="3" borderId="1" xfId="0" applyFont="1" applyFill="1" applyBorder="1" applyAlignment="1" applyProtection="1">
      <alignment horizontal="left" vertical="center" wrapText="1"/>
    </xf>
    <xf numFmtId="0" fontId="18" fillId="3" borderId="1" xfId="0" applyFont="1" applyFill="1" applyBorder="1" applyAlignment="1" applyProtection="1">
      <alignment horizontal="left" vertical="center"/>
    </xf>
    <xf numFmtId="0" fontId="12" fillId="3" borderId="2" xfId="0" applyFont="1" applyFill="1" applyBorder="1" applyAlignment="1" applyProtection="1">
      <alignment horizontal="left" vertical="center" wrapText="1" indent="1"/>
    </xf>
    <xf numFmtId="0" fontId="12" fillId="3" borderId="3" xfId="0" applyFont="1" applyFill="1" applyBorder="1" applyAlignment="1" applyProtection="1">
      <alignment horizontal="left" vertical="center" wrapText="1" indent="1"/>
    </xf>
    <xf numFmtId="0" fontId="12" fillId="3" borderId="4" xfId="0" applyFont="1" applyFill="1" applyBorder="1" applyAlignment="1" applyProtection="1">
      <alignment horizontal="left" vertical="center" wrapText="1" indent="1"/>
    </xf>
    <xf numFmtId="0" fontId="12" fillId="3" borderId="7" xfId="0" applyFont="1" applyFill="1" applyBorder="1" applyAlignment="1" applyProtection="1">
      <alignment horizontal="left" vertical="center" wrapText="1" indent="1"/>
    </xf>
    <xf numFmtId="0" fontId="12" fillId="3" borderId="8" xfId="0" applyFont="1" applyFill="1" applyBorder="1" applyAlignment="1" applyProtection="1">
      <alignment horizontal="left" vertical="center" wrapText="1" indent="1"/>
    </xf>
    <xf numFmtId="0" fontId="32" fillId="2" borderId="13"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0" fontId="18" fillId="0" borderId="13" xfId="0" applyFont="1" applyBorder="1" applyAlignment="1" applyProtection="1">
      <alignment horizontal="left" vertical="center" wrapText="1" shrinkToFit="1"/>
    </xf>
    <xf numFmtId="177" fontId="12" fillId="2" borderId="9" xfId="0" applyNumberFormat="1" applyFont="1" applyFill="1" applyBorder="1" applyAlignment="1" applyProtection="1">
      <alignment horizontal="right" vertical="center" indent="1" shrinkToFit="1"/>
    </xf>
    <xf numFmtId="177" fontId="12" fillId="2" borderId="10" xfId="0" applyNumberFormat="1" applyFont="1" applyFill="1" applyBorder="1" applyAlignment="1" applyProtection="1">
      <alignment horizontal="right" vertical="center" indent="1" shrinkToFit="1"/>
    </xf>
    <xf numFmtId="177" fontId="12" fillId="2" borderId="11" xfId="0" applyNumberFormat="1" applyFont="1" applyFill="1" applyBorder="1" applyAlignment="1" applyProtection="1">
      <alignment horizontal="right" vertical="center" indent="1" shrinkToFit="1"/>
    </xf>
    <xf numFmtId="177" fontId="12" fillId="0" borderId="14" xfId="0" applyNumberFormat="1" applyFont="1" applyFill="1" applyBorder="1" applyAlignment="1" applyProtection="1">
      <alignment horizontal="right" vertical="center" indent="1" shrinkToFit="1"/>
    </xf>
    <xf numFmtId="177" fontId="12" fillId="0" borderId="43" xfId="0" applyNumberFormat="1" applyFont="1" applyFill="1" applyBorder="1" applyAlignment="1" applyProtection="1">
      <alignment horizontal="right" vertical="center" indent="1" shrinkToFit="1"/>
    </xf>
    <xf numFmtId="177" fontId="12" fillId="0" borderId="15" xfId="0" applyNumberFormat="1" applyFont="1" applyFill="1" applyBorder="1" applyAlignment="1" applyProtection="1">
      <alignment horizontal="right" vertical="center" indent="1" shrinkToFit="1"/>
    </xf>
    <xf numFmtId="0" fontId="11" fillId="2" borderId="44" xfId="0" applyFont="1" applyFill="1" applyBorder="1" applyAlignment="1" applyProtection="1">
      <alignment vertical="center" wrapText="1" shrinkToFit="1"/>
    </xf>
    <xf numFmtId="0" fontId="11" fillId="2" borderId="45" xfId="0" applyFont="1" applyFill="1" applyBorder="1" applyAlignment="1" applyProtection="1">
      <alignment vertical="center" wrapText="1" shrinkToFit="1"/>
    </xf>
    <xf numFmtId="0" fontId="11" fillId="2" borderId="46" xfId="0" applyFont="1" applyFill="1" applyBorder="1" applyAlignment="1" applyProtection="1">
      <alignment vertical="center" wrapText="1" shrinkToFit="1"/>
    </xf>
    <xf numFmtId="0" fontId="12" fillId="2" borderId="44" xfId="0" applyFont="1" applyFill="1" applyBorder="1" applyAlignment="1" applyProtection="1">
      <alignment horizontal="left" vertical="center" wrapText="1"/>
    </xf>
    <xf numFmtId="0" fontId="12" fillId="2" borderId="45"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177" fontId="12" fillId="2" borderId="44" xfId="0" applyNumberFormat="1" applyFont="1" applyFill="1" applyBorder="1" applyAlignment="1" applyProtection="1">
      <alignment horizontal="right" vertical="center" indent="1" shrinkToFit="1"/>
    </xf>
    <xf numFmtId="177" fontId="12" fillId="2" borderId="45" xfId="0" applyNumberFormat="1" applyFont="1" applyFill="1" applyBorder="1" applyAlignment="1" applyProtection="1">
      <alignment horizontal="right" vertical="center" indent="1" shrinkToFit="1"/>
    </xf>
    <xf numFmtId="177" fontId="12" fillId="2" borderId="46" xfId="0" applyNumberFormat="1" applyFont="1" applyFill="1" applyBorder="1" applyAlignment="1" applyProtection="1">
      <alignment horizontal="right" vertical="center" indent="1" shrinkToFit="1"/>
    </xf>
    <xf numFmtId="0" fontId="12" fillId="0" borderId="23" xfId="0" applyFont="1" applyBorder="1" applyAlignment="1" applyProtection="1">
      <alignment horizontal="left" vertical="center" wrapText="1" shrinkToFit="1"/>
    </xf>
    <xf numFmtId="0" fontId="12" fillId="0" borderId="0" xfId="0" applyFont="1" applyAlignment="1" applyProtection="1">
      <alignment horizontal="left" vertical="top" wrapText="1"/>
    </xf>
    <xf numFmtId="0" fontId="24" fillId="0" borderId="35" xfId="0" applyFont="1" applyBorder="1" applyAlignment="1" applyProtection="1">
      <alignment horizontal="left" vertical="center" wrapText="1"/>
    </xf>
    <xf numFmtId="0" fontId="24" fillId="0" borderId="31" xfId="0" applyFont="1" applyBorder="1" applyAlignment="1" applyProtection="1">
      <alignment horizontal="left" vertical="center" wrapText="1"/>
    </xf>
    <xf numFmtId="176" fontId="12" fillId="0" borderId="13" xfId="0" applyNumberFormat="1" applyFont="1" applyFill="1" applyBorder="1" applyAlignment="1" applyProtection="1">
      <alignment horizontal="right" vertical="center" shrinkToFit="1"/>
    </xf>
    <xf numFmtId="176" fontId="12" fillId="0" borderId="2" xfId="0" applyNumberFormat="1" applyFont="1" applyFill="1" applyBorder="1" applyAlignment="1" applyProtection="1">
      <alignment horizontal="right" vertical="center" shrinkToFit="1"/>
    </xf>
    <xf numFmtId="0" fontId="29" fillId="0" borderId="31" xfId="0" applyFont="1" applyBorder="1" applyAlignment="1" applyProtection="1">
      <alignment horizontal="center" vertical="center" wrapText="1"/>
    </xf>
    <xf numFmtId="0" fontId="24" fillId="0" borderId="36" xfId="0" applyFont="1" applyBorder="1" applyAlignment="1" applyProtection="1">
      <alignment horizontal="left" vertical="center" wrapText="1"/>
    </xf>
    <xf numFmtId="0" fontId="24" fillId="0" borderId="7" xfId="0" applyFont="1" applyBorder="1" applyAlignment="1" applyProtection="1">
      <alignment horizontal="left" vertical="center" wrapText="1"/>
    </xf>
    <xf numFmtId="0" fontId="12" fillId="0" borderId="12" xfId="0" applyFont="1" applyBorder="1" applyAlignment="1" applyProtection="1">
      <alignment horizontal="left" vertical="center" wrapText="1"/>
    </xf>
    <xf numFmtId="176" fontId="12" fillId="0" borderId="1" xfId="0" applyNumberFormat="1" applyFont="1" applyFill="1" applyBorder="1" applyAlignment="1" applyProtection="1">
      <alignment horizontal="right" vertical="center" shrinkToFit="1"/>
    </xf>
    <xf numFmtId="176" fontId="12" fillId="0" borderId="9" xfId="0" applyNumberFormat="1" applyFont="1" applyFill="1" applyBorder="1" applyAlignment="1" applyProtection="1">
      <alignment horizontal="right" vertical="center" shrinkToFit="1"/>
    </xf>
    <xf numFmtId="0" fontId="12" fillId="0" borderId="13" xfId="0" applyFont="1" applyBorder="1" applyAlignment="1" applyProtection="1">
      <alignment horizontal="left" vertical="center" indent="2"/>
    </xf>
    <xf numFmtId="0" fontId="11" fillId="0" borderId="3" xfId="0" applyFont="1" applyFill="1" applyBorder="1" applyAlignment="1" applyProtection="1">
      <alignment horizontal="left" vertical="top" wrapText="1"/>
    </xf>
    <xf numFmtId="0" fontId="12" fillId="3" borderId="9"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2" borderId="1" xfId="0" applyFont="1" applyFill="1" applyBorder="1" applyAlignment="1" applyProtection="1">
      <alignment vertical="center" wrapText="1" shrinkToFit="1"/>
      <protection locked="0"/>
    </xf>
    <xf numFmtId="38" fontId="12" fillId="0" borderId="14" xfId="3" applyFont="1" applyBorder="1" applyAlignment="1" applyProtection="1">
      <alignment horizontal="center" vertical="center" wrapText="1" shrinkToFit="1"/>
    </xf>
    <xf numFmtId="38" fontId="12" fillId="0" borderId="43" xfId="3" applyFont="1" applyBorder="1" applyAlignment="1" applyProtection="1">
      <alignment horizontal="center" vertical="center" wrapText="1" shrinkToFit="1"/>
    </xf>
    <xf numFmtId="0" fontId="36" fillId="0" borderId="0" xfId="0" applyFont="1" applyAlignment="1" applyProtection="1">
      <alignment horizontal="center" vertical="center"/>
    </xf>
    <xf numFmtId="0" fontId="12" fillId="4" borderId="1"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xf>
    <xf numFmtId="0" fontId="1" fillId="2" borderId="10"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xf>
    <xf numFmtId="0" fontId="12" fillId="0" borderId="3"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shrinkToFit="1"/>
    </xf>
    <xf numFmtId="0" fontId="4" fillId="0" borderId="0" xfId="0" applyFont="1" applyAlignment="1" applyProtection="1">
      <alignment horizontal="center" vertical="center"/>
    </xf>
    <xf numFmtId="0" fontId="21" fillId="3" borderId="1" xfId="0" applyFont="1" applyFill="1" applyBorder="1" applyAlignment="1" applyProtection="1">
      <alignment horizontal="center" vertical="center"/>
    </xf>
    <xf numFmtId="0" fontId="1" fillId="0" borderId="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4" fillId="2" borderId="9"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0" fontId="9" fillId="0" borderId="1" xfId="0" applyFont="1" applyBorder="1" applyAlignment="1" applyProtection="1">
      <alignment horizontal="left" vertical="center" wrapText="1"/>
    </xf>
    <xf numFmtId="0" fontId="9" fillId="0" borderId="1" xfId="0" applyFont="1" applyBorder="1" applyAlignment="1" applyProtection="1">
      <alignment horizontal="left" vertical="center"/>
    </xf>
    <xf numFmtId="0" fontId="9" fillId="0" borderId="13"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7" borderId="9" xfId="0" applyFont="1" applyFill="1" applyBorder="1" applyAlignment="1" applyProtection="1">
      <alignment horizontal="left" vertical="center" wrapText="1"/>
    </xf>
    <xf numFmtId="0" fontId="9" fillId="7" borderId="10" xfId="0" applyFont="1" applyFill="1" applyBorder="1" applyAlignment="1" applyProtection="1">
      <alignment horizontal="left" vertical="center" wrapText="1"/>
    </xf>
    <xf numFmtId="0" fontId="9" fillId="7" borderId="1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xf>
    <xf numFmtId="0" fontId="9" fillId="0" borderId="13"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4" borderId="9" xfId="0" applyFont="1" applyFill="1" applyBorder="1" applyAlignment="1" applyProtection="1">
      <alignment horizontal="left" vertical="center" wrapText="1"/>
    </xf>
    <xf numFmtId="0" fontId="9" fillId="4" borderId="10" xfId="0" applyFont="1" applyFill="1" applyBorder="1" applyAlignment="1" applyProtection="1">
      <alignment horizontal="left" vertical="center" wrapText="1"/>
    </xf>
    <xf numFmtId="0" fontId="9" fillId="4" borderId="11" xfId="0" applyFont="1" applyFill="1" applyBorder="1" applyAlignment="1" applyProtection="1">
      <alignment horizontal="left" vertical="center" wrapText="1"/>
    </xf>
    <xf numFmtId="0" fontId="9" fillId="0" borderId="9"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9" fillId="0" borderId="20"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6" borderId="9" xfId="0" applyFont="1" applyFill="1" applyBorder="1" applyAlignment="1" applyProtection="1">
      <alignment horizontal="center" vertical="center"/>
    </xf>
    <xf numFmtId="0" fontId="9" fillId="6" borderId="10" xfId="0" applyFont="1" applyFill="1" applyBorder="1" applyAlignment="1" applyProtection="1">
      <alignment horizontal="center" vertical="center"/>
    </xf>
    <xf numFmtId="0" fontId="9" fillId="6" borderId="11" xfId="0" applyFont="1" applyFill="1" applyBorder="1" applyAlignment="1" applyProtection="1">
      <alignment horizontal="center" vertical="center"/>
    </xf>
    <xf numFmtId="0" fontId="9" fillId="0" borderId="9" xfId="0" applyFont="1" applyBorder="1" applyAlignment="1" applyProtection="1">
      <alignment vertical="center" wrapText="1"/>
    </xf>
    <xf numFmtId="0" fontId="9" fillId="0" borderId="10" xfId="0" applyFont="1" applyBorder="1" applyAlignment="1" applyProtection="1">
      <alignment vertical="center" wrapText="1"/>
    </xf>
    <xf numFmtId="0" fontId="9" fillId="0" borderId="11" xfId="0" applyFont="1" applyBorder="1" applyAlignment="1" applyProtection="1">
      <alignment vertical="center" wrapText="1"/>
    </xf>
    <xf numFmtId="0" fontId="39" fillId="0" borderId="0" xfId="0" applyFont="1" applyAlignment="1" applyProtection="1">
      <alignment horizontal="center" vertical="center"/>
    </xf>
    <xf numFmtId="0" fontId="9" fillId="0" borderId="0" xfId="0" applyFont="1" applyAlignment="1" applyProtection="1">
      <alignment horizontal="right" vertical="center"/>
    </xf>
    <xf numFmtId="0" fontId="40" fillId="0" borderId="18" xfId="0" applyFont="1" applyBorder="1" applyAlignment="1" applyProtection="1">
      <alignment horizontal="left" wrapText="1"/>
    </xf>
    <xf numFmtId="0" fontId="40" fillId="0" borderId="0" xfId="0" applyFont="1" applyAlignment="1" applyProtection="1">
      <alignment horizontal="left" wrapText="1"/>
    </xf>
    <xf numFmtId="0" fontId="9" fillId="0" borderId="0" xfId="0" applyFont="1" applyAlignment="1" applyProtection="1">
      <alignment horizontal="left" vertical="center" wrapText="1"/>
    </xf>
    <xf numFmtId="0" fontId="9" fillId="0" borderId="26" xfId="0" applyFont="1" applyBorder="1" applyAlignment="1" applyProtection="1">
      <alignment horizontal="left" vertical="center" wrapText="1"/>
    </xf>
  </cellXfs>
  <cellStyles count="5">
    <cellStyle name="桁区切り" xfId="3" builtinId="6"/>
    <cellStyle name="桁区切り 2" xfId="2"/>
    <cellStyle name="標準" xfId="0" builtinId="0"/>
    <cellStyle name="標準 2" xfId="1"/>
    <cellStyle name="標準 3" xfId="4"/>
  </cellStyles>
  <dxfs count="31">
    <dxf>
      <fill>
        <patternFill>
          <bgColor rgb="FFFF0000"/>
        </patternFill>
      </fill>
    </dxf>
    <dxf>
      <fill>
        <patternFill>
          <bgColor rgb="FFFF0000"/>
        </patternFill>
      </fill>
    </dxf>
    <dxf>
      <fill>
        <patternFill>
          <bgColor rgb="FFFF0000"/>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s>
  <tableStyles count="0" defaultTableStyle="TableStyleMedium2" defaultPivotStyle="PivotStyleMedium9"/>
  <colors>
    <mruColors>
      <color rgb="FFFFFFCC"/>
      <color rgb="FF66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D$5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fmlaLink="$AD$36"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fmlaLink="$AD$87"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fmlaLink="$AD$89"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AD$31" lockText="1" noThreeD="1"/>
</file>

<file path=xl/ctrlProps/ctrlProp108.xml><?xml version="1.0" encoding="utf-8"?>
<formControlPr xmlns="http://schemas.microsoft.com/office/spreadsheetml/2009/9/main" objectType="CheckBox" fmlaLink="$AD$20"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AD$48"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AD$23" lockText="1" noThreeD="1"/>
</file>

<file path=xl/ctrlProps/ctrlProp113.xml><?xml version="1.0" encoding="utf-8"?>
<formControlPr xmlns="http://schemas.microsoft.com/office/spreadsheetml/2009/9/main" objectType="CheckBox" fmlaLink="$AD$55"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AD$63"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AD$104"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AD$24" lockText="1" noThreeD="1"/>
</file>

<file path=xl/ctrlProps/ctrlProp12.xml><?xml version="1.0" encoding="utf-8"?>
<formControlPr xmlns="http://schemas.microsoft.com/office/spreadsheetml/2009/9/main" objectType="CheckBox" fmlaLink="$AL$68"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AD$98"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AD$102"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D$18"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D$22"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D$28"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D$3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D$3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D$37"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AD$42"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D$44"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D$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D$61" noThreeD="1"/>
</file>

<file path=xl/ctrlProps/ctrlProp30.xml><?xml version="1.0" encoding="utf-8"?>
<formControlPr xmlns="http://schemas.microsoft.com/office/spreadsheetml/2009/9/main" objectType="CheckBox" fmlaLink="$AD$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D$51"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AD$52"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AD$47" lockText="1" noThreeD="1"/>
</file>

<file path=xl/ctrlProps/ctrlProp37.xml><?xml version="1.0" encoding="utf-8"?>
<formControlPr xmlns="http://schemas.microsoft.com/office/spreadsheetml/2009/9/main" objectType="CheckBox" fmlaLink="$AD$54"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AD$56" lockText="1" noThreeD="1"/>
</file>

<file path=xl/ctrlProps/ctrlProp4.xml><?xml version="1.0" encoding="utf-8"?>
<formControlPr xmlns="http://schemas.microsoft.com/office/spreadsheetml/2009/9/main" objectType="CheckBox" fmlaLink="$AD$57"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D$58"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D$59"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D$61"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AD$62"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AD$68" lockText="1" noThreeD="1"/>
</file>

<file path=xl/ctrlProps/ctrlProp5.xml><?xml version="1.0" encoding="utf-8"?>
<formControlPr xmlns="http://schemas.microsoft.com/office/spreadsheetml/2009/9/main" objectType="CheckBox" fmlaLink="$AD$54"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D$69"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D$70"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D$74"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AD$75"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AD$81" lockText="1" noThreeD="1"/>
</file>

<file path=xl/ctrlProps/ctrlProp6.xml><?xml version="1.0" encoding="utf-8"?>
<formControlPr xmlns="http://schemas.microsoft.com/office/spreadsheetml/2009/9/main" objectType="CheckBox" fmlaLink="$AD$48"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D$90"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AD$94"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D$103"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AD$21"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AD$29" lockText="1" noThreeD="1"/>
</file>

<file path=xl/ctrlProps/ctrlProp7.xml><?xml version="1.0" encoding="utf-8"?>
<formControlPr xmlns="http://schemas.microsoft.com/office/spreadsheetml/2009/9/main" objectType="CheckBox" fmlaLink="$AD$45"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AD$46"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AD$64"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AD$76"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AD$99" lockText="1" noThreeD="1"/>
</file>

<file path=xl/ctrlProps/ctrlProp78.xml><?xml version="1.0" encoding="utf-8"?>
<formControlPr xmlns="http://schemas.microsoft.com/office/spreadsheetml/2009/9/main" objectType="CheckBox" fmlaLink="$AD$82"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L$66" lockText="1" noThreeD="1"/>
</file>

<file path=xl/ctrlProps/ctrlProp80.xml><?xml version="1.0" encoding="utf-8"?>
<formControlPr xmlns="http://schemas.microsoft.com/office/spreadsheetml/2009/9/main" objectType="CheckBox" fmlaLink="$AD$83"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AD$105"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fmlaLink="$AD$85"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D$86"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AD$92" lockText="1" noThreeD="1"/>
</file>

<file path=xl/ctrlProps/ctrlProp9.xml><?xml version="1.0" encoding="utf-8"?>
<formControlPr xmlns="http://schemas.microsoft.com/office/spreadsheetml/2009/9/main" objectType="CheckBox" fmlaLink="$AL$67"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fmlaLink="$AD$93"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AD$96"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AD$97"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AD$101"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fmlaLink="$AD$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50</xdr:row>
          <xdr:rowOff>104775</xdr:rowOff>
        </xdr:from>
        <xdr:to>
          <xdr:col>5</xdr:col>
          <xdr:colOff>76200</xdr:colOff>
          <xdr:row>52</xdr:row>
          <xdr:rowOff>85725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53</xdr:row>
          <xdr:rowOff>104775</xdr:rowOff>
        </xdr:from>
        <xdr:to>
          <xdr:col>5</xdr:col>
          <xdr:colOff>76200</xdr:colOff>
          <xdr:row>55</xdr:row>
          <xdr:rowOff>85725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61</xdr:row>
          <xdr:rowOff>142875</xdr:rowOff>
        </xdr:from>
        <xdr:to>
          <xdr:col>5</xdr:col>
          <xdr:colOff>76200</xdr:colOff>
          <xdr:row>63</xdr:row>
          <xdr:rowOff>142875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56</xdr:row>
          <xdr:rowOff>114300</xdr:rowOff>
        </xdr:from>
        <xdr:to>
          <xdr:col>5</xdr:col>
          <xdr:colOff>161925</xdr:colOff>
          <xdr:row>59</xdr:row>
          <xdr:rowOff>104775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53</xdr:row>
          <xdr:rowOff>104775</xdr:rowOff>
        </xdr:from>
        <xdr:to>
          <xdr:col>5</xdr:col>
          <xdr:colOff>76200</xdr:colOff>
          <xdr:row>55</xdr:row>
          <xdr:rowOff>85725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47</xdr:row>
          <xdr:rowOff>104775</xdr:rowOff>
        </xdr:from>
        <xdr:to>
          <xdr:col>5</xdr:col>
          <xdr:colOff>76200</xdr:colOff>
          <xdr:row>49</xdr:row>
          <xdr:rowOff>85725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28575</xdr:rowOff>
        </xdr:from>
        <xdr:to>
          <xdr:col>5</xdr:col>
          <xdr:colOff>76200</xdr:colOff>
          <xdr:row>46</xdr:row>
          <xdr:rowOff>66675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15240</xdr:colOff>
      <xdr:row>44</xdr:row>
      <xdr:rowOff>22860</xdr:rowOff>
    </xdr:from>
    <xdr:to>
      <xdr:col>4</xdr:col>
      <xdr:colOff>137160</xdr:colOff>
      <xdr:row>46</xdr:row>
      <xdr:rowOff>68580</xdr:rowOff>
    </xdr:to>
    <xdr:sp macro="" textlink="">
      <xdr:nvSpPr>
        <xdr:cNvPr id="2" name="正方形/長方形 1"/>
        <xdr:cNvSpPr/>
      </xdr:nvSpPr>
      <xdr:spPr>
        <a:xfrm>
          <a:off x="320040" y="17762220"/>
          <a:ext cx="807720" cy="350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項目</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104775</xdr:colOff>
          <xdr:row>65</xdr:row>
          <xdr:rowOff>28575</xdr:rowOff>
        </xdr:from>
        <xdr:to>
          <xdr:col>2</xdr:col>
          <xdr:colOff>0</xdr:colOff>
          <xdr:row>65</xdr:row>
          <xdr:rowOff>333375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66</xdr:row>
          <xdr:rowOff>28575</xdr:rowOff>
        </xdr:from>
        <xdr:to>
          <xdr:col>2</xdr:col>
          <xdr:colOff>0</xdr:colOff>
          <xdr:row>66</xdr:row>
          <xdr:rowOff>333375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67</xdr:row>
          <xdr:rowOff>28575</xdr:rowOff>
        </xdr:from>
        <xdr:to>
          <xdr:col>2</xdr:col>
          <xdr:colOff>0</xdr:colOff>
          <xdr:row>67</xdr:row>
          <xdr:rowOff>333375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67</xdr:row>
          <xdr:rowOff>28575</xdr:rowOff>
        </xdr:from>
        <xdr:to>
          <xdr:col>2</xdr:col>
          <xdr:colOff>0</xdr:colOff>
          <xdr:row>67</xdr:row>
          <xdr:rowOff>333375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67</xdr:row>
          <xdr:rowOff>28575</xdr:rowOff>
        </xdr:from>
        <xdr:to>
          <xdr:col>2</xdr:col>
          <xdr:colOff>0</xdr:colOff>
          <xdr:row>67</xdr:row>
          <xdr:rowOff>333375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xdr:colOff>
      <xdr:row>44</xdr:row>
      <xdr:rowOff>22860</xdr:rowOff>
    </xdr:from>
    <xdr:to>
      <xdr:col>4</xdr:col>
      <xdr:colOff>137160</xdr:colOff>
      <xdr:row>46</xdr:row>
      <xdr:rowOff>68580</xdr:rowOff>
    </xdr:to>
    <xdr:sp macro="" textlink="">
      <xdr:nvSpPr>
        <xdr:cNvPr id="17" name="正方形/長方形 16"/>
        <xdr:cNvSpPr/>
      </xdr:nvSpPr>
      <xdr:spPr>
        <a:xfrm>
          <a:off x="110490" y="8604885"/>
          <a:ext cx="836295" cy="7029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項目</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19049</xdr:rowOff>
    </xdr:from>
    <xdr:to>
      <xdr:col>27</xdr:col>
      <xdr:colOff>243840</xdr:colOff>
      <xdr:row>0</xdr:row>
      <xdr:rowOff>541020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9049"/>
          <a:ext cx="6405489" cy="521971"/>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★書類の提出前に、「確認内容」欄を確認の上、「申請者☑」欄を全てチェックしてください。</a:t>
          </a:r>
          <a:endParaRPr kumimoji="0" lang="en-US" altLang="ja-JP" sz="1100" b="0" i="0" u="none" strike="noStrike">
            <a:solidFill>
              <a:schemeClr val="lt1"/>
            </a:solidFill>
            <a:effectLst/>
            <a:latin typeface="+mn-lt"/>
            <a:ea typeface="+mn-ea"/>
            <a:cs typeface="+mn-cs"/>
          </a:endParaRPr>
        </a:p>
        <a:p>
          <a:pPr algn="l"/>
          <a:r>
            <a:rPr kumimoji="0" lang="ja-JP" altLang="en-US" sz="1200" b="0" i="0" u="none" strike="noStrike">
              <a:solidFill>
                <a:schemeClr val="tx1"/>
              </a:solidFill>
              <a:effectLst/>
              <a:latin typeface="+mn-lt"/>
              <a:ea typeface="+mn-ea"/>
              <a:cs typeface="+mn-cs"/>
            </a:rPr>
            <a:t>　　（「県☑」欄にはチェックしないでください。）</a:t>
          </a:r>
          <a:endParaRPr kumimoji="1" lang="ja-JP" altLang="en-US" sz="12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24</xdr:col>
          <xdr:colOff>142875</xdr:colOff>
          <xdr:row>17</xdr:row>
          <xdr:rowOff>104775</xdr:rowOff>
        </xdr:from>
        <xdr:to>
          <xdr:col>24</xdr:col>
          <xdr:colOff>381000</xdr:colOff>
          <xdr:row>17</xdr:row>
          <xdr:rowOff>333375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17</xdr:row>
          <xdr:rowOff>66675</xdr:rowOff>
        </xdr:from>
        <xdr:to>
          <xdr:col>25</xdr:col>
          <xdr:colOff>447675</xdr:colOff>
          <xdr:row>17</xdr:row>
          <xdr:rowOff>352425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21</xdr:row>
          <xdr:rowOff>104775</xdr:rowOff>
        </xdr:from>
        <xdr:to>
          <xdr:col>24</xdr:col>
          <xdr:colOff>447675</xdr:colOff>
          <xdr:row>21</xdr:row>
          <xdr:rowOff>333375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21</xdr:row>
          <xdr:rowOff>66675</xdr:rowOff>
        </xdr:from>
        <xdr:to>
          <xdr:col>25</xdr:col>
          <xdr:colOff>447675</xdr:colOff>
          <xdr:row>21</xdr:row>
          <xdr:rowOff>352425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27</xdr:row>
          <xdr:rowOff>104775</xdr:rowOff>
        </xdr:from>
        <xdr:to>
          <xdr:col>24</xdr:col>
          <xdr:colOff>447675</xdr:colOff>
          <xdr:row>27</xdr:row>
          <xdr:rowOff>333375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27</xdr:row>
          <xdr:rowOff>66675</xdr:rowOff>
        </xdr:from>
        <xdr:to>
          <xdr:col>25</xdr:col>
          <xdr:colOff>447675</xdr:colOff>
          <xdr:row>27</xdr:row>
          <xdr:rowOff>352425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29</xdr:row>
          <xdr:rowOff>104775</xdr:rowOff>
        </xdr:from>
        <xdr:to>
          <xdr:col>24</xdr:col>
          <xdr:colOff>447675</xdr:colOff>
          <xdr:row>29</xdr:row>
          <xdr:rowOff>333375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34</xdr:row>
          <xdr:rowOff>104775</xdr:rowOff>
        </xdr:from>
        <xdr:to>
          <xdr:col>24</xdr:col>
          <xdr:colOff>447675</xdr:colOff>
          <xdr:row>34</xdr:row>
          <xdr:rowOff>333375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34</xdr:row>
          <xdr:rowOff>66675</xdr:rowOff>
        </xdr:from>
        <xdr:to>
          <xdr:col>25</xdr:col>
          <xdr:colOff>447675</xdr:colOff>
          <xdr:row>35</xdr:row>
          <xdr:rowOff>28575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36</xdr:row>
          <xdr:rowOff>104775</xdr:rowOff>
        </xdr:from>
        <xdr:to>
          <xdr:col>24</xdr:col>
          <xdr:colOff>447675</xdr:colOff>
          <xdr:row>36</xdr:row>
          <xdr:rowOff>333375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36</xdr:row>
          <xdr:rowOff>66675</xdr:rowOff>
        </xdr:from>
        <xdr:to>
          <xdr:col>25</xdr:col>
          <xdr:colOff>447675</xdr:colOff>
          <xdr:row>36</xdr:row>
          <xdr:rowOff>352425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41</xdr:row>
          <xdr:rowOff>66675</xdr:rowOff>
        </xdr:from>
        <xdr:to>
          <xdr:col>24</xdr:col>
          <xdr:colOff>447675</xdr:colOff>
          <xdr:row>41</xdr:row>
          <xdr:rowOff>314325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47625</xdr:rowOff>
        </xdr:from>
        <xdr:to>
          <xdr:col>25</xdr:col>
          <xdr:colOff>447675</xdr:colOff>
          <xdr:row>41</xdr:row>
          <xdr:rowOff>333375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43</xdr:row>
          <xdr:rowOff>76200</xdr:rowOff>
        </xdr:from>
        <xdr:to>
          <xdr:col>24</xdr:col>
          <xdr:colOff>447675</xdr:colOff>
          <xdr:row>43</xdr:row>
          <xdr:rowOff>333375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43</xdr:row>
          <xdr:rowOff>47625</xdr:rowOff>
        </xdr:from>
        <xdr:to>
          <xdr:col>25</xdr:col>
          <xdr:colOff>447675</xdr:colOff>
          <xdr:row>43</xdr:row>
          <xdr:rowOff>342900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44</xdr:row>
          <xdr:rowOff>104775</xdr:rowOff>
        </xdr:from>
        <xdr:to>
          <xdr:col>24</xdr:col>
          <xdr:colOff>447675</xdr:colOff>
          <xdr:row>44</xdr:row>
          <xdr:rowOff>333375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44</xdr:row>
          <xdr:rowOff>66675</xdr:rowOff>
        </xdr:from>
        <xdr:to>
          <xdr:col>25</xdr:col>
          <xdr:colOff>447675</xdr:colOff>
          <xdr:row>44</xdr:row>
          <xdr:rowOff>352425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49</xdr:row>
          <xdr:rowOff>66675</xdr:rowOff>
        </xdr:from>
        <xdr:to>
          <xdr:col>24</xdr:col>
          <xdr:colOff>447675</xdr:colOff>
          <xdr:row>49</xdr:row>
          <xdr:rowOff>314325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49</xdr:row>
          <xdr:rowOff>47625</xdr:rowOff>
        </xdr:from>
        <xdr:to>
          <xdr:col>25</xdr:col>
          <xdr:colOff>447675</xdr:colOff>
          <xdr:row>49</xdr:row>
          <xdr:rowOff>333375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50</xdr:row>
          <xdr:rowOff>76200</xdr:rowOff>
        </xdr:from>
        <xdr:to>
          <xdr:col>24</xdr:col>
          <xdr:colOff>447675</xdr:colOff>
          <xdr:row>50</xdr:row>
          <xdr:rowOff>333375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50</xdr:row>
          <xdr:rowOff>47625</xdr:rowOff>
        </xdr:from>
        <xdr:to>
          <xdr:col>25</xdr:col>
          <xdr:colOff>447675</xdr:colOff>
          <xdr:row>50</xdr:row>
          <xdr:rowOff>342900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51</xdr:row>
          <xdr:rowOff>104775</xdr:rowOff>
        </xdr:from>
        <xdr:to>
          <xdr:col>24</xdr:col>
          <xdr:colOff>447675</xdr:colOff>
          <xdr:row>51</xdr:row>
          <xdr:rowOff>333375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51</xdr:row>
          <xdr:rowOff>66675</xdr:rowOff>
        </xdr:from>
        <xdr:to>
          <xdr:col>25</xdr:col>
          <xdr:colOff>447675</xdr:colOff>
          <xdr:row>51</xdr:row>
          <xdr:rowOff>352425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46</xdr:row>
          <xdr:rowOff>104775</xdr:rowOff>
        </xdr:from>
        <xdr:to>
          <xdr:col>24</xdr:col>
          <xdr:colOff>447675</xdr:colOff>
          <xdr:row>46</xdr:row>
          <xdr:rowOff>333375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53</xdr:row>
          <xdr:rowOff>66675</xdr:rowOff>
        </xdr:from>
        <xdr:to>
          <xdr:col>24</xdr:col>
          <xdr:colOff>447675</xdr:colOff>
          <xdr:row>53</xdr:row>
          <xdr:rowOff>314325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53</xdr:row>
          <xdr:rowOff>38100</xdr:rowOff>
        </xdr:from>
        <xdr:to>
          <xdr:col>25</xdr:col>
          <xdr:colOff>447675</xdr:colOff>
          <xdr:row>53</xdr:row>
          <xdr:rowOff>333375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55</xdr:row>
          <xdr:rowOff>104775</xdr:rowOff>
        </xdr:from>
        <xdr:to>
          <xdr:col>24</xdr:col>
          <xdr:colOff>447675</xdr:colOff>
          <xdr:row>55</xdr:row>
          <xdr:rowOff>333375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55</xdr:row>
          <xdr:rowOff>66675</xdr:rowOff>
        </xdr:from>
        <xdr:to>
          <xdr:col>25</xdr:col>
          <xdr:colOff>447675</xdr:colOff>
          <xdr:row>55</xdr:row>
          <xdr:rowOff>352425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57</xdr:row>
          <xdr:rowOff>104775</xdr:rowOff>
        </xdr:from>
        <xdr:to>
          <xdr:col>24</xdr:col>
          <xdr:colOff>447675</xdr:colOff>
          <xdr:row>57</xdr:row>
          <xdr:rowOff>333375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57</xdr:row>
          <xdr:rowOff>66675</xdr:rowOff>
        </xdr:from>
        <xdr:to>
          <xdr:col>25</xdr:col>
          <xdr:colOff>447675</xdr:colOff>
          <xdr:row>57</xdr:row>
          <xdr:rowOff>352425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58</xdr:row>
          <xdr:rowOff>104775</xdr:rowOff>
        </xdr:from>
        <xdr:to>
          <xdr:col>24</xdr:col>
          <xdr:colOff>447675</xdr:colOff>
          <xdr:row>58</xdr:row>
          <xdr:rowOff>333375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58</xdr:row>
          <xdr:rowOff>66675</xdr:rowOff>
        </xdr:from>
        <xdr:to>
          <xdr:col>25</xdr:col>
          <xdr:colOff>447675</xdr:colOff>
          <xdr:row>58</xdr:row>
          <xdr:rowOff>352425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60</xdr:row>
          <xdr:rowOff>66675</xdr:rowOff>
        </xdr:from>
        <xdr:to>
          <xdr:col>24</xdr:col>
          <xdr:colOff>447675</xdr:colOff>
          <xdr:row>60</xdr:row>
          <xdr:rowOff>314325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60</xdr:row>
          <xdr:rowOff>38100</xdr:rowOff>
        </xdr:from>
        <xdr:to>
          <xdr:col>25</xdr:col>
          <xdr:colOff>447675</xdr:colOff>
          <xdr:row>60</xdr:row>
          <xdr:rowOff>333375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61</xdr:row>
          <xdr:rowOff>76200</xdr:rowOff>
        </xdr:from>
        <xdr:to>
          <xdr:col>24</xdr:col>
          <xdr:colOff>447675</xdr:colOff>
          <xdr:row>61</xdr:row>
          <xdr:rowOff>333375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61</xdr:row>
          <xdr:rowOff>66675</xdr:rowOff>
        </xdr:from>
        <xdr:to>
          <xdr:col>25</xdr:col>
          <xdr:colOff>447675</xdr:colOff>
          <xdr:row>61</xdr:row>
          <xdr:rowOff>352425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67</xdr:row>
          <xdr:rowOff>104775</xdr:rowOff>
        </xdr:from>
        <xdr:to>
          <xdr:col>24</xdr:col>
          <xdr:colOff>447675</xdr:colOff>
          <xdr:row>67</xdr:row>
          <xdr:rowOff>333375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67</xdr:row>
          <xdr:rowOff>66675</xdr:rowOff>
        </xdr:from>
        <xdr:to>
          <xdr:col>25</xdr:col>
          <xdr:colOff>447675</xdr:colOff>
          <xdr:row>67</xdr:row>
          <xdr:rowOff>352425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68</xdr:row>
          <xdr:rowOff>104775</xdr:rowOff>
        </xdr:from>
        <xdr:to>
          <xdr:col>24</xdr:col>
          <xdr:colOff>447675</xdr:colOff>
          <xdr:row>68</xdr:row>
          <xdr:rowOff>333375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68</xdr:row>
          <xdr:rowOff>66675</xdr:rowOff>
        </xdr:from>
        <xdr:to>
          <xdr:col>25</xdr:col>
          <xdr:colOff>447675</xdr:colOff>
          <xdr:row>68</xdr:row>
          <xdr:rowOff>352425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69</xdr:row>
          <xdr:rowOff>104775</xdr:rowOff>
        </xdr:from>
        <xdr:to>
          <xdr:col>24</xdr:col>
          <xdr:colOff>447675</xdr:colOff>
          <xdr:row>69</xdr:row>
          <xdr:rowOff>333375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69</xdr:row>
          <xdr:rowOff>66675</xdr:rowOff>
        </xdr:from>
        <xdr:to>
          <xdr:col>25</xdr:col>
          <xdr:colOff>447675</xdr:colOff>
          <xdr:row>69</xdr:row>
          <xdr:rowOff>352425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73</xdr:row>
          <xdr:rowOff>104775</xdr:rowOff>
        </xdr:from>
        <xdr:to>
          <xdr:col>24</xdr:col>
          <xdr:colOff>447675</xdr:colOff>
          <xdr:row>73</xdr:row>
          <xdr:rowOff>333375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73</xdr:row>
          <xdr:rowOff>66675</xdr:rowOff>
        </xdr:from>
        <xdr:to>
          <xdr:col>25</xdr:col>
          <xdr:colOff>447675</xdr:colOff>
          <xdr:row>73</xdr:row>
          <xdr:rowOff>352425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74</xdr:row>
          <xdr:rowOff>104775</xdr:rowOff>
        </xdr:from>
        <xdr:to>
          <xdr:col>24</xdr:col>
          <xdr:colOff>447675</xdr:colOff>
          <xdr:row>74</xdr:row>
          <xdr:rowOff>333375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74</xdr:row>
          <xdr:rowOff>66675</xdr:rowOff>
        </xdr:from>
        <xdr:to>
          <xdr:col>25</xdr:col>
          <xdr:colOff>447675</xdr:colOff>
          <xdr:row>74</xdr:row>
          <xdr:rowOff>352425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80</xdr:row>
          <xdr:rowOff>104775</xdr:rowOff>
        </xdr:from>
        <xdr:to>
          <xdr:col>24</xdr:col>
          <xdr:colOff>447675</xdr:colOff>
          <xdr:row>80</xdr:row>
          <xdr:rowOff>333375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80</xdr:row>
          <xdr:rowOff>66675</xdr:rowOff>
        </xdr:from>
        <xdr:to>
          <xdr:col>25</xdr:col>
          <xdr:colOff>447675</xdr:colOff>
          <xdr:row>80</xdr:row>
          <xdr:rowOff>352425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89</xdr:row>
          <xdr:rowOff>104775</xdr:rowOff>
        </xdr:from>
        <xdr:to>
          <xdr:col>24</xdr:col>
          <xdr:colOff>447675</xdr:colOff>
          <xdr:row>89</xdr:row>
          <xdr:rowOff>333375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4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89</xdr:row>
          <xdr:rowOff>66675</xdr:rowOff>
        </xdr:from>
        <xdr:to>
          <xdr:col>25</xdr:col>
          <xdr:colOff>447675</xdr:colOff>
          <xdr:row>89</xdr:row>
          <xdr:rowOff>352425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4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93</xdr:row>
          <xdr:rowOff>104775</xdr:rowOff>
        </xdr:from>
        <xdr:to>
          <xdr:col>24</xdr:col>
          <xdr:colOff>447675</xdr:colOff>
          <xdr:row>93</xdr:row>
          <xdr:rowOff>333375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4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93</xdr:row>
          <xdr:rowOff>66675</xdr:rowOff>
        </xdr:from>
        <xdr:to>
          <xdr:col>25</xdr:col>
          <xdr:colOff>447675</xdr:colOff>
          <xdr:row>93</xdr:row>
          <xdr:rowOff>352425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4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102</xdr:row>
          <xdr:rowOff>104775</xdr:rowOff>
        </xdr:from>
        <xdr:to>
          <xdr:col>24</xdr:col>
          <xdr:colOff>447675</xdr:colOff>
          <xdr:row>102</xdr:row>
          <xdr:rowOff>333375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4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102</xdr:row>
          <xdr:rowOff>66675</xdr:rowOff>
        </xdr:from>
        <xdr:to>
          <xdr:col>25</xdr:col>
          <xdr:colOff>447675</xdr:colOff>
          <xdr:row>102</xdr:row>
          <xdr:rowOff>352425</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4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20</xdr:row>
          <xdr:rowOff>104775</xdr:rowOff>
        </xdr:from>
        <xdr:to>
          <xdr:col>24</xdr:col>
          <xdr:colOff>381000</xdr:colOff>
          <xdr:row>20</xdr:row>
          <xdr:rowOff>333375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4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20</xdr:row>
          <xdr:rowOff>66675</xdr:rowOff>
        </xdr:from>
        <xdr:to>
          <xdr:col>25</xdr:col>
          <xdr:colOff>447675</xdr:colOff>
          <xdr:row>20</xdr:row>
          <xdr:rowOff>352425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4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28</xdr:row>
          <xdr:rowOff>104775</xdr:rowOff>
        </xdr:from>
        <xdr:to>
          <xdr:col>24</xdr:col>
          <xdr:colOff>447675</xdr:colOff>
          <xdr:row>28</xdr:row>
          <xdr:rowOff>333375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4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28</xdr:row>
          <xdr:rowOff>66675</xdr:rowOff>
        </xdr:from>
        <xdr:to>
          <xdr:col>25</xdr:col>
          <xdr:colOff>447675</xdr:colOff>
          <xdr:row>28</xdr:row>
          <xdr:rowOff>352425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4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45</xdr:row>
          <xdr:rowOff>76200</xdr:rowOff>
        </xdr:from>
        <xdr:to>
          <xdr:col>24</xdr:col>
          <xdr:colOff>447675</xdr:colOff>
          <xdr:row>45</xdr:row>
          <xdr:rowOff>314325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4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45</xdr:row>
          <xdr:rowOff>66675</xdr:rowOff>
        </xdr:from>
        <xdr:to>
          <xdr:col>25</xdr:col>
          <xdr:colOff>447675</xdr:colOff>
          <xdr:row>45</xdr:row>
          <xdr:rowOff>352425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4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63</xdr:row>
          <xdr:rowOff>76200</xdr:rowOff>
        </xdr:from>
        <xdr:to>
          <xdr:col>24</xdr:col>
          <xdr:colOff>447675</xdr:colOff>
          <xdr:row>63</xdr:row>
          <xdr:rowOff>333375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4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63</xdr:row>
          <xdr:rowOff>66675</xdr:rowOff>
        </xdr:from>
        <xdr:to>
          <xdr:col>25</xdr:col>
          <xdr:colOff>447675</xdr:colOff>
          <xdr:row>63</xdr:row>
          <xdr:rowOff>352425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4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75</xdr:row>
          <xdr:rowOff>104775</xdr:rowOff>
        </xdr:from>
        <xdr:to>
          <xdr:col>24</xdr:col>
          <xdr:colOff>447675</xdr:colOff>
          <xdr:row>75</xdr:row>
          <xdr:rowOff>333375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4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75</xdr:row>
          <xdr:rowOff>66675</xdr:rowOff>
        </xdr:from>
        <xdr:to>
          <xdr:col>25</xdr:col>
          <xdr:colOff>447675</xdr:colOff>
          <xdr:row>75</xdr:row>
          <xdr:rowOff>352425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4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98</xdr:row>
          <xdr:rowOff>76200</xdr:rowOff>
        </xdr:from>
        <xdr:to>
          <xdr:col>25</xdr:col>
          <xdr:colOff>0</xdr:colOff>
          <xdr:row>98</xdr:row>
          <xdr:rowOff>304800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4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81</xdr:row>
          <xdr:rowOff>104775</xdr:rowOff>
        </xdr:from>
        <xdr:to>
          <xdr:col>24</xdr:col>
          <xdr:colOff>447675</xdr:colOff>
          <xdr:row>81</xdr:row>
          <xdr:rowOff>333375</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4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81</xdr:row>
          <xdr:rowOff>66675</xdr:rowOff>
        </xdr:from>
        <xdr:to>
          <xdr:col>25</xdr:col>
          <xdr:colOff>447675</xdr:colOff>
          <xdr:row>81</xdr:row>
          <xdr:rowOff>352425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4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82</xdr:row>
          <xdr:rowOff>104775</xdr:rowOff>
        </xdr:from>
        <xdr:to>
          <xdr:col>24</xdr:col>
          <xdr:colOff>447675</xdr:colOff>
          <xdr:row>82</xdr:row>
          <xdr:rowOff>333375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4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82</xdr:row>
          <xdr:rowOff>66675</xdr:rowOff>
        </xdr:from>
        <xdr:to>
          <xdr:col>25</xdr:col>
          <xdr:colOff>447675</xdr:colOff>
          <xdr:row>82</xdr:row>
          <xdr:rowOff>352425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4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98</xdr:row>
          <xdr:rowOff>38100</xdr:rowOff>
        </xdr:from>
        <xdr:to>
          <xdr:col>25</xdr:col>
          <xdr:colOff>447675</xdr:colOff>
          <xdr:row>98</xdr:row>
          <xdr:rowOff>333375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4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104</xdr:row>
          <xdr:rowOff>104775</xdr:rowOff>
        </xdr:from>
        <xdr:to>
          <xdr:col>24</xdr:col>
          <xdr:colOff>447675</xdr:colOff>
          <xdr:row>104</xdr:row>
          <xdr:rowOff>333375</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4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104</xdr:row>
          <xdr:rowOff>66675</xdr:rowOff>
        </xdr:from>
        <xdr:to>
          <xdr:col>25</xdr:col>
          <xdr:colOff>447675</xdr:colOff>
          <xdr:row>104</xdr:row>
          <xdr:rowOff>352425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4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84</xdr:row>
          <xdr:rowOff>104775</xdr:rowOff>
        </xdr:from>
        <xdr:to>
          <xdr:col>24</xdr:col>
          <xdr:colOff>447675</xdr:colOff>
          <xdr:row>84</xdr:row>
          <xdr:rowOff>333375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84</xdr:row>
          <xdr:rowOff>66675</xdr:rowOff>
        </xdr:from>
        <xdr:to>
          <xdr:col>25</xdr:col>
          <xdr:colOff>447675</xdr:colOff>
          <xdr:row>84</xdr:row>
          <xdr:rowOff>352425</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4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85</xdr:row>
          <xdr:rowOff>104775</xdr:rowOff>
        </xdr:from>
        <xdr:to>
          <xdr:col>24</xdr:col>
          <xdr:colOff>447675</xdr:colOff>
          <xdr:row>85</xdr:row>
          <xdr:rowOff>333375</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4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85</xdr:row>
          <xdr:rowOff>66675</xdr:rowOff>
        </xdr:from>
        <xdr:to>
          <xdr:col>25</xdr:col>
          <xdr:colOff>447675</xdr:colOff>
          <xdr:row>85</xdr:row>
          <xdr:rowOff>352425</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4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91</xdr:row>
          <xdr:rowOff>104775</xdr:rowOff>
        </xdr:from>
        <xdr:to>
          <xdr:col>24</xdr:col>
          <xdr:colOff>447675</xdr:colOff>
          <xdr:row>91</xdr:row>
          <xdr:rowOff>333375</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4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91</xdr:row>
          <xdr:rowOff>66675</xdr:rowOff>
        </xdr:from>
        <xdr:to>
          <xdr:col>25</xdr:col>
          <xdr:colOff>447675</xdr:colOff>
          <xdr:row>91</xdr:row>
          <xdr:rowOff>352425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4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92</xdr:row>
          <xdr:rowOff>104775</xdr:rowOff>
        </xdr:from>
        <xdr:to>
          <xdr:col>24</xdr:col>
          <xdr:colOff>447675</xdr:colOff>
          <xdr:row>92</xdr:row>
          <xdr:rowOff>333375</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4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92</xdr:row>
          <xdr:rowOff>66675</xdr:rowOff>
        </xdr:from>
        <xdr:to>
          <xdr:col>25</xdr:col>
          <xdr:colOff>447675</xdr:colOff>
          <xdr:row>92</xdr:row>
          <xdr:rowOff>352425</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4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95</xdr:row>
          <xdr:rowOff>104775</xdr:rowOff>
        </xdr:from>
        <xdr:to>
          <xdr:col>24</xdr:col>
          <xdr:colOff>447675</xdr:colOff>
          <xdr:row>95</xdr:row>
          <xdr:rowOff>333375</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4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95</xdr:row>
          <xdr:rowOff>66675</xdr:rowOff>
        </xdr:from>
        <xdr:to>
          <xdr:col>25</xdr:col>
          <xdr:colOff>447675</xdr:colOff>
          <xdr:row>95</xdr:row>
          <xdr:rowOff>352425</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4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96</xdr:row>
          <xdr:rowOff>104775</xdr:rowOff>
        </xdr:from>
        <xdr:to>
          <xdr:col>24</xdr:col>
          <xdr:colOff>447675</xdr:colOff>
          <xdr:row>96</xdr:row>
          <xdr:rowOff>333375</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4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96</xdr:row>
          <xdr:rowOff>66675</xdr:rowOff>
        </xdr:from>
        <xdr:to>
          <xdr:col>25</xdr:col>
          <xdr:colOff>447675</xdr:colOff>
          <xdr:row>96</xdr:row>
          <xdr:rowOff>352425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4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100</xdr:row>
          <xdr:rowOff>104775</xdr:rowOff>
        </xdr:from>
        <xdr:to>
          <xdr:col>24</xdr:col>
          <xdr:colOff>447675</xdr:colOff>
          <xdr:row>100</xdr:row>
          <xdr:rowOff>333375</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4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100</xdr:row>
          <xdr:rowOff>66675</xdr:rowOff>
        </xdr:from>
        <xdr:to>
          <xdr:col>25</xdr:col>
          <xdr:colOff>447675</xdr:colOff>
          <xdr:row>100</xdr:row>
          <xdr:rowOff>352425</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4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18</xdr:row>
          <xdr:rowOff>104775</xdr:rowOff>
        </xdr:from>
        <xdr:to>
          <xdr:col>24</xdr:col>
          <xdr:colOff>381000</xdr:colOff>
          <xdr:row>18</xdr:row>
          <xdr:rowOff>333375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4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18</xdr:row>
          <xdr:rowOff>66675</xdr:rowOff>
        </xdr:from>
        <xdr:to>
          <xdr:col>25</xdr:col>
          <xdr:colOff>447675</xdr:colOff>
          <xdr:row>18</xdr:row>
          <xdr:rowOff>352425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4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35</xdr:row>
          <xdr:rowOff>104775</xdr:rowOff>
        </xdr:from>
        <xdr:to>
          <xdr:col>24</xdr:col>
          <xdr:colOff>447675</xdr:colOff>
          <xdr:row>35</xdr:row>
          <xdr:rowOff>333375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4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35</xdr:row>
          <xdr:rowOff>66675</xdr:rowOff>
        </xdr:from>
        <xdr:to>
          <xdr:col>25</xdr:col>
          <xdr:colOff>447675</xdr:colOff>
          <xdr:row>35</xdr:row>
          <xdr:rowOff>352425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4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86</xdr:row>
          <xdr:rowOff>104775</xdr:rowOff>
        </xdr:from>
        <xdr:to>
          <xdr:col>24</xdr:col>
          <xdr:colOff>447675</xdr:colOff>
          <xdr:row>86</xdr:row>
          <xdr:rowOff>333375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4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86</xdr:row>
          <xdr:rowOff>66675</xdr:rowOff>
        </xdr:from>
        <xdr:to>
          <xdr:col>25</xdr:col>
          <xdr:colOff>447675</xdr:colOff>
          <xdr:row>86</xdr:row>
          <xdr:rowOff>352425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4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88</xdr:row>
          <xdr:rowOff>66675</xdr:rowOff>
        </xdr:from>
        <xdr:to>
          <xdr:col>24</xdr:col>
          <xdr:colOff>447675</xdr:colOff>
          <xdr:row>88</xdr:row>
          <xdr:rowOff>314325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4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88</xdr:row>
          <xdr:rowOff>47625</xdr:rowOff>
        </xdr:from>
        <xdr:to>
          <xdr:col>25</xdr:col>
          <xdr:colOff>447675</xdr:colOff>
          <xdr:row>88</xdr:row>
          <xdr:rowOff>333375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4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30</xdr:row>
          <xdr:rowOff>85725</xdr:rowOff>
        </xdr:from>
        <xdr:to>
          <xdr:col>24</xdr:col>
          <xdr:colOff>447675</xdr:colOff>
          <xdr:row>30</xdr:row>
          <xdr:rowOff>333375</xdr:rowOff>
        </xdr:to>
        <xdr:sp macro="" textlink="">
          <xdr:nvSpPr>
            <xdr:cNvPr id="11369" name="Check Box 105" hidden="1">
              <a:extLst>
                <a:ext uri="{63B3BB69-23CF-44E3-9099-C40C66FF867C}">
                  <a14:compatExt spid="_x0000_s1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19</xdr:row>
          <xdr:rowOff>104775</xdr:rowOff>
        </xdr:from>
        <xdr:to>
          <xdr:col>24</xdr:col>
          <xdr:colOff>381000</xdr:colOff>
          <xdr:row>19</xdr:row>
          <xdr:rowOff>333375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4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19</xdr:row>
          <xdr:rowOff>66675</xdr:rowOff>
        </xdr:from>
        <xdr:to>
          <xdr:col>25</xdr:col>
          <xdr:colOff>447675</xdr:colOff>
          <xdr:row>19</xdr:row>
          <xdr:rowOff>352425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4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47</xdr:row>
          <xdr:rowOff>104775</xdr:rowOff>
        </xdr:from>
        <xdr:to>
          <xdr:col>24</xdr:col>
          <xdr:colOff>447675</xdr:colOff>
          <xdr:row>47</xdr:row>
          <xdr:rowOff>333375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47</xdr:row>
          <xdr:rowOff>66675</xdr:rowOff>
        </xdr:from>
        <xdr:to>
          <xdr:col>25</xdr:col>
          <xdr:colOff>447675</xdr:colOff>
          <xdr:row>47</xdr:row>
          <xdr:rowOff>352425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22</xdr:row>
          <xdr:rowOff>85725</xdr:rowOff>
        </xdr:from>
        <xdr:to>
          <xdr:col>24</xdr:col>
          <xdr:colOff>447675</xdr:colOff>
          <xdr:row>22</xdr:row>
          <xdr:rowOff>333375</xdr:rowOff>
        </xdr:to>
        <xdr:sp macro="" textlink="">
          <xdr:nvSpPr>
            <xdr:cNvPr id="11374" name="Check Box 110" hidden="1">
              <a:extLst>
                <a:ext uri="{63B3BB69-23CF-44E3-9099-C40C66FF867C}">
                  <a14:compatExt spid="_x0000_s1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54</xdr:row>
          <xdr:rowOff>104775</xdr:rowOff>
        </xdr:from>
        <xdr:to>
          <xdr:col>24</xdr:col>
          <xdr:colOff>447675</xdr:colOff>
          <xdr:row>54</xdr:row>
          <xdr:rowOff>333375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54</xdr:row>
          <xdr:rowOff>66675</xdr:rowOff>
        </xdr:from>
        <xdr:to>
          <xdr:col>25</xdr:col>
          <xdr:colOff>447675</xdr:colOff>
          <xdr:row>54</xdr:row>
          <xdr:rowOff>352425</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62</xdr:row>
          <xdr:rowOff>76200</xdr:rowOff>
        </xdr:from>
        <xdr:to>
          <xdr:col>24</xdr:col>
          <xdr:colOff>447675</xdr:colOff>
          <xdr:row>62</xdr:row>
          <xdr:rowOff>333375</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4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62</xdr:row>
          <xdr:rowOff>66675</xdr:rowOff>
        </xdr:from>
        <xdr:to>
          <xdr:col>25</xdr:col>
          <xdr:colOff>447675</xdr:colOff>
          <xdr:row>62</xdr:row>
          <xdr:rowOff>352425</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4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103</xdr:row>
          <xdr:rowOff>104775</xdr:rowOff>
        </xdr:from>
        <xdr:to>
          <xdr:col>24</xdr:col>
          <xdr:colOff>447675</xdr:colOff>
          <xdr:row>103</xdr:row>
          <xdr:rowOff>333375</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4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103</xdr:row>
          <xdr:rowOff>66675</xdr:rowOff>
        </xdr:from>
        <xdr:to>
          <xdr:col>25</xdr:col>
          <xdr:colOff>447675</xdr:colOff>
          <xdr:row>103</xdr:row>
          <xdr:rowOff>352425</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4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23</xdr:row>
          <xdr:rowOff>85725</xdr:rowOff>
        </xdr:from>
        <xdr:to>
          <xdr:col>24</xdr:col>
          <xdr:colOff>447675</xdr:colOff>
          <xdr:row>23</xdr:row>
          <xdr:rowOff>333375</xdr:rowOff>
        </xdr:to>
        <xdr:sp macro="" textlink="">
          <xdr:nvSpPr>
            <xdr:cNvPr id="11381" name="Check Box 117" hidden="1">
              <a:extLst>
                <a:ext uri="{63B3BB69-23CF-44E3-9099-C40C66FF867C}">
                  <a14:compatExt spid="_x0000_s1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23</xdr:row>
          <xdr:rowOff>66675</xdr:rowOff>
        </xdr:from>
        <xdr:to>
          <xdr:col>25</xdr:col>
          <xdr:colOff>447675</xdr:colOff>
          <xdr:row>23</xdr:row>
          <xdr:rowOff>352425</xdr:rowOff>
        </xdr:to>
        <xdr:sp macro="" textlink="">
          <xdr:nvSpPr>
            <xdr:cNvPr id="11382" name="Check Box 118" hidden="1">
              <a:extLst>
                <a:ext uri="{63B3BB69-23CF-44E3-9099-C40C66FF867C}">
                  <a14:compatExt spid="_x0000_s1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97</xdr:row>
          <xdr:rowOff>104775</xdr:rowOff>
        </xdr:from>
        <xdr:to>
          <xdr:col>24</xdr:col>
          <xdr:colOff>447675</xdr:colOff>
          <xdr:row>97</xdr:row>
          <xdr:rowOff>333375</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4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97</xdr:row>
          <xdr:rowOff>66675</xdr:rowOff>
        </xdr:from>
        <xdr:to>
          <xdr:col>25</xdr:col>
          <xdr:colOff>447675</xdr:colOff>
          <xdr:row>97</xdr:row>
          <xdr:rowOff>352425</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4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101</xdr:row>
          <xdr:rowOff>104775</xdr:rowOff>
        </xdr:from>
        <xdr:to>
          <xdr:col>24</xdr:col>
          <xdr:colOff>447675</xdr:colOff>
          <xdr:row>101</xdr:row>
          <xdr:rowOff>333375</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4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101</xdr:row>
          <xdr:rowOff>66675</xdr:rowOff>
        </xdr:from>
        <xdr:to>
          <xdr:col>25</xdr:col>
          <xdr:colOff>447675</xdr:colOff>
          <xdr:row>101</xdr:row>
          <xdr:rowOff>352425</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4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5.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trlProp" Target="../ctrlProps/ctrlProp93.xml"/><Relationship Id="rId89" Type="http://schemas.openxmlformats.org/officeDocument/2006/relationships/ctrlProp" Target="../ctrlProps/ctrlProp98.xml"/><Relationship Id="rId112" Type="http://schemas.openxmlformats.org/officeDocument/2006/relationships/ctrlProp" Target="../ctrlProps/ctrlProp121.xml"/><Relationship Id="rId16" Type="http://schemas.openxmlformats.org/officeDocument/2006/relationships/ctrlProp" Target="../ctrlProps/ctrlProp25.xml"/><Relationship Id="rId107" Type="http://schemas.openxmlformats.org/officeDocument/2006/relationships/ctrlProp" Target="../ctrlProps/ctrlProp116.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102" Type="http://schemas.openxmlformats.org/officeDocument/2006/relationships/ctrlProp" Target="../ctrlProps/ctrlProp111.xml"/><Relationship Id="rId5" Type="http://schemas.openxmlformats.org/officeDocument/2006/relationships/ctrlProp" Target="../ctrlProps/ctrlProp14.xml"/><Relationship Id="rId90" Type="http://schemas.openxmlformats.org/officeDocument/2006/relationships/ctrlProp" Target="../ctrlProps/ctrlProp99.xml"/><Relationship Id="rId95" Type="http://schemas.openxmlformats.org/officeDocument/2006/relationships/ctrlProp" Target="../ctrlProps/ctrlProp104.xml"/><Relationship Id="rId22" Type="http://schemas.openxmlformats.org/officeDocument/2006/relationships/ctrlProp" Target="../ctrlProps/ctrlProp31.xml"/><Relationship Id="rId27" Type="http://schemas.openxmlformats.org/officeDocument/2006/relationships/ctrlProp" Target="../ctrlProps/ctrlProp36.xml"/><Relationship Id="rId43" Type="http://schemas.openxmlformats.org/officeDocument/2006/relationships/ctrlProp" Target="../ctrlProps/ctrlProp52.xml"/><Relationship Id="rId48" Type="http://schemas.openxmlformats.org/officeDocument/2006/relationships/ctrlProp" Target="../ctrlProps/ctrlProp57.xml"/><Relationship Id="rId64" Type="http://schemas.openxmlformats.org/officeDocument/2006/relationships/ctrlProp" Target="../ctrlProps/ctrlProp73.xml"/><Relationship Id="rId69" Type="http://schemas.openxmlformats.org/officeDocument/2006/relationships/ctrlProp" Target="../ctrlProps/ctrlProp78.xml"/><Relationship Id="rId113" Type="http://schemas.openxmlformats.org/officeDocument/2006/relationships/ctrlProp" Target="../ctrlProps/ctrlProp122.xml"/><Relationship Id="rId80" Type="http://schemas.openxmlformats.org/officeDocument/2006/relationships/ctrlProp" Target="../ctrlProps/ctrlProp89.xml"/><Relationship Id="rId85" Type="http://schemas.openxmlformats.org/officeDocument/2006/relationships/ctrlProp" Target="../ctrlProps/ctrlProp94.xml"/><Relationship Id="rId12" Type="http://schemas.openxmlformats.org/officeDocument/2006/relationships/ctrlProp" Target="../ctrlProps/ctrlProp21.xml"/><Relationship Id="rId17" Type="http://schemas.openxmlformats.org/officeDocument/2006/relationships/ctrlProp" Target="../ctrlProps/ctrlProp26.xml"/><Relationship Id="rId33" Type="http://schemas.openxmlformats.org/officeDocument/2006/relationships/ctrlProp" Target="../ctrlProps/ctrlProp42.xml"/><Relationship Id="rId38" Type="http://schemas.openxmlformats.org/officeDocument/2006/relationships/ctrlProp" Target="../ctrlProps/ctrlProp47.xml"/><Relationship Id="rId59" Type="http://schemas.openxmlformats.org/officeDocument/2006/relationships/ctrlProp" Target="../ctrlProps/ctrlProp68.xml"/><Relationship Id="rId103" Type="http://schemas.openxmlformats.org/officeDocument/2006/relationships/ctrlProp" Target="../ctrlProps/ctrlProp112.xml"/><Relationship Id="rId108" Type="http://schemas.openxmlformats.org/officeDocument/2006/relationships/ctrlProp" Target="../ctrlProps/ctrlProp117.xml"/><Relationship Id="rId54" Type="http://schemas.openxmlformats.org/officeDocument/2006/relationships/ctrlProp" Target="../ctrlProps/ctrlProp63.xml"/><Relationship Id="rId70" Type="http://schemas.openxmlformats.org/officeDocument/2006/relationships/ctrlProp" Target="../ctrlProps/ctrlProp79.xml"/><Relationship Id="rId75" Type="http://schemas.openxmlformats.org/officeDocument/2006/relationships/ctrlProp" Target="../ctrlProps/ctrlProp84.xml"/><Relationship Id="rId91" Type="http://schemas.openxmlformats.org/officeDocument/2006/relationships/ctrlProp" Target="../ctrlProps/ctrlProp100.xml"/><Relationship Id="rId96" Type="http://schemas.openxmlformats.org/officeDocument/2006/relationships/ctrlProp" Target="../ctrlProps/ctrlProp10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57" Type="http://schemas.openxmlformats.org/officeDocument/2006/relationships/ctrlProp" Target="../ctrlProps/ctrlProp66.xml"/><Relationship Id="rId106" Type="http://schemas.openxmlformats.org/officeDocument/2006/relationships/ctrlProp" Target="../ctrlProps/ctrlProp115.xml"/><Relationship Id="rId114" Type="http://schemas.openxmlformats.org/officeDocument/2006/relationships/ctrlProp" Target="../ctrlProps/ctrlProp123.xml"/><Relationship Id="rId10" Type="http://schemas.openxmlformats.org/officeDocument/2006/relationships/ctrlProp" Target="../ctrlProps/ctrlProp19.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60" Type="http://schemas.openxmlformats.org/officeDocument/2006/relationships/ctrlProp" Target="../ctrlProps/ctrlProp69.xml"/><Relationship Id="rId65" Type="http://schemas.openxmlformats.org/officeDocument/2006/relationships/ctrlProp" Target="../ctrlProps/ctrlProp74.xml"/><Relationship Id="rId73" Type="http://schemas.openxmlformats.org/officeDocument/2006/relationships/ctrlProp" Target="../ctrlProps/ctrlProp82.xml"/><Relationship Id="rId78" Type="http://schemas.openxmlformats.org/officeDocument/2006/relationships/ctrlProp" Target="../ctrlProps/ctrlProp87.xml"/><Relationship Id="rId81" Type="http://schemas.openxmlformats.org/officeDocument/2006/relationships/ctrlProp" Target="../ctrlProps/ctrlProp90.xml"/><Relationship Id="rId86" Type="http://schemas.openxmlformats.org/officeDocument/2006/relationships/ctrlProp" Target="../ctrlProps/ctrlProp95.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 Id="rId4" Type="http://schemas.openxmlformats.org/officeDocument/2006/relationships/ctrlProp" Target="../ctrlProps/ctrlProp13.xml"/><Relationship Id="rId9" Type="http://schemas.openxmlformats.org/officeDocument/2006/relationships/ctrlProp" Target="../ctrlProps/ctrlProp18.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109" Type="http://schemas.openxmlformats.org/officeDocument/2006/relationships/ctrlProp" Target="../ctrlProps/ctrlProp11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04" Type="http://schemas.openxmlformats.org/officeDocument/2006/relationships/ctrlProp" Target="../ctrlProps/ctrlProp113.xml"/><Relationship Id="rId7" Type="http://schemas.openxmlformats.org/officeDocument/2006/relationships/ctrlProp" Target="../ctrlProps/ctrlProp16.xml"/><Relationship Id="rId71" Type="http://schemas.openxmlformats.org/officeDocument/2006/relationships/ctrlProp" Target="../ctrlProps/ctrlProp80.xml"/><Relationship Id="rId92" Type="http://schemas.openxmlformats.org/officeDocument/2006/relationships/ctrlProp" Target="../ctrlProps/ctrlProp101.xml"/><Relationship Id="rId2" Type="http://schemas.openxmlformats.org/officeDocument/2006/relationships/drawing" Target="../drawings/drawing3.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 Id="rId87" Type="http://schemas.openxmlformats.org/officeDocument/2006/relationships/ctrlProp" Target="../ctrlProps/ctrlProp96.xml"/><Relationship Id="rId110" Type="http://schemas.openxmlformats.org/officeDocument/2006/relationships/ctrlProp" Target="../ctrlProps/ctrlProp119.xml"/><Relationship Id="rId115" Type="http://schemas.openxmlformats.org/officeDocument/2006/relationships/ctrlProp" Target="../ctrlProps/ctrlProp124.xml"/><Relationship Id="rId61" Type="http://schemas.openxmlformats.org/officeDocument/2006/relationships/ctrlProp" Target="../ctrlProps/ctrlProp70.xml"/><Relationship Id="rId82" Type="http://schemas.openxmlformats.org/officeDocument/2006/relationships/ctrlProp" Target="../ctrlProps/ctrlProp91.xml"/><Relationship Id="rId19" Type="http://schemas.openxmlformats.org/officeDocument/2006/relationships/ctrlProp" Target="../ctrlProps/ctrlProp28.xml"/><Relationship Id="rId14" Type="http://schemas.openxmlformats.org/officeDocument/2006/relationships/ctrlProp" Target="../ctrlProps/ctrlProp23.xml"/><Relationship Id="rId30" Type="http://schemas.openxmlformats.org/officeDocument/2006/relationships/ctrlProp" Target="../ctrlProps/ctrlProp39.xml"/><Relationship Id="rId35" Type="http://schemas.openxmlformats.org/officeDocument/2006/relationships/ctrlProp" Target="../ctrlProps/ctrlProp44.xml"/><Relationship Id="rId56" Type="http://schemas.openxmlformats.org/officeDocument/2006/relationships/ctrlProp" Target="../ctrlProps/ctrlProp65.xml"/><Relationship Id="rId77" Type="http://schemas.openxmlformats.org/officeDocument/2006/relationships/ctrlProp" Target="../ctrlProps/ctrlProp86.xml"/><Relationship Id="rId100" Type="http://schemas.openxmlformats.org/officeDocument/2006/relationships/ctrlProp" Target="../ctrlProps/ctrlProp109.xml"/><Relationship Id="rId105" Type="http://schemas.openxmlformats.org/officeDocument/2006/relationships/ctrlProp" Target="../ctrlProps/ctrlProp114.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98" Type="http://schemas.openxmlformats.org/officeDocument/2006/relationships/ctrlProp" Target="../ctrlProps/ctrlProp107.xml"/><Relationship Id="rId3" Type="http://schemas.openxmlformats.org/officeDocument/2006/relationships/vmlDrawing" Target="../drawings/vmlDrawing3.vml"/><Relationship Id="rId25" Type="http://schemas.openxmlformats.org/officeDocument/2006/relationships/ctrlProp" Target="../ctrlProps/ctrlProp34.xml"/><Relationship Id="rId46" Type="http://schemas.openxmlformats.org/officeDocument/2006/relationships/ctrlProp" Target="../ctrlProps/ctrlProp55.xml"/><Relationship Id="rId67" Type="http://schemas.openxmlformats.org/officeDocument/2006/relationships/ctrlProp" Target="../ctrlProps/ctrlProp76.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88" Type="http://schemas.openxmlformats.org/officeDocument/2006/relationships/ctrlProp" Target="../ctrlProps/ctrlProp97.xml"/><Relationship Id="rId111" Type="http://schemas.openxmlformats.org/officeDocument/2006/relationships/ctrlProp" Target="../ctrlProps/ctrlProp1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I121"/>
  <sheetViews>
    <sheetView showGridLines="0" showZeros="0" tabSelected="1" view="pageBreakPreview" zoomScale="85" zoomScaleNormal="100" zoomScaleSheetLayoutView="85" workbookViewId="0">
      <selection activeCell="AK21" sqref="AK21"/>
    </sheetView>
  </sheetViews>
  <sheetFormatPr defaultColWidth="8.875" defaultRowHeight="13.5" outlineLevelCol="1" x14ac:dyDescent="0.15"/>
  <cols>
    <col min="1" max="1" width="1.125" style="1" customWidth="1"/>
    <col min="2" max="3" width="3.125" style="1" customWidth="1"/>
    <col min="4" max="4" width="0.5" style="1" customWidth="1"/>
    <col min="5" max="5" width="1.125" style="1" customWidth="1"/>
    <col min="6" max="24" width="3.125" style="1" customWidth="1"/>
    <col min="25" max="25" width="3.625" style="1" customWidth="1"/>
    <col min="26" max="26" width="3.125" style="1" customWidth="1"/>
    <col min="27" max="27" width="3.875" style="1" customWidth="1"/>
    <col min="28" max="28" width="4" style="1" customWidth="1"/>
    <col min="29" max="29" width="1.125" style="1" customWidth="1"/>
    <col min="30" max="30" width="8.5" style="1" customWidth="1"/>
    <col min="31" max="31" width="11.5" style="11" customWidth="1"/>
    <col min="32" max="32" width="13.125" style="1" hidden="1" customWidth="1" outlineLevel="1"/>
    <col min="33" max="33" width="8.875" style="1" collapsed="1"/>
    <col min="34" max="16384" width="8.875" style="1"/>
  </cols>
  <sheetData>
    <row r="1" spans="2:32" x14ac:dyDescent="0.15">
      <c r="B1" s="17"/>
      <c r="C1" s="17"/>
      <c r="D1" s="17"/>
      <c r="E1" s="17"/>
      <c r="F1" s="17"/>
      <c r="G1" s="17"/>
      <c r="H1" s="17"/>
      <c r="I1" s="17"/>
      <c r="J1" s="17"/>
      <c r="K1" s="17"/>
      <c r="L1" s="17"/>
      <c r="M1" s="17"/>
      <c r="N1" s="17"/>
      <c r="O1" s="17"/>
      <c r="P1" s="17"/>
      <c r="Q1" s="17"/>
      <c r="R1" s="17"/>
      <c r="S1" s="17"/>
      <c r="T1" s="17"/>
      <c r="U1" s="17"/>
      <c r="V1" s="17"/>
      <c r="W1" s="17"/>
      <c r="X1" s="17"/>
      <c r="Y1" s="17"/>
      <c r="Z1" s="17"/>
      <c r="AA1" s="17"/>
      <c r="AB1" s="18">
        <f>O16</f>
        <v>0</v>
      </c>
      <c r="AF1" s="1" t="s">
        <v>21</v>
      </c>
    </row>
    <row r="2" spans="2:32" x14ac:dyDescent="0.15">
      <c r="B2" s="17"/>
      <c r="C2" s="17"/>
      <c r="D2" s="17"/>
      <c r="E2" s="17"/>
      <c r="F2" s="17"/>
      <c r="G2" s="17"/>
      <c r="H2" s="17"/>
      <c r="I2" s="17"/>
      <c r="J2" s="17"/>
      <c r="K2" s="17"/>
      <c r="L2" s="17"/>
      <c r="M2" s="17"/>
      <c r="N2" s="17"/>
      <c r="O2" s="17"/>
      <c r="P2" s="17"/>
      <c r="Q2" s="17"/>
      <c r="R2" s="17"/>
      <c r="S2" s="17"/>
      <c r="T2" s="17"/>
      <c r="U2" s="17"/>
      <c r="V2" s="17"/>
      <c r="W2" s="17"/>
      <c r="X2" s="17"/>
      <c r="Y2" s="17"/>
      <c r="Z2" s="17"/>
      <c r="AA2" s="17"/>
      <c r="AB2" s="17"/>
    </row>
    <row r="3" spans="2:32" x14ac:dyDescent="0.15">
      <c r="B3" s="17" t="s">
        <v>303</v>
      </c>
      <c r="C3" s="17"/>
      <c r="D3" s="17"/>
      <c r="E3" s="17"/>
      <c r="F3" s="17"/>
      <c r="G3" s="17"/>
      <c r="H3" s="17"/>
      <c r="I3" s="17"/>
      <c r="J3" s="17"/>
      <c r="K3" s="17"/>
      <c r="L3" s="17"/>
      <c r="M3" s="17"/>
      <c r="N3" s="17"/>
      <c r="O3" s="17"/>
      <c r="P3" s="17"/>
      <c r="Q3" s="17"/>
      <c r="R3" s="17"/>
      <c r="S3" s="17"/>
      <c r="T3" s="17"/>
      <c r="U3" s="17"/>
      <c r="V3" s="17"/>
      <c r="W3" s="17"/>
      <c r="X3" s="17"/>
      <c r="Y3" s="17"/>
      <c r="Z3" s="17"/>
      <c r="AA3" s="17"/>
      <c r="AB3" s="17"/>
    </row>
    <row r="4" spans="2:32" x14ac:dyDescent="0.15">
      <c r="B4" s="17"/>
      <c r="C4" s="17"/>
      <c r="D4" s="17"/>
      <c r="E4" s="17"/>
      <c r="F4" s="17"/>
      <c r="G4" s="17"/>
      <c r="H4" s="17"/>
      <c r="I4" s="17"/>
      <c r="J4" s="17"/>
      <c r="K4" s="17"/>
      <c r="L4" s="17"/>
      <c r="M4" s="17"/>
      <c r="N4" s="17"/>
      <c r="O4" s="17"/>
      <c r="P4" s="17"/>
      <c r="Q4" s="17"/>
      <c r="R4" s="17"/>
      <c r="S4" s="17"/>
      <c r="T4" s="17"/>
      <c r="U4" s="17"/>
      <c r="V4" s="17"/>
      <c r="W4" s="17"/>
      <c r="X4" s="17"/>
      <c r="Y4" s="17"/>
      <c r="Z4" s="17"/>
      <c r="AA4" s="17"/>
      <c r="AB4" s="17"/>
      <c r="AE4" s="10"/>
    </row>
    <row r="5" spans="2:32" ht="14.25" x14ac:dyDescent="0.15">
      <c r="B5" s="174" t="s">
        <v>374</v>
      </c>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E5" s="9" t="s">
        <v>151</v>
      </c>
    </row>
    <row r="6" spans="2:32" x14ac:dyDescent="0.15">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2:32" x14ac:dyDescent="0.15">
      <c r="B7" s="17"/>
      <c r="C7" s="17"/>
      <c r="D7" s="17"/>
      <c r="E7" s="17"/>
      <c r="F7" s="17"/>
      <c r="G7" s="17"/>
      <c r="H7" s="17"/>
      <c r="I7" s="17"/>
      <c r="J7" s="17"/>
      <c r="K7" s="17"/>
      <c r="L7" s="17"/>
      <c r="M7" s="17"/>
      <c r="N7" s="17"/>
      <c r="O7" s="17"/>
      <c r="P7" s="17"/>
      <c r="Q7" s="17"/>
      <c r="R7" s="17"/>
      <c r="S7" s="17"/>
      <c r="T7" s="17"/>
      <c r="U7" s="17"/>
      <c r="V7" s="175"/>
      <c r="W7" s="175"/>
      <c r="X7" s="19" t="s">
        <v>2</v>
      </c>
      <c r="Y7" s="103"/>
      <c r="Z7" s="19" t="s">
        <v>1</v>
      </c>
      <c r="AA7" s="103"/>
      <c r="AB7" s="19" t="s">
        <v>0</v>
      </c>
      <c r="AE7" s="13" t="str">
        <f>IF(OR(V7="",Y7="",AA7=""),"NG","OK")</f>
        <v>NG</v>
      </c>
      <c r="AF7" s="1" t="s">
        <v>270</v>
      </c>
    </row>
    <row r="8" spans="2:32"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7"/>
    </row>
    <row r="9" spans="2:32" x14ac:dyDescent="0.15">
      <c r="B9" s="17"/>
      <c r="C9" s="17" t="s">
        <v>421</v>
      </c>
      <c r="D9" s="17"/>
      <c r="E9" s="17"/>
      <c r="F9" s="17"/>
      <c r="G9" s="17"/>
      <c r="H9" s="17"/>
      <c r="I9" s="17"/>
      <c r="J9" s="17"/>
      <c r="K9" s="17"/>
      <c r="L9" s="17"/>
      <c r="M9" s="17"/>
      <c r="N9" s="17"/>
      <c r="O9" s="17"/>
      <c r="P9" s="17"/>
      <c r="Q9" s="17"/>
      <c r="R9" s="17"/>
      <c r="S9" s="17"/>
      <c r="T9" s="17"/>
      <c r="U9" s="17"/>
      <c r="V9" s="17"/>
      <c r="W9" s="17"/>
      <c r="X9" s="17"/>
      <c r="Y9" s="17"/>
      <c r="Z9" s="17"/>
      <c r="AA9" s="17"/>
      <c r="AB9" s="17"/>
    </row>
    <row r="10" spans="2:32" x14ac:dyDescent="0.15">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row>
    <row r="11" spans="2:32" x14ac:dyDescent="0.15">
      <c r="B11" s="17"/>
      <c r="C11" s="17"/>
      <c r="D11" s="17"/>
      <c r="E11" s="17"/>
      <c r="F11" s="17"/>
      <c r="G11" s="17"/>
      <c r="H11" s="17" t="s">
        <v>290</v>
      </c>
      <c r="I11" s="17"/>
      <c r="J11" s="17"/>
      <c r="K11" s="17" t="s">
        <v>291</v>
      </c>
      <c r="N11" s="17" t="s">
        <v>293</v>
      </c>
      <c r="O11" s="178"/>
      <c r="P11" s="178"/>
      <c r="Q11" s="21" t="s">
        <v>294</v>
      </c>
      <c r="R11" s="179"/>
      <c r="S11" s="179"/>
      <c r="T11" s="179"/>
      <c r="U11" s="17"/>
      <c r="V11" s="17"/>
      <c r="W11" s="17"/>
      <c r="X11" s="17"/>
      <c r="Y11" s="17"/>
      <c r="Z11" s="17"/>
      <c r="AA11" s="17"/>
      <c r="AB11" s="17"/>
    </row>
    <row r="12" spans="2:32" ht="13.7" customHeight="1" x14ac:dyDescent="0.15">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row>
    <row r="13" spans="2:32" x14ac:dyDescent="0.15">
      <c r="B13" s="17"/>
      <c r="C13" s="17"/>
      <c r="D13" s="17"/>
      <c r="E13" s="17"/>
      <c r="F13" s="17"/>
      <c r="G13" s="17"/>
      <c r="H13" s="17"/>
      <c r="I13" s="17"/>
      <c r="J13" s="17"/>
      <c r="K13" s="17"/>
      <c r="L13" s="17"/>
      <c r="M13" s="17"/>
      <c r="N13" s="17" t="s">
        <v>292</v>
      </c>
      <c r="O13" s="17"/>
      <c r="P13" s="17"/>
      <c r="Q13" s="17"/>
      <c r="R13" s="17"/>
      <c r="S13" s="17"/>
      <c r="T13" s="17"/>
      <c r="U13" s="17"/>
      <c r="V13" s="17"/>
      <c r="W13" s="17"/>
      <c r="X13" s="17"/>
      <c r="Y13" s="17"/>
      <c r="Z13" s="17"/>
      <c r="AA13" s="17"/>
      <c r="AB13" s="17"/>
    </row>
    <row r="14" spans="2:32" x14ac:dyDescent="0.15">
      <c r="B14" s="17"/>
      <c r="C14" s="17"/>
      <c r="D14" s="17"/>
      <c r="E14" s="17"/>
      <c r="F14" s="17"/>
      <c r="G14" s="17"/>
      <c r="H14" s="17"/>
      <c r="I14" s="17"/>
      <c r="J14" s="17"/>
      <c r="K14" s="17"/>
      <c r="L14" s="17"/>
      <c r="M14" s="17"/>
      <c r="N14" s="17"/>
      <c r="O14" s="176" t="s">
        <v>163</v>
      </c>
      <c r="P14" s="176"/>
      <c r="Q14" s="176"/>
      <c r="R14" s="176"/>
      <c r="S14" s="176"/>
      <c r="T14" s="176"/>
      <c r="U14" s="176"/>
      <c r="V14" s="176"/>
      <c r="W14" s="176"/>
      <c r="X14" s="176"/>
      <c r="Y14" s="176"/>
      <c r="Z14" s="176"/>
      <c r="AA14" s="176"/>
      <c r="AB14" s="176"/>
      <c r="AE14" s="13" t="str">
        <f>IF(OR(O14="都道府県",R14=""),"NG","OK")</f>
        <v>NG</v>
      </c>
      <c r="AF14" s="1" t="s">
        <v>210</v>
      </c>
    </row>
    <row r="15" spans="2:32" x14ac:dyDescent="0.15">
      <c r="B15" s="17"/>
      <c r="C15" s="17"/>
      <c r="D15" s="17"/>
      <c r="E15" s="17"/>
      <c r="F15" s="17"/>
      <c r="G15" s="17"/>
      <c r="H15" s="17"/>
      <c r="I15" s="17"/>
      <c r="J15" s="17"/>
      <c r="K15" s="17"/>
      <c r="L15" s="17"/>
      <c r="M15" s="17"/>
      <c r="N15" s="17" t="s">
        <v>252</v>
      </c>
      <c r="O15" s="17"/>
      <c r="P15" s="17"/>
      <c r="Q15" s="17"/>
      <c r="R15" s="17"/>
      <c r="S15" s="17"/>
      <c r="T15" s="17"/>
      <c r="U15" s="17"/>
      <c r="V15" s="17"/>
      <c r="W15" s="17"/>
      <c r="X15" s="17"/>
      <c r="Y15" s="17"/>
      <c r="Z15" s="17"/>
      <c r="AA15" s="17"/>
      <c r="AB15" s="17"/>
    </row>
    <row r="16" spans="2:32" x14ac:dyDescent="0.15">
      <c r="B16" s="17"/>
      <c r="C16" s="17"/>
      <c r="D16" s="17"/>
      <c r="E16" s="17"/>
      <c r="F16" s="17"/>
      <c r="G16" s="17"/>
      <c r="H16" s="17"/>
      <c r="I16" s="17"/>
      <c r="J16" s="17"/>
      <c r="K16" s="17"/>
      <c r="L16" s="17"/>
      <c r="M16" s="17"/>
      <c r="N16" s="17"/>
      <c r="O16" s="176"/>
      <c r="P16" s="176"/>
      <c r="Q16" s="176"/>
      <c r="R16" s="176"/>
      <c r="S16" s="176"/>
      <c r="T16" s="176"/>
      <c r="U16" s="176"/>
      <c r="V16" s="176"/>
      <c r="W16" s="176"/>
      <c r="X16" s="176"/>
      <c r="Y16" s="176"/>
      <c r="Z16" s="176"/>
      <c r="AA16" s="176"/>
      <c r="AB16" s="176"/>
      <c r="AE16" s="13" t="str">
        <f>IF(O16="","NG","OK")</f>
        <v>NG</v>
      </c>
    </row>
    <row r="17" spans="2:31" x14ac:dyDescent="0.15">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row>
    <row r="18" spans="2:31" x14ac:dyDescent="0.15">
      <c r="B18" s="17"/>
      <c r="C18" s="17"/>
      <c r="D18" s="17"/>
      <c r="E18" s="17"/>
      <c r="F18" s="17"/>
      <c r="G18" s="17"/>
      <c r="H18" s="17"/>
      <c r="I18" s="17"/>
      <c r="J18" s="17"/>
      <c r="K18" s="17"/>
      <c r="L18" s="17"/>
      <c r="M18" s="17"/>
      <c r="N18" s="17"/>
      <c r="O18" s="176"/>
      <c r="P18" s="176"/>
      <c r="Q18" s="176"/>
      <c r="R18" s="176"/>
      <c r="S18" s="176"/>
      <c r="T18" s="176"/>
      <c r="U18" s="17"/>
      <c r="V18" s="176"/>
      <c r="W18" s="176"/>
      <c r="X18" s="176"/>
      <c r="Y18" s="17"/>
      <c r="Z18" s="176"/>
      <c r="AA18" s="176"/>
      <c r="AB18" s="176"/>
      <c r="AE18" s="13" t="str">
        <f>IF(OR(O18="",V18="",Z18=""),"NG","OK")</f>
        <v>NG</v>
      </c>
    </row>
    <row r="19" spans="2:31" x14ac:dyDescent="0.15">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row>
    <row r="20" spans="2:31" x14ac:dyDescent="0.15">
      <c r="B20" s="177" t="s">
        <v>375</v>
      </c>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row>
    <row r="21" spans="2:31" x14ac:dyDescent="0.15">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row>
    <row r="22" spans="2:31" x14ac:dyDescent="0.15">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row>
    <row r="23" spans="2:31" x14ac:dyDescent="0.15">
      <c r="B23" s="17" t="s">
        <v>6</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row>
    <row r="24" spans="2:31" x14ac:dyDescent="0.15">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row>
    <row r="25" spans="2:31" x14ac:dyDescent="0.15">
      <c r="B25" s="17"/>
      <c r="C25" s="17" t="s">
        <v>253</v>
      </c>
      <c r="D25" s="17"/>
      <c r="E25" s="17"/>
      <c r="F25" s="17"/>
      <c r="G25" s="17"/>
      <c r="H25" s="17"/>
      <c r="I25" s="17"/>
      <c r="J25" s="17"/>
      <c r="K25" s="17"/>
      <c r="L25" s="17"/>
      <c r="M25" s="17"/>
      <c r="N25" s="17"/>
      <c r="O25" s="17"/>
      <c r="P25" s="17"/>
      <c r="Q25" s="17"/>
      <c r="R25" s="17"/>
      <c r="S25" s="17"/>
      <c r="T25" s="17"/>
      <c r="U25" s="17"/>
      <c r="V25" s="17"/>
      <c r="W25" s="17"/>
      <c r="X25" s="17"/>
      <c r="Y25" s="17"/>
      <c r="Z25" s="17"/>
      <c r="AA25" s="17"/>
      <c r="AB25" s="17"/>
    </row>
    <row r="26" spans="2:31" x14ac:dyDescent="0.15">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row>
    <row r="27" spans="2:31" x14ac:dyDescent="0.15">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row>
    <row r="28" spans="2:31" x14ac:dyDescent="0.15">
      <c r="B28" s="17" t="s">
        <v>7</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row>
    <row r="29" spans="2:31" x14ac:dyDescent="0.15">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row>
    <row r="30" spans="2:31" x14ac:dyDescent="0.15">
      <c r="B30" s="17"/>
      <c r="C30" s="17" t="s">
        <v>253</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spans="2:31" x14ac:dyDescent="0.15">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spans="2:31" x14ac:dyDescent="0.15">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spans="2:61" x14ac:dyDescent="0.15">
      <c r="B33" s="17" t="s">
        <v>254</v>
      </c>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row>
    <row r="34" spans="2:61" x14ac:dyDescent="0.15">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row>
    <row r="35" spans="2:61" x14ac:dyDescent="0.15">
      <c r="B35" s="17"/>
      <c r="C35" s="173">
        <f>事業計画書!K34</f>
        <v>0</v>
      </c>
      <c r="D35" s="173"/>
      <c r="E35" s="173"/>
      <c r="F35" s="173"/>
      <c r="G35" s="173"/>
      <c r="H35" s="173"/>
      <c r="I35" s="173"/>
      <c r="J35" s="173"/>
      <c r="K35" s="17"/>
      <c r="L35" s="17" t="s">
        <v>8</v>
      </c>
      <c r="M35" s="17"/>
      <c r="N35" s="17"/>
      <c r="O35" s="17"/>
      <c r="P35" s="17"/>
      <c r="Q35" s="17"/>
      <c r="R35" s="17"/>
      <c r="S35" s="17"/>
      <c r="T35" s="17"/>
      <c r="U35" s="17"/>
      <c r="V35" s="17"/>
      <c r="W35" s="17"/>
      <c r="X35" s="17"/>
      <c r="Y35" s="17"/>
      <c r="Z35" s="17"/>
      <c r="AA35" s="17"/>
      <c r="AB35" s="17"/>
    </row>
    <row r="36" spans="2:61" x14ac:dyDescent="0.15">
      <c r="B36" s="17"/>
      <c r="C36" s="102"/>
      <c r="D36" s="102"/>
      <c r="E36" s="102"/>
      <c r="F36" s="102"/>
      <c r="G36" s="102"/>
      <c r="H36" s="102"/>
      <c r="I36" s="102"/>
      <c r="J36" s="102"/>
      <c r="K36" s="17"/>
      <c r="L36" s="17"/>
      <c r="M36" s="17"/>
      <c r="N36" s="17"/>
      <c r="O36" s="17"/>
      <c r="P36" s="17"/>
      <c r="Q36" s="17"/>
      <c r="R36" s="17"/>
      <c r="S36" s="17"/>
      <c r="T36" s="17"/>
      <c r="U36" s="17"/>
      <c r="V36" s="17"/>
      <c r="W36" s="17"/>
      <c r="X36" s="17"/>
      <c r="Y36" s="17"/>
      <c r="Z36" s="17"/>
      <c r="AA36" s="17"/>
      <c r="AB36" s="17"/>
    </row>
    <row r="37" spans="2:61" x14ac:dyDescent="0.15">
      <c r="B37" s="17" t="s">
        <v>377</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row>
    <row r="38" spans="2:61" ht="15.6" customHeight="1" x14ac:dyDescent="0.15">
      <c r="B38" s="17"/>
      <c r="C38" s="167" t="s">
        <v>311</v>
      </c>
      <c r="D38" s="168"/>
      <c r="E38" s="168"/>
      <c r="F38" s="168"/>
      <c r="G38" s="168"/>
      <c r="H38" s="168"/>
      <c r="I38" s="168"/>
      <c r="J38" s="168"/>
      <c r="K38" s="168"/>
      <c r="L38" s="168"/>
      <c r="M38" s="168"/>
      <c r="N38" s="168"/>
      <c r="O38" s="168"/>
      <c r="P38" s="168"/>
      <c r="Q38" s="168"/>
      <c r="R38" s="168"/>
      <c r="S38" s="168"/>
      <c r="T38" s="168"/>
      <c r="U38" s="168"/>
      <c r="V38" s="168"/>
      <c r="W38" s="169"/>
      <c r="X38" s="161" t="s">
        <v>262</v>
      </c>
      <c r="Y38" s="162"/>
      <c r="Z38" s="162"/>
      <c r="AA38" s="162"/>
      <c r="AB38" s="163"/>
      <c r="AD38" s="79" t="str">
        <f>IF(X38="選択してください","NG","OK")</f>
        <v>NG</v>
      </c>
    </row>
    <row r="39" spans="2:61" ht="27.2" customHeight="1" x14ac:dyDescent="0.15">
      <c r="B39" s="17"/>
      <c r="C39" s="170"/>
      <c r="D39" s="171"/>
      <c r="E39" s="171"/>
      <c r="F39" s="171"/>
      <c r="G39" s="171"/>
      <c r="H39" s="171"/>
      <c r="I39" s="171"/>
      <c r="J39" s="171"/>
      <c r="K39" s="171"/>
      <c r="L39" s="171"/>
      <c r="M39" s="171"/>
      <c r="N39" s="171"/>
      <c r="O39" s="171"/>
      <c r="P39" s="171"/>
      <c r="Q39" s="171"/>
      <c r="R39" s="171"/>
      <c r="S39" s="171"/>
      <c r="T39" s="171"/>
      <c r="U39" s="171"/>
      <c r="V39" s="171"/>
      <c r="W39" s="172"/>
      <c r="X39" s="164"/>
      <c r="Y39" s="165"/>
      <c r="Z39" s="165"/>
      <c r="AA39" s="165"/>
      <c r="AB39" s="166"/>
    </row>
    <row r="40" spans="2:61" x14ac:dyDescent="0.15">
      <c r="B40" s="17"/>
      <c r="C40" s="17" t="s">
        <v>306</v>
      </c>
      <c r="D40" s="17"/>
      <c r="E40" s="17"/>
      <c r="F40" s="17"/>
      <c r="G40" s="17"/>
      <c r="H40" s="17"/>
      <c r="I40" s="17"/>
      <c r="J40" s="17"/>
      <c r="K40" s="17"/>
      <c r="L40" s="17"/>
      <c r="M40" s="17"/>
      <c r="N40" s="17"/>
      <c r="O40" s="17"/>
      <c r="P40" s="17"/>
      <c r="Q40" s="17"/>
      <c r="R40" s="17"/>
      <c r="S40" s="17"/>
      <c r="T40" s="17"/>
      <c r="U40" s="17"/>
      <c r="V40" s="17"/>
      <c r="W40" s="17"/>
      <c r="X40" s="17"/>
      <c r="Y40" s="17"/>
      <c r="Z40" s="17"/>
      <c r="AA40" s="17"/>
      <c r="AB40" s="17"/>
    </row>
    <row r="41" spans="2:61" x14ac:dyDescent="0.15">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row>
    <row r="42" spans="2:61" x14ac:dyDescent="0.15">
      <c r="B42" s="100" t="s">
        <v>378</v>
      </c>
      <c r="C42" s="17" t="s">
        <v>379</v>
      </c>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74"/>
      <c r="AE42" s="1"/>
      <c r="AF42" s="86"/>
      <c r="AG42" s="87"/>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74"/>
      <c r="BI42" s="74"/>
    </row>
    <row r="43" spans="2:61" ht="17.45" customHeight="1" x14ac:dyDescent="0.15">
      <c r="B43" s="100"/>
      <c r="C43" s="17"/>
      <c r="D43" s="17" t="s">
        <v>417</v>
      </c>
      <c r="E43" s="17"/>
      <c r="F43" s="17"/>
      <c r="G43" s="17"/>
      <c r="H43" s="17"/>
      <c r="I43" s="17"/>
      <c r="J43" s="17"/>
      <c r="K43" s="17"/>
      <c r="L43" s="17"/>
      <c r="M43" s="17"/>
      <c r="N43" s="17"/>
      <c r="O43" s="17"/>
      <c r="P43" s="17"/>
      <c r="Q43" s="17"/>
      <c r="R43" s="17"/>
      <c r="S43" s="17"/>
      <c r="T43" s="17"/>
      <c r="U43" s="17"/>
      <c r="V43" s="17"/>
      <c r="W43" s="17"/>
      <c r="X43" s="17"/>
      <c r="Y43" s="17"/>
      <c r="Z43" s="17"/>
      <c r="AA43" s="17"/>
      <c r="AB43" s="17"/>
      <c r="AC43" s="74"/>
      <c r="AE43" s="1"/>
      <c r="AF43" s="86"/>
      <c r="AG43" s="87"/>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74"/>
      <c r="BI43" s="74"/>
    </row>
    <row r="44" spans="2:61" ht="14.45" customHeight="1" x14ac:dyDescent="0.15">
      <c r="B44" s="100"/>
      <c r="C44" s="160" t="s">
        <v>227</v>
      </c>
      <c r="D44" s="160"/>
      <c r="E44" s="160"/>
      <c r="F44" s="160" t="s">
        <v>379</v>
      </c>
      <c r="G44" s="160"/>
      <c r="H44" s="160"/>
      <c r="I44" s="160"/>
      <c r="J44" s="160"/>
      <c r="K44" s="160"/>
      <c r="L44" s="160"/>
      <c r="M44" s="160"/>
      <c r="N44" s="160"/>
      <c r="O44" s="160"/>
      <c r="P44" s="160"/>
      <c r="Q44" s="160"/>
      <c r="R44" s="160"/>
      <c r="S44" s="160"/>
      <c r="T44" s="160"/>
      <c r="U44" s="160"/>
      <c r="V44" s="160"/>
      <c r="W44" s="160"/>
      <c r="X44" s="160"/>
      <c r="Y44" s="160"/>
      <c r="Z44" s="160"/>
      <c r="AA44" s="160"/>
      <c r="AB44" s="88"/>
      <c r="AC44" s="74"/>
      <c r="AE44" s="17"/>
      <c r="AF44" s="86"/>
      <c r="AG44" s="87"/>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88"/>
      <c r="BH44" s="74"/>
      <c r="BI44" s="74"/>
    </row>
    <row r="45" spans="2:61" s="75" customFormat="1" ht="10.35" customHeight="1" x14ac:dyDescent="0.15">
      <c r="B45" s="76"/>
      <c r="C45" s="146"/>
      <c r="D45" s="147"/>
      <c r="E45" s="148"/>
      <c r="F45" s="155" t="s">
        <v>380</v>
      </c>
      <c r="G45" s="155"/>
      <c r="H45" s="155"/>
      <c r="I45" s="155"/>
      <c r="J45" s="155"/>
      <c r="K45" s="155"/>
      <c r="L45" s="155"/>
      <c r="M45" s="155"/>
      <c r="N45" s="155"/>
      <c r="O45" s="155"/>
      <c r="P45" s="155"/>
      <c r="Q45" s="155"/>
      <c r="R45" s="155"/>
      <c r="S45" s="155"/>
      <c r="T45" s="155"/>
      <c r="U45" s="155"/>
      <c r="V45" s="155"/>
      <c r="W45" s="155"/>
      <c r="X45" s="155"/>
      <c r="Y45" s="155"/>
      <c r="Z45" s="155"/>
      <c r="AA45" s="155"/>
      <c r="AB45" s="91"/>
      <c r="AC45" s="89"/>
      <c r="AD45" s="156" t="b">
        <v>0</v>
      </c>
      <c r="AF45" s="90"/>
      <c r="AG45" s="76"/>
      <c r="AH45" s="157"/>
      <c r="AI45" s="157"/>
      <c r="AJ45" s="157"/>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91"/>
      <c r="BH45" s="89"/>
      <c r="BI45" s="92"/>
    </row>
    <row r="46" spans="2:61" s="75" customFormat="1" ht="11.1" customHeight="1" x14ac:dyDescent="0.15">
      <c r="B46" s="76"/>
      <c r="C46" s="149"/>
      <c r="D46" s="150"/>
      <c r="E46" s="151"/>
      <c r="F46" s="155"/>
      <c r="G46" s="155"/>
      <c r="H46" s="155"/>
      <c r="I46" s="155"/>
      <c r="J46" s="155"/>
      <c r="K46" s="155"/>
      <c r="L46" s="155"/>
      <c r="M46" s="155"/>
      <c r="N46" s="155"/>
      <c r="O46" s="155"/>
      <c r="P46" s="155"/>
      <c r="Q46" s="155"/>
      <c r="R46" s="155"/>
      <c r="S46" s="155"/>
      <c r="T46" s="155"/>
      <c r="U46" s="155"/>
      <c r="V46" s="155"/>
      <c r="W46" s="155"/>
      <c r="X46" s="155"/>
      <c r="Y46" s="155"/>
      <c r="Z46" s="155"/>
      <c r="AA46" s="155"/>
      <c r="AB46" s="91"/>
      <c r="AC46" s="89"/>
      <c r="AD46" s="156"/>
      <c r="AF46" s="90"/>
      <c r="AG46" s="76"/>
      <c r="AH46" s="157"/>
      <c r="AI46" s="157"/>
      <c r="AJ46" s="157"/>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91"/>
      <c r="BH46" s="89"/>
      <c r="BI46" s="92"/>
    </row>
    <row r="47" spans="2:61" s="75" customFormat="1" ht="9" customHeight="1" x14ac:dyDescent="0.15">
      <c r="B47" s="76"/>
      <c r="C47" s="152"/>
      <c r="D47" s="153"/>
      <c r="E47" s="154"/>
      <c r="F47" s="155"/>
      <c r="G47" s="155"/>
      <c r="H47" s="155"/>
      <c r="I47" s="155"/>
      <c r="J47" s="155"/>
      <c r="K47" s="155"/>
      <c r="L47" s="155"/>
      <c r="M47" s="155"/>
      <c r="N47" s="155"/>
      <c r="O47" s="155"/>
      <c r="P47" s="155"/>
      <c r="Q47" s="155"/>
      <c r="R47" s="155"/>
      <c r="S47" s="155"/>
      <c r="T47" s="155"/>
      <c r="U47" s="155"/>
      <c r="V47" s="155"/>
      <c r="W47" s="155"/>
      <c r="X47" s="155"/>
      <c r="Y47" s="155"/>
      <c r="Z47" s="155"/>
      <c r="AA47" s="155"/>
      <c r="AB47" s="91"/>
      <c r="AC47" s="89"/>
      <c r="AD47" s="156" t="b">
        <v>0</v>
      </c>
      <c r="AF47" s="90"/>
      <c r="AG47" s="76"/>
      <c r="AH47" s="157"/>
      <c r="AI47" s="157"/>
      <c r="AJ47" s="157"/>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91"/>
      <c r="BH47" s="89"/>
      <c r="BI47" s="92"/>
    </row>
    <row r="48" spans="2:61" s="75" customFormat="1" ht="12.6" customHeight="1" x14ac:dyDescent="0.15">
      <c r="B48" s="76"/>
      <c r="C48" s="146"/>
      <c r="D48" s="147"/>
      <c r="E48" s="148"/>
      <c r="F48" s="155" t="s">
        <v>422</v>
      </c>
      <c r="G48" s="155"/>
      <c r="H48" s="155"/>
      <c r="I48" s="155"/>
      <c r="J48" s="155"/>
      <c r="K48" s="155"/>
      <c r="L48" s="155"/>
      <c r="M48" s="155"/>
      <c r="N48" s="155"/>
      <c r="O48" s="155"/>
      <c r="P48" s="155"/>
      <c r="Q48" s="155"/>
      <c r="R48" s="155"/>
      <c r="S48" s="155"/>
      <c r="T48" s="155"/>
      <c r="U48" s="155"/>
      <c r="V48" s="155"/>
      <c r="W48" s="155"/>
      <c r="X48" s="155"/>
      <c r="Y48" s="155"/>
      <c r="Z48" s="155"/>
      <c r="AA48" s="155"/>
      <c r="AB48" s="91"/>
      <c r="AC48" s="89"/>
      <c r="AD48" s="156" t="b">
        <v>0</v>
      </c>
      <c r="AF48" s="90"/>
      <c r="AG48" s="76"/>
      <c r="AH48" s="157"/>
      <c r="AI48" s="157"/>
      <c r="AJ48" s="157"/>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91"/>
      <c r="BH48" s="89"/>
      <c r="BI48" s="92"/>
    </row>
    <row r="49" spans="2:61" s="75" customFormat="1" ht="11.45" customHeight="1" x14ac:dyDescent="0.15">
      <c r="B49" s="76"/>
      <c r="C49" s="149"/>
      <c r="D49" s="150"/>
      <c r="E49" s="151"/>
      <c r="F49" s="155"/>
      <c r="G49" s="155"/>
      <c r="H49" s="155"/>
      <c r="I49" s="155"/>
      <c r="J49" s="155"/>
      <c r="K49" s="155"/>
      <c r="L49" s="155"/>
      <c r="M49" s="155"/>
      <c r="N49" s="155"/>
      <c r="O49" s="155"/>
      <c r="P49" s="155"/>
      <c r="Q49" s="155"/>
      <c r="R49" s="155"/>
      <c r="S49" s="155"/>
      <c r="T49" s="155"/>
      <c r="U49" s="155"/>
      <c r="V49" s="155"/>
      <c r="W49" s="155"/>
      <c r="X49" s="155"/>
      <c r="Y49" s="155"/>
      <c r="Z49" s="155"/>
      <c r="AA49" s="155"/>
      <c r="AB49" s="91"/>
      <c r="AC49" s="89"/>
      <c r="AD49" s="156"/>
      <c r="AF49" s="90"/>
      <c r="AG49" s="76"/>
      <c r="AH49" s="157"/>
      <c r="AI49" s="157"/>
      <c r="AJ49" s="157"/>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91"/>
      <c r="BH49" s="89"/>
      <c r="BI49" s="92"/>
    </row>
    <row r="50" spans="2:61" s="75" customFormat="1" ht="16.350000000000001" customHeight="1" x14ac:dyDescent="0.15">
      <c r="B50" s="76"/>
      <c r="C50" s="152"/>
      <c r="D50" s="153"/>
      <c r="E50" s="154"/>
      <c r="F50" s="155"/>
      <c r="G50" s="155"/>
      <c r="H50" s="155"/>
      <c r="I50" s="155"/>
      <c r="J50" s="155"/>
      <c r="K50" s="155"/>
      <c r="L50" s="155"/>
      <c r="M50" s="155"/>
      <c r="N50" s="155"/>
      <c r="O50" s="155"/>
      <c r="P50" s="155"/>
      <c r="Q50" s="155"/>
      <c r="R50" s="155"/>
      <c r="S50" s="155"/>
      <c r="T50" s="155"/>
      <c r="U50" s="155"/>
      <c r="V50" s="155"/>
      <c r="W50" s="155"/>
      <c r="X50" s="155"/>
      <c r="Y50" s="155"/>
      <c r="Z50" s="155"/>
      <c r="AA50" s="155"/>
      <c r="AB50" s="91"/>
      <c r="AC50" s="89"/>
      <c r="AD50" s="156" t="b">
        <v>0</v>
      </c>
      <c r="AF50" s="90"/>
      <c r="AG50" s="76"/>
      <c r="AH50" s="157"/>
      <c r="AI50" s="157"/>
      <c r="AJ50" s="157"/>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91"/>
      <c r="BH50" s="89"/>
      <c r="BI50" s="92"/>
    </row>
    <row r="51" spans="2:61" s="75" customFormat="1" ht="12.6" customHeight="1" x14ac:dyDescent="0.15">
      <c r="B51" s="76"/>
      <c r="C51" s="146"/>
      <c r="D51" s="147"/>
      <c r="E51" s="148"/>
      <c r="F51" s="155" t="s">
        <v>418</v>
      </c>
      <c r="G51" s="155"/>
      <c r="H51" s="155"/>
      <c r="I51" s="155"/>
      <c r="J51" s="155"/>
      <c r="K51" s="155"/>
      <c r="L51" s="155"/>
      <c r="M51" s="155"/>
      <c r="N51" s="155"/>
      <c r="O51" s="155"/>
      <c r="P51" s="155"/>
      <c r="Q51" s="155"/>
      <c r="R51" s="155"/>
      <c r="S51" s="155"/>
      <c r="T51" s="155"/>
      <c r="U51" s="155"/>
      <c r="V51" s="155"/>
      <c r="W51" s="155"/>
      <c r="X51" s="155"/>
      <c r="Y51" s="155"/>
      <c r="Z51" s="155"/>
      <c r="AA51" s="155"/>
      <c r="AB51" s="91"/>
      <c r="AC51" s="89"/>
      <c r="AD51" s="156" t="b">
        <v>0</v>
      </c>
      <c r="AF51" s="90"/>
      <c r="AG51" s="76"/>
      <c r="AH51" s="157"/>
      <c r="AI51" s="157"/>
      <c r="AJ51" s="157"/>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91"/>
      <c r="BH51" s="89"/>
      <c r="BI51" s="92"/>
    </row>
    <row r="52" spans="2:61" s="75" customFormat="1" ht="11.45" customHeight="1" x14ac:dyDescent="0.15">
      <c r="B52" s="76"/>
      <c r="C52" s="149"/>
      <c r="D52" s="150"/>
      <c r="E52" s="151"/>
      <c r="F52" s="155"/>
      <c r="G52" s="155"/>
      <c r="H52" s="155"/>
      <c r="I52" s="155"/>
      <c r="J52" s="155"/>
      <c r="K52" s="155"/>
      <c r="L52" s="155"/>
      <c r="M52" s="155"/>
      <c r="N52" s="155"/>
      <c r="O52" s="155"/>
      <c r="P52" s="155"/>
      <c r="Q52" s="155"/>
      <c r="R52" s="155"/>
      <c r="S52" s="155"/>
      <c r="T52" s="155"/>
      <c r="U52" s="155"/>
      <c r="V52" s="155"/>
      <c r="W52" s="155"/>
      <c r="X52" s="155"/>
      <c r="Y52" s="155"/>
      <c r="Z52" s="155"/>
      <c r="AA52" s="155"/>
      <c r="AB52" s="91"/>
      <c r="AC52" s="89"/>
      <c r="AD52" s="156"/>
      <c r="AF52" s="90"/>
      <c r="AG52" s="76"/>
      <c r="AH52" s="157"/>
      <c r="AI52" s="157"/>
      <c r="AJ52" s="157"/>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91"/>
      <c r="BH52" s="89"/>
      <c r="BI52" s="92"/>
    </row>
    <row r="53" spans="2:61" s="75" customFormat="1" ht="16.350000000000001" customHeight="1" x14ac:dyDescent="0.15">
      <c r="B53" s="76"/>
      <c r="C53" s="152"/>
      <c r="D53" s="153"/>
      <c r="E53" s="154"/>
      <c r="F53" s="155"/>
      <c r="G53" s="155"/>
      <c r="H53" s="155"/>
      <c r="I53" s="155"/>
      <c r="J53" s="155"/>
      <c r="K53" s="155"/>
      <c r="L53" s="155"/>
      <c r="M53" s="155"/>
      <c r="N53" s="155"/>
      <c r="O53" s="155"/>
      <c r="P53" s="155"/>
      <c r="Q53" s="155"/>
      <c r="R53" s="155"/>
      <c r="S53" s="155"/>
      <c r="T53" s="155"/>
      <c r="U53" s="155"/>
      <c r="V53" s="155"/>
      <c r="W53" s="155"/>
      <c r="X53" s="155"/>
      <c r="Y53" s="155"/>
      <c r="Z53" s="155"/>
      <c r="AA53" s="155"/>
      <c r="AB53" s="91"/>
      <c r="AC53" s="89"/>
      <c r="AD53" s="156"/>
      <c r="AF53" s="90"/>
      <c r="AG53" s="76"/>
      <c r="AH53" s="157"/>
      <c r="AI53" s="157"/>
      <c r="AJ53" s="157"/>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91"/>
      <c r="BH53" s="89"/>
      <c r="BI53" s="92"/>
    </row>
    <row r="54" spans="2:61" s="75" customFormat="1" ht="12.6" customHeight="1" x14ac:dyDescent="0.15">
      <c r="B54" s="76"/>
      <c r="C54" s="146"/>
      <c r="D54" s="147"/>
      <c r="E54" s="148"/>
      <c r="F54" s="155" t="s">
        <v>381</v>
      </c>
      <c r="G54" s="155"/>
      <c r="H54" s="155"/>
      <c r="I54" s="155"/>
      <c r="J54" s="155"/>
      <c r="K54" s="155"/>
      <c r="L54" s="155"/>
      <c r="M54" s="155"/>
      <c r="N54" s="155"/>
      <c r="O54" s="155"/>
      <c r="P54" s="155"/>
      <c r="Q54" s="155"/>
      <c r="R54" s="155"/>
      <c r="S54" s="155"/>
      <c r="T54" s="155"/>
      <c r="U54" s="155"/>
      <c r="V54" s="155"/>
      <c r="W54" s="155"/>
      <c r="X54" s="155"/>
      <c r="Y54" s="155"/>
      <c r="Z54" s="155"/>
      <c r="AA54" s="155"/>
      <c r="AB54" s="91"/>
      <c r="AC54" s="89"/>
      <c r="AD54" s="156" t="b">
        <v>0</v>
      </c>
      <c r="AF54" s="90"/>
      <c r="AG54" s="76"/>
      <c r="AH54" s="157"/>
      <c r="AI54" s="157"/>
      <c r="AJ54" s="157"/>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91"/>
      <c r="BH54" s="89"/>
      <c r="BI54" s="92"/>
    </row>
    <row r="55" spans="2:61" s="75" customFormat="1" ht="11.45" customHeight="1" x14ac:dyDescent="0.15">
      <c r="B55" s="76"/>
      <c r="C55" s="149"/>
      <c r="D55" s="150"/>
      <c r="E55" s="151"/>
      <c r="F55" s="155"/>
      <c r="G55" s="155"/>
      <c r="H55" s="155"/>
      <c r="I55" s="155"/>
      <c r="J55" s="155"/>
      <c r="K55" s="155"/>
      <c r="L55" s="155"/>
      <c r="M55" s="155"/>
      <c r="N55" s="155"/>
      <c r="O55" s="155"/>
      <c r="P55" s="155"/>
      <c r="Q55" s="155"/>
      <c r="R55" s="155"/>
      <c r="S55" s="155"/>
      <c r="T55" s="155"/>
      <c r="U55" s="155"/>
      <c r="V55" s="155"/>
      <c r="W55" s="155"/>
      <c r="X55" s="155"/>
      <c r="Y55" s="155"/>
      <c r="Z55" s="155"/>
      <c r="AA55" s="155"/>
      <c r="AB55" s="91"/>
      <c r="AC55" s="89"/>
      <c r="AD55" s="156"/>
      <c r="AF55" s="90"/>
      <c r="AG55" s="76"/>
      <c r="AH55" s="157"/>
      <c r="AI55" s="157"/>
      <c r="AJ55" s="157"/>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91"/>
      <c r="BH55" s="89"/>
      <c r="BI55" s="92"/>
    </row>
    <row r="56" spans="2:61" s="75" customFormat="1" ht="16.350000000000001" customHeight="1" x14ac:dyDescent="0.15">
      <c r="B56" s="76"/>
      <c r="C56" s="152"/>
      <c r="D56" s="153"/>
      <c r="E56" s="154"/>
      <c r="F56" s="155"/>
      <c r="G56" s="155"/>
      <c r="H56" s="155"/>
      <c r="I56" s="155"/>
      <c r="J56" s="155"/>
      <c r="K56" s="155"/>
      <c r="L56" s="155"/>
      <c r="M56" s="155"/>
      <c r="N56" s="155"/>
      <c r="O56" s="155"/>
      <c r="P56" s="155"/>
      <c r="Q56" s="155"/>
      <c r="R56" s="155"/>
      <c r="S56" s="155"/>
      <c r="T56" s="155"/>
      <c r="U56" s="155"/>
      <c r="V56" s="155"/>
      <c r="W56" s="155"/>
      <c r="X56" s="155"/>
      <c r="Y56" s="155"/>
      <c r="Z56" s="155"/>
      <c r="AA56" s="155"/>
      <c r="AB56" s="91"/>
      <c r="AC56" s="89"/>
      <c r="AD56" s="156"/>
      <c r="AF56" s="90"/>
      <c r="AG56" s="76"/>
      <c r="AH56" s="157"/>
      <c r="AI56" s="157"/>
      <c r="AJ56" s="157"/>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91"/>
      <c r="BH56" s="89"/>
      <c r="BI56" s="92"/>
    </row>
    <row r="57" spans="2:61" s="75" customFormat="1" ht="11.45" customHeight="1" x14ac:dyDescent="0.15">
      <c r="B57" s="76"/>
      <c r="C57" s="146"/>
      <c r="D57" s="147"/>
      <c r="E57" s="148"/>
      <c r="F57" s="155" t="s">
        <v>419</v>
      </c>
      <c r="G57" s="155"/>
      <c r="H57" s="155"/>
      <c r="I57" s="155"/>
      <c r="J57" s="155"/>
      <c r="K57" s="155"/>
      <c r="L57" s="155"/>
      <c r="M57" s="155"/>
      <c r="N57" s="155"/>
      <c r="O57" s="155"/>
      <c r="P57" s="155"/>
      <c r="Q57" s="155"/>
      <c r="R57" s="155"/>
      <c r="S57" s="155"/>
      <c r="T57" s="155"/>
      <c r="U57" s="155"/>
      <c r="V57" s="155"/>
      <c r="W57" s="155"/>
      <c r="X57" s="155"/>
      <c r="Y57" s="155"/>
      <c r="Z57" s="155"/>
      <c r="AA57" s="155"/>
      <c r="AB57" s="91"/>
      <c r="AC57" s="89"/>
      <c r="AD57" s="156" t="b">
        <v>0</v>
      </c>
      <c r="AF57" s="90"/>
      <c r="AG57" s="76"/>
      <c r="AH57" s="157"/>
      <c r="AI57" s="157"/>
      <c r="AJ57" s="157"/>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91"/>
      <c r="BH57" s="89"/>
      <c r="BI57" s="92"/>
    </row>
    <row r="58" spans="2:61" s="75" customFormat="1" ht="6" customHeight="1" x14ac:dyDescent="0.15">
      <c r="B58" s="76"/>
      <c r="C58" s="149"/>
      <c r="D58" s="150"/>
      <c r="E58" s="151"/>
      <c r="F58" s="155"/>
      <c r="G58" s="155"/>
      <c r="H58" s="155"/>
      <c r="I58" s="155"/>
      <c r="J58" s="155"/>
      <c r="K58" s="155"/>
      <c r="L58" s="155"/>
      <c r="M58" s="155"/>
      <c r="N58" s="155"/>
      <c r="O58" s="155"/>
      <c r="P58" s="155"/>
      <c r="Q58" s="155"/>
      <c r="R58" s="155"/>
      <c r="S58" s="155"/>
      <c r="T58" s="155"/>
      <c r="U58" s="155"/>
      <c r="V58" s="155"/>
      <c r="W58" s="155"/>
      <c r="X58" s="155"/>
      <c r="Y58" s="155"/>
      <c r="Z58" s="155"/>
      <c r="AA58" s="155"/>
      <c r="AB58" s="91"/>
      <c r="AC58" s="89"/>
      <c r="AD58" s="156"/>
      <c r="AF58" s="90"/>
      <c r="AG58" s="76"/>
      <c r="AH58" s="157"/>
      <c r="AI58" s="157"/>
      <c r="AJ58" s="157"/>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91"/>
      <c r="BH58" s="89"/>
      <c r="BI58" s="92"/>
    </row>
    <row r="59" spans="2:61" s="75" customFormat="1" ht="6.6" customHeight="1" x14ac:dyDescent="0.15">
      <c r="B59" s="76"/>
      <c r="C59" s="149"/>
      <c r="D59" s="150"/>
      <c r="E59" s="151"/>
      <c r="F59" s="155"/>
      <c r="G59" s="155"/>
      <c r="H59" s="155"/>
      <c r="I59" s="155"/>
      <c r="J59" s="155"/>
      <c r="K59" s="155"/>
      <c r="L59" s="155"/>
      <c r="M59" s="155"/>
      <c r="N59" s="155"/>
      <c r="O59" s="155"/>
      <c r="P59" s="155"/>
      <c r="Q59" s="155"/>
      <c r="R59" s="155"/>
      <c r="S59" s="155"/>
      <c r="T59" s="155"/>
      <c r="U59" s="155"/>
      <c r="V59" s="155"/>
      <c r="W59" s="155"/>
      <c r="X59" s="155"/>
      <c r="Y59" s="155"/>
      <c r="Z59" s="155"/>
      <c r="AA59" s="155"/>
      <c r="AB59" s="91"/>
      <c r="AC59" s="89"/>
      <c r="AD59" s="156"/>
      <c r="AF59" s="90"/>
      <c r="AG59" s="76"/>
      <c r="AH59" s="157"/>
      <c r="AI59" s="157"/>
      <c r="AJ59" s="157"/>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91"/>
      <c r="BH59" s="89"/>
      <c r="BI59" s="92"/>
    </row>
    <row r="60" spans="2:61" s="75" customFormat="1" ht="18.2" customHeight="1" x14ac:dyDescent="0.15">
      <c r="B60" s="76"/>
      <c r="C60" s="152"/>
      <c r="D60" s="153"/>
      <c r="E60" s="154"/>
      <c r="F60" s="155"/>
      <c r="G60" s="155"/>
      <c r="H60" s="155"/>
      <c r="I60" s="155"/>
      <c r="J60" s="155"/>
      <c r="K60" s="155"/>
      <c r="L60" s="155"/>
      <c r="M60" s="155"/>
      <c r="N60" s="155"/>
      <c r="O60" s="155"/>
      <c r="P60" s="155"/>
      <c r="Q60" s="155"/>
      <c r="R60" s="155"/>
      <c r="S60" s="155"/>
      <c r="T60" s="155"/>
      <c r="U60" s="155"/>
      <c r="V60" s="155"/>
      <c r="W60" s="155"/>
      <c r="X60" s="155"/>
      <c r="Y60" s="155"/>
      <c r="Z60" s="155"/>
      <c r="AA60" s="155"/>
      <c r="AB60" s="91"/>
      <c r="AC60" s="89"/>
      <c r="AD60" s="156"/>
      <c r="AF60" s="90"/>
      <c r="AG60" s="76"/>
      <c r="AH60" s="157"/>
      <c r="AI60" s="157"/>
      <c r="AJ60" s="157"/>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91"/>
      <c r="BH60" s="89"/>
      <c r="BI60" s="92"/>
    </row>
    <row r="61" spans="2:61" s="75" customFormat="1" ht="12.6" customHeight="1" x14ac:dyDescent="0.15">
      <c r="B61" s="76"/>
      <c r="C61" s="146"/>
      <c r="D61" s="147"/>
      <c r="E61" s="148"/>
      <c r="F61" s="155" t="s">
        <v>420</v>
      </c>
      <c r="G61" s="155"/>
      <c r="H61" s="155"/>
      <c r="I61" s="155"/>
      <c r="J61" s="155"/>
      <c r="K61" s="155"/>
      <c r="L61" s="155"/>
      <c r="M61" s="155"/>
      <c r="N61" s="155"/>
      <c r="O61" s="155"/>
      <c r="P61" s="155"/>
      <c r="Q61" s="155"/>
      <c r="R61" s="155"/>
      <c r="S61" s="155"/>
      <c r="T61" s="155"/>
      <c r="U61" s="155"/>
      <c r="V61" s="155"/>
      <c r="W61" s="155"/>
      <c r="X61" s="155"/>
      <c r="Y61" s="155"/>
      <c r="Z61" s="155"/>
      <c r="AA61" s="155"/>
      <c r="AB61" s="91"/>
      <c r="AC61" s="89"/>
      <c r="AD61" s="156" t="b">
        <v>0</v>
      </c>
      <c r="AF61" s="90"/>
      <c r="AG61" s="76"/>
      <c r="AH61" s="157"/>
      <c r="AI61" s="157"/>
      <c r="AJ61" s="157"/>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91"/>
      <c r="BH61" s="89"/>
      <c r="BI61" s="92"/>
    </row>
    <row r="62" spans="2:61" s="75" customFormat="1" ht="12.6" customHeight="1" x14ac:dyDescent="0.15">
      <c r="B62" s="76"/>
      <c r="C62" s="149"/>
      <c r="D62" s="150"/>
      <c r="E62" s="151"/>
      <c r="F62" s="155"/>
      <c r="G62" s="155"/>
      <c r="H62" s="155"/>
      <c r="I62" s="155"/>
      <c r="J62" s="155"/>
      <c r="K62" s="155"/>
      <c r="L62" s="155"/>
      <c r="M62" s="155"/>
      <c r="N62" s="155"/>
      <c r="O62" s="155"/>
      <c r="P62" s="155"/>
      <c r="Q62" s="155"/>
      <c r="R62" s="155"/>
      <c r="S62" s="155"/>
      <c r="T62" s="155"/>
      <c r="U62" s="155"/>
      <c r="V62" s="155"/>
      <c r="W62" s="155"/>
      <c r="X62" s="155"/>
      <c r="Y62" s="155"/>
      <c r="Z62" s="155"/>
      <c r="AA62" s="155"/>
      <c r="AB62" s="91"/>
      <c r="AC62" s="89"/>
      <c r="AD62" s="156"/>
      <c r="AF62" s="90"/>
      <c r="AG62" s="76"/>
      <c r="AH62" s="157"/>
      <c r="AI62" s="157"/>
      <c r="AJ62" s="157"/>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91"/>
      <c r="BH62" s="89"/>
      <c r="BI62" s="92"/>
    </row>
    <row r="63" spans="2:61" s="75" customFormat="1" ht="7.35" customHeight="1" x14ac:dyDescent="0.15">
      <c r="B63" s="76"/>
      <c r="C63" s="149"/>
      <c r="D63" s="150"/>
      <c r="E63" s="151"/>
      <c r="F63" s="155"/>
      <c r="G63" s="155"/>
      <c r="H63" s="155"/>
      <c r="I63" s="155"/>
      <c r="J63" s="155"/>
      <c r="K63" s="155"/>
      <c r="L63" s="155"/>
      <c r="M63" s="155"/>
      <c r="N63" s="155"/>
      <c r="O63" s="155"/>
      <c r="P63" s="155"/>
      <c r="Q63" s="155"/>
      <c r="R63" s="155"/>
      <c r="S63" s="155"/>
      <c r="T63" s="155"/>
      <c r="U63" s="155"/>
      <c r="V63" s="155"/>
      <c r="W63" s="155"/>
      <c r="X63" s="155"/>
      <c r="Y63" s="155"/>
      <c r="Z63" s="155"/>
      <c r="AA63" s="155"/>
      <c r="AB63" s="91"/>
      <c r="AC63" s="89"/>
      <c r="AD63" s="156"/>
      <c r="AF63" s="90"/>
      <c r="AG63" s="76"/>
      <c r="AH63" s="157"/>
      <c r="AI63" s="157"/>
      <c r="AJ63" s="157"/>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91"/>
      <c r="BH63" s="89"/>
      <c r="BI63" s="92"/>
    </row>
    <row r="64" spans="2:61" s="75" customFormat="1" ht="12.6" customHeight="1" x14ac:dyDescent="0.15">
      <c r="B64" s="76"/>
      <c r="C64" s="149"/>
      <c r="D64" s="150"/>
      <c r="E64" s="151"/>
      <c r="F64" s="155"/>
      <c r="G64" s="155"/>
      <c r="H64" s="155"/>
      <c r="I64" s="155"/>
      <c r="J64" s="155"/>
      <c r="K64" s="155"/>
      <c r="L64" s="155"/>
      <c r="M64" s="155"/>
      <c r="N64" s="155"/>
      <c r="O64" s="155"/>
      <c r="P64" s="155"/>
      <c r="Q64" s="155"/>
      <c r="R64" s="155"/>
      <c r="S64" s="155"/>
      <c r="T64" s="155"/>
      <c r="U64" s="155"/>
      <c r="V64" s="155"/>
      <c r="W64" s="155"/>
      <c r="X64" s="155"/>
      <c r="Y64" s="155"/>
      <c r="Z64" s="155"/>
      <c r="AA64" s="155"/>
      <c r="AB64" s="91"/>
      <c r="AC64" s="89"/>
      <c r="AD64" s="156"/>
      <c r="AF64" s="90"/>
      <c r="AG64" s="76"/>
      <c r="AH64" s="157"/>
      <c r="AI64" s="157"/>
      <c r="AJ64" s="157"/>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91"/>
      <c r="BH64" s="89"/>
      <c r="BI64" s="92"/>
    </row>
    <row r="65" spans="2:61" s="75" customFormat="1" ht="11.45" customHeight="1" x14ac:dyDescent="0.15">
      <c r="B65" s="76"/>
      <c r="C65" s="149"/>
      <c r="D65" s="150"/>
      <c r="E65" s="151"/>
      <c r="F65" s="155"/>
      <c r="G65" s="155"/>
      <c r="H65" s="155"/>
      <c r="I65" s="155"/>
      <c r="J65" s="155"/>
      <c r="K65" s="155"/>
      <c r="L65" s="155"/>
      <c r="M65" s="155"/>
      <c r="N65" s="155"/>
      <c r="O65" s="155"/>
      <c r="P65" s="155"/>
      <c r="Q65" s="155"/>
      <c r="R65" s="155"/>
      <c r="S65" s="155"/>
      <c r="T65" s="155"/>
      <c r="U65" s="155"/>
      <c r="V65" s="155"/>
      <c r="W65" s="155"/>
      <c r="X65" s="155"/>
      <c r="Y65" s="155"/>
      <c r="Z65" s="155"/>
      <c r="AA65" s="155"/>
      <c r="AB65" s="91"/>
      <c r="AC65" s="89"/>
      <c r="AD65" s="156"/>
      <c r="AF65" s="90"/>
      <c r="AG65" s="76"/>
      <c r="AH65" s="157"/>
      <c r="AI65" s="157"/>
      <c r="AJ65" s="157"/>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91"/>
      <c r="BH65" s="89"/>
      <c r="BI65" s="92"/>
    </row>
    <row r="66" spans="2:61" s="75" customFormat="1" ht="11.45" customHeight="1" x14ac:dyDescent="0.15">
      <c r="B66" s="76"/>
      <c r="C66" s="152"/>
      <c r="D66" s="153"/>
      <c r="E66" s="154"/>
      <c r="F66" s="155"/>
      <c r="G66" s="155"/>
      <c r="H66" s="155"/>
      <c r="I66" s="155"/>
      <c r="J66" s="155"/>
      <c r="K66" s="155"/>
      <c r="L66" s="155"/>
      <c r="M66" s="155"/>
      <c r="N66" s="155"/>
      <c r="O66" s="155"/>
      <c r="P66" s="155"/>
      <c r="Q66" s="155"/>
      <c r="R66" s="155"/>
      <c r="S66" s="155"/>
      <c r="T66" s="155"/>
      <c r="U66" s="155"/>
      <c r="V66" s="155"/>
      <c r="W66" s="155"/>
      <c r="X66" s="155"/>
      <c r="Y66" s="155"/>
      <c r="Z66" s="155"/>
      <c r="AA66" s="155"/>
      <c r="AB66" s="91"/>
      <c r="AC66" s="89"/>
      <c r="AD66" s="156"/>
      <c r="AF66" s="90"/>
      <c r="AG66" s="76"/>
      <c r="AH66" s="157"/>
      <c r="AI66" s="157"/>
      <c r="AJ66" s="157"/>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91"/>
      <c r="BH66" s="89"/>
      <c r="BI66" s="92"/>
    </row>
    <row r="67" spans="2:61" ht="40.700000000000003" customHeight="1" x14ac:dyDescent="0.15">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BH67" s="74"/>
      <c r="BI67" s="74"/>
    </row>
    <row r="68" spans="2:61" ht="40.700000000000003" customHeight="1" x14ac:dyDescent="0.15">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BH68" s="74"/>
      <c r="BI68" s="74"/>
    </row>
    <row r="69" spans="2:61" ht="40.700000000000003" customHeight="1" x14ac:dyDescent="0.15">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BH69" s="74"/>
      <c r="BI69" s="74"/>
    </row>
    <row r="70" spans="2:61" ht="40.700000000000003" customHeight="1" x14ac:dyDescent="0.15">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BH70" s="74"/>
      <c r="BI70" s="74"/>
    </row>
    <row r="71" spans="2:61" ht="40.700000000000003" customHeight="1" x14ac:dyDescent="0.15">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BH71" s="74"/>
      <c r="BI71" s="74"/>
    </row>
    <row r="72" spans="2:61" ht="40.700000000000003" customHeight="1" x14ac:dyDescent="0.15">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BH72" s="74"/>
      <c r="BI72" s="74"/>
    </row>
    <row r="73" spans="2:61" x14ac:dyDescent="0.15">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BH73" s="74"/>
      <c r="BI73" s="74"/>
    </row>
    <row r="74" spans="2:61" hidden="1" x14ac:dyDescent="0.15">
      <c r="B74" s="17"/>
      <c r="C74" s="17"/>
      <c r="D74" s="17"/>
      <c r="E74" s="17"/>
      <c r="F74" s="17"/>
      <c r="G74" s="17"/>
      <c r="H74" s="17"/>
      <c r="I74" s="17"/>
      <c r="J74" s="17"/>
      <c r="K74" s="17"/>
      <c r="L74" s="17"/>
      <c r="M74" s="17"/>
      <c r="N74" s="17"/>
      <c r="O74" s="17" t="s">
        <v>163</v>
      </c>
      <c r="P74" s="17"/>
      <c r="Q74" s="17"/>
      <c r="R74" s="17"/>
      <c r="S74" s="17"/>
      <c r="T74" s="17"/>
      <c r="U74" s="17"/>
      <c r="V74" s="17"/>
      <c r="W74" s="17"/>
      <c r="X74" s="17"/>
      <c r="Y74" s="17"/>
      <c r="Z74" s="17"/>
      <c r="AA74" s="17"/>
      <c r="AB74" s="17"/>
      <c r="BH74" s="74"/>
      <c r="BI74" s="74"/>
    </row>
    <row r="75" spans="2:61" hidden="1" x14ac:dyDescent="0.15">
      <c r="B75" s="17"/>
      <c r="C75" s="17"/>
      <c r="D75" s="17"/>
      <c r="E75" s="17"/>
      <c r="F75" s="17"/>
      <c r="G75" s="17"/>
      <c r="H75" s="17"/>
      <c r="I75" s="17"/>
      <c r="J75" s="17"/>
      <c r="K75" s="17"/>
      <c r="L75" s="17"/>
      <c r="M75" s="17"/>
      <c r="N75" s="17"/>
      <c r="O75" s="17" t="s">
        <v>164</v>
      </c>
      <c r="P75" s="17"/>
      <c r="Q75" s="17"/>
      <c r="R75" s="17"/>
      <c r="S75" s="17"/>
      <c r="T75" s="17"/>
      <c r="U75" s="17"/>
      <c r="V75" s="17"/>
      <c r="W75" s="17"/>
      <c r="X75" s="17"/>
      <c r="Y75" s="17"/>
      <c r="Z75" s="17"/>
      <c r="AA75" s="17"/>
      <c r="AB75" s="17"/>
      <c r="BH75" s="74"/>
      <c r="BI75" s="74"/>
    </row>
    <row r="76" spans="2:61" hidden="1" x14ac:dyDescent="0.15">
      <c r="B76" s="17"/>
      <c r="C76" s="17"/>
      <c r="D76" s="17"/>
      <c r="E76" s="17"/>
      <c r="F76" s="17"/>
      <c r="G76" s="17"/>
      <c r="H76" s="17"/>
      <c r="I76" s="17"/>
      <c r="J76" s="17"/>
      <c r="K76" s="17"/>
      <c r="L76" s="17"/>
      <c r="M76" s="17"/>
      <c r="N76" s="17"/>
      <c r="O76" s="17" t="s">
        <v>165</v>
      </c>
      <c r="P76" s="17"/>
      <c r="Q76" s="17"/>
      <c r="R76" s="17"/>
      <c r="S76" s="17"/>
      <c r="T76" s="17"/>
      <c r="U76" s="17"/>
      <c r="V76" s="17"/>
      <c r="W76" s="17"/>
      <c r="X76" s="17"/>
      <c r="Y76" s="17"/>
      <c r="Z76" s="17"/>
      <c r="AA76" s="17"/>
      <c r="AB76" s="17"/>
      <c r="BH76" s="74"/>
      <c r="BI76" s="74"/>
    </row>
    <row r="77" spans="2:61" hidden="1" x14ac:dyDescent="0.15">
      <c r="B77" s="17"/>
      <c r="C77" s="17"/>
      <c r="D77" s="17"/>
      <c r="E77" s="17"/>
      <c r="F77" s="17"/>
      <c r="G77" s="17"/>
      <c r="H77" s="17"/>
      <c r="I77" s="17"/>
      <c r="J77" s="17"/>
      <c r="K77" s="17"/>
      <c r="L77" s="17"/>
      <c r="M77" s="17"/>
      <c r="N77" s="17"/>
      <c r="O77" s="17" t="s">
        <v>166</v>
      </c>
      <c r="P77" s="17"/>
      <c r="Q77" s="17"/>
      <c r="R77" s="17"/>
      <c r="S77" s="17"/>
      <c r="T77" s="17"/>
      <c r="U77" s="17"/>
      <c r="V77" s="17"/>
      <c r="W77" s="17"/>
      <c r="X77" s="17"/>
      <c r="Y77" s="17"/>
      <c r="Z77" s="17"/>
      <c r="AA77" s="17"/>
      <c r="AB77" s="17"/>
      <c r="BH77" s="74"/>
      <c r="BI77" s="74"/>
    </row>
    <row r="78" spans="2:61" hidden="1" x14ac:dyDescent="0.15">
      <c r="B78" s="17"/>
      <c r="C78" s="17"/>
      <c r="D78" s="17"/>
      <c r="E78" s="17"/>
      <c r="F78" s="17"/>
      <c r="G78" s="17"/>
      <c r="H78" s="17"/>
      <c r="I78" s="17"/>
      <c r="J78" s="17"/>
      <c r="K78" s="17"/>
      <c r="L78" s="17"/>
      <c r="M78" s="17"/>
      <c r="N78" s="17"/>
      <c r="O78" s="17" t="s">
        <v>167</v>
      </c>
      <c r="P78" s="17"/>
      <c r="Q78" s="17"/>
      <c r="R78" s="17"/>
      <c r="S78" s="17"/>
      <c r="T78" s="17"/>
      <c r="U78" s="17"/>
      <c r="V78" s="17"/>
      <c r="W78" s="17"/>
      <c r="X78" s="17"/>
      <c r="Y78" s="17"/>
      <c r="Z78" s="17"/>
      <c r="AA78" s="17"/>
      <c r="AB78" s="17"/>
      <c r="BH78" s="74"/>
      <c r="BI78" s="74"/>
    </row>
    <row r="79" spans="2:61" hidden="1" x14ac:dyDescent="0.15">
      <c r="B79" s="17"/>
      <c r="C79" s="17"/>
      <c r="D79" s="17"/>
      <c r="E79" s="17"/>
      <c r="F79" s="17"/>
      <c r="G79" s="17"/>
      <c r="H79" s="17"/>
      <c r="I79" s="17"/>
      <c r="J79" s="17"/>
      <c r="K79" s="17"/>
      <c r="L79" s="17"/>
      <c r="M79" s="17"/>
      <c r="N79" s="17"/>
      <c r="O79" s="17" t="s">
        <v>168</v>
      </c>
      <c r="P79" s="17"/>
      <c r="Q79" s="17"/>
      <c r="R79" s="17"/>
      <c r="S79" s="17"/>
      <c r="T79" s="17"/>
      <c r="U79" s="17"/>
      <c r="V79" s="17"/>
      <c r="W79" s="17"/>
      <c r="X79" s="17"/>
      <c r="Y79" s="17"/>
      <c r="Z79" s="17"/>
      <c r="AA79" s="17"/>
      <c r="AB79" s="17"/>
      <c r="BH79" s="74"/>
      <c r="BI79" s="74"/>
    </row>
    <row r="80" spans="2:61" hidden="1" x14ac:dyDescent="0.15">
      <c r="B80" s="17"/>
      <c r="C80" s="17"/>
      <c r="D80" s="17"/>
      <c r="E80" s="17"/>
      <c r="F80" s="17"/>
      <c r="G80" s="17"/>
      <c r="H80" s="17"/>
      <c r="I80" s="17"/>
      <c r="J80" s="17"/>
      <c r="K80" s="17"/>
      <c r="L80" s="17"/>
      <c r="M80" s="17"/>
      <c r="N80" s="17"/>
      <c r="O80" s="17" t="s">
        <v>169</v>
      </c>
      <c r="P80" s="17"/>
      <c r="Q80" s="17"/>
      <c r="R80" s="17"/>
      <c r="S80" s="17"/>
      <c r="T80" s="17"/>
      <c r="U80" s="17"/>
      <c r="V80" s="17"/>
      <c r="W80" s="17"/>
      <c r="X80" s="17"/>
      <c r="Y80" s="17"/>
      <c r="Z80" s="17"/>
      <c r="AA80" s="17"/>
      <c r="AB80" s="17"/>
      <c r="BH80" s="74"/>
      <c r="BI80" s="74"/>
    </row>
    <row r="81" spans="2:61" hidden="1" x14ac:dyDescent="0.15">
      <c r="B81" s="17"/>
      <c r="C81" s="17"/>
      <c r="D81" s="17"/>
      <c r="E81" s="17"/>
      <c r="F81" s="17"/>
      <c r="G81" s="17"/>
      <c r="H81" s="17"/>
      <c r="I81" s="17"/>
      <c r="J81" s="17"/>
      <c r="K81" s="17"/>
      <c r="L81" s="17"/>
      <c r="M81" s="17"/>
      <c r="N81" s="17"/>
      <c r="O81" s="17" t="s">
        <v>170</v>
      </c>
      <c r="P81" s="17"/>
      <c r="Q81" s="17"/>
      <c r="R81" s="17"/>
      <c r="S81" s="17"/>
      <c r="T81" s="17"/>
      <c r="U81" s="17"/>
      <c r="V81" s="17"/>
      <c r="W81" s="17"/>
      <c r="X81" s="17"/>
      <c r="Y81" s="17"/>
      <c r="Z81" s="17"/>
      <c r="AA81" s="17"/>
      <c r="AB81" s="17"/>
      <c r="BH81" s="74"/>
      <c r="BI81" s="74"/>
    </row>
    <row r="82" spans="2:61" hidden="1" x14ac:dyDescent="0.15">
      <c r="B82" s="17"/>
      <c r="C82" s="17"/>
      <c r="D82" s="17"/>
      <c r="E82" s="17"/>
      <c r="F82" s="17"/>
      <c r="G82" s="17"/>
      <c r="H82" s="17"/>
      <c r="I82" s="17"/>
      <c r="J82" s="17"/>
      <c r="K82" s="17"/>
      <c r="L82" s="17"/>
      <c r="M82" s="17"/>
      <c r="N82" s="17"/>
      <c r="O82" s="17" t="s">
        <v>171</v>
      </c>
      <c r="P82" s="17"/>
      <c r="Q82" s="17"/>
      <c r="R82" s="17"/>
      <c r="S82" s="17"/>
      <c r="T82" s="17"/>
      <c r="U82" s="17"/>
      <c r="V82" s="17"/>
      <c r="W82" s="17"/>
      <c r="X82" s="17"/>
      <c r="Y82" s="17"/>
      <c r="Z82" s="17"/>
      <c r="AA82" s="17"/>
      <c r="AB82" s="17"/>
      <c r="BH82" s="74"/>
      <c r="BI82" s="74"/>
    </row>
    <row r="83" spans="2:61" hidden="1" x14ac:dyDescent="0.15">
      <c r="B83" s="17"/>
      <c r="C83" s="17"/>
      <c r="D83" s="17"/>
      <c r="E83" s="17"/>
      <c r="F83" s="17"/>
      <c r="G83" s="17"/>
      <c r="H83" s="17"/>
      <c r="I83" s="17"/>
      <c r="J83" s="17"/>
      <c r="K83" s="17"/>
      <c r="L83" s="17"/>
      <c r="M83" s="17"/>
      <c r="N83" s="17"/>
      <c r="O83" s="17" t="s">
        <v>172</v>
      </c>
      <c r="P83" s="17"/>
      <c r="Q83" s="17"/>
      <c r="R83" s="17"/>
      <c r="S83" s="17"/>
      <c r="T83" s="17"/>
      <c r="U83" s="17"/>
      <c r="V83" s="17"/>
      <c r="W83" s="17"/>
      <c r="X83" s="17"/>
      <c r="Y83" s="17"/>
      <c r="Z83" s="17"/>
      <c r="AA83" s="17"/>
      <c r="AB83" s="17"/>
      <c r="BH83" s="74"/>
      <c r="BI83" s="74"/>
    </row>
    <row r="84" spans="2:61" hidden="1" x14ac:dyDescent="0.15">
      <c r="B84" s="17"/>
      <c r="C84" s="17"/>
      <c r="D84" s="17"/>
      <c r="E84" s="17"/>
      <c r="F84" s="17"/>
      <c r="G84" s="17"/>
      <c r="H84" s="17"/>
      <c r="I84" s="17"/>
      <c r="J84" s="17"/>
      <c r="K84" s="17"/>
      <c r="L84" s="17"/>
      <c r="M84" s="17"/>
      <c r="N84" s="17"/>
      <c r="O84" s="17" t="s">
        <v>173</v>
      </c>
      <c r="P84" s="17"/>
      <c r="Q84" s="17"/>
      <c r="R84" s="17"/>
      <c r="S84" s="17"/>
      <c r="T84" s="17"/>
      <c r="U84" s="17"/>
      <c r="V84" s="17"/>
      <c r="W84" s="17"/>
      <c r="X84" s="17"/>
      <c r="Y84" s="17"/>
      <c r="Z84" s="17"/>
      <c r="AA84" s="17"/>
      <c r="AB84" s="17"/>
      <c r="BH84" s="74"/>
      <c r="BI84" s="74"/>
    </row>
    <row r="85" spans="2:61" hidden="1" x14ac:dyDescent="0.15">
      <c r="B85" s="17"/>
      <c r="C85" s="17"/>
      <c r="D85" s="17"/>
      <c r="E85" s="17"/>
      <c r="F85" s="17"/>
      <c r="G85" s="17"/>
      <c r="H85" s="17"/>
      <c r="I85" s="17"/>
      <c r="J85" s="17"/>
      <c r="K85" s="17"/>
      <c r="L85" s="17"/>
      <c r="M85" s="17"/>
      <c r="N85" s="17"/>
      <c r="O85" s="17" t="s">
        <v>174</v>
      </c>
      <c r="P85" s="17"/>
      <c r="Q85" s="17"/>
      <c r="R85" s="17"/>
      <c r="S85" s="17"/>
      <c r="T85" s="17"/>
      <c r="U85" s="17"/>
      <c r="V85" s="17"/>
      <c r="W85" s="17"/>
      <c r="X85" s="17"/>
      <c r="Y85" s="17"/>
      <c r="Z85" s="17"/>
      <c r="AA85" s="17"/>
      <c r="AB85" s="17"/>
      <c r="BH85" s="74"/>
      <c r="BI85" s="74"/>
    </row>
    <row r="86" spans="2:61" hidden="1" x14ac:dyDescent="0.15">
      <c r="B86" s="17"/>
      <c r="C86" s="17"/>
      <c r="D86" s="17"/>
      <c r="E86" s="17"/>
      <c r="F86" s="17"/>
      <c r="G86" s="17"/>
      <c r="H86" s="17"/>
      <c r="I86" s="17"/>
      <c r="J86" s="17"/>
      <c r="K86" s="17"/>
      <c r="L86" s="17"/>
      <c r="M86" s="17"/>
      <c r="N86" s="17"/>
      <c r="O86" s="17" t="s">
        <v>175</v>
      </c>
      <c r="P86" s="17"/>
      <c r="Q86" s="17"/>
      <c r="R86" s="17"/>
      <c r="S86" s="17"/>
      <c r="T86" s="17"/>
      <c r="U86" s="17"/>
      <c r="V86" s="17"/>
      <c r="W86" s="17"/>
      <c r="X86" s="17"/>
      <c r="Y86" s="17"/>
      <c r="Z86" s="17"/>
      <c r="AA86" s="17"/>
      <c r="AB86" s="17"/>
      <c r="BH86" s="74"/>
      <c r="BI86" s="74"/>
    </row>
    <row r="87" spans="2:61" hidden="1" x14ac:dyDescent="0.15">
      <c r="O87" s="1" t="s">
        <v>176</v>
      </c>
      <c r="BH87" s="74"/>
      <c r="BI87" s="74"/>
    </row>
    <row r="88" spans="2:61" hidden="1" x14ac:dyDescent="0.15">
      <c r="O88" s="1" t="s">
        <v>162</v>
      </c>
    </row>
    <row r="89" spans="2:61" hidden="1" x14ac:dyDescent="0.15">
      <c r="O89" s="1" t="s">
        <v>177</v>
      </c>
    </row>
    <row r="90" spans="2:61" hidden="1" x14ac:dyDescent="0.15">
      <c r="O90" s="1" t="s">
        <v>178</v>
      </c>
    </row>
    <row r="91" spans="2:61" hidden="1" x14ac:dyDescent="0.15">
      <c r="O91" s="1" t="s">
        <v>179</v>
      </c>
    </row>
    <row r="92" spans="2:61" hidden="1" x14ac:dyDescent="0.15">
      <c r="O92" s="1" t="s">
        <v>180</v>
      </c>
    </row>
    <row r="93" spans="2:61" hidden="1" x14ac:dyDescent="0.15">
      <c r="O93" s="1" t="s">
        <v>181</v>
      </c>
    </row>
    <row r="94" spans="2:61" hidden="1" x14ac:dyDescent="0.15">
      <c r="O94" s="1" t="s">
        <v>182</v>
      </c>
      <c r="AE94" s="1"/>
    </row>
    <row r="95" spans="2:61" hidden="1" x14ac:dyDescent="0.15">
      <c r="O95" s="1" t="s">
        <v>183</v>
      </c>
      <c r="AE95" s="1"/>
    </row>
    <row r="96" spans="2:61" hidden="1" x14ac:dyDescent="0.15">
      <c r="O96" s="1" t="s">
        <v>184</v>
      </c>
      <c r="AE96" s="1"/>
    </row>
    <row r="97" spans="15:31" hidden="1" x14ac:dyDescent="0.15">
      <c r="O97" s="1" t="s">
        <v>185</v>
      </c>
      <c r="AE97" s="1"/>
    </row>
    <row r="98" spans="15:31" hidden="1" x14ac:dyDescent="0.15">
      <c r="O98" s="1" t="s">
        <v>186</v>
      </c>
      <c r="AE98" s="1"/>
    </row>
    <row r="99" spans="15:31" hidden="1" x14ac:dyDescent="0.15">
      <c r="O99" s="1" t="s">
        <v>187</v>
      </c>
      <c r="AE99" s="1"/>
    </row>
    <row r="100" spans="15:31" hidden="1" x14ac:dyDescent="0.15">
      <c r="O100" s="1" t="s">
        <v>188</v>
      </c>
      <c r="AE100" s="1"/>
    </row>
    <row r="101" spans="15:31" hidden="1" x14ac:dyDescent="0.15">
      <c r="O101" s="1" t="s">
        <v>189</v>
      </c>
      <c r="AE101" s="1"/>
    </row>
    <row r="102" spans="15:31" hidden="1" x14ac:dyDescent="0.15">
      <c r="O102" s="1" t="s">
        <v>190</v>
      </c>
      <c r="AE102" s="1"/>
    </row>
    <row r="103" spans="15:31" hidden="1" x14ac:dyDescent="0.15">
      <c r="O103" s="1" t="s">
        <v>191</v>
      </c>
      <c r="AE103" s="1"/>
    </row>
    <row r="104" spans="15:31" hidden="1" x14ac:dyDescent="0.15">
      <c r="O104" s="1" t="s">
        <v>192</v>
      </c>
      <c r="AE104" s="1"/>
    </row>
    <row r="105" spans="15:31" hidden="1" x14ac:dyDescent="0.15">
      <c r="O105" s="1" t="s">
        <v>193</v>
      </c>
      <c r="AE105" s="1"/>
    </row>
    <row r="106" spans="15:31" hidden="1" x14ac:dyDescent="0.15">
      <c r="O106" s="1" t="s">
        <v>194</v>
      </c>
      <c r="AE106" s="1"/>
    </row>
    <row r="107" spans="15:31" hidden="1" x14ac:dyDescent="0.15">
      <c r="O107" s="1" t="s">
        <v>195</v>
      </c>
      <c r="AE107" s="1"/>
    </row>
    <row r="108" spans="15:31" hidden="1" x14ac:dyDescent="0.15">
      <c r="O108" s="1" t="s">
        <v>196</v>
      </c>
      <c r="AE108" s="1"/>
    </row>
    <row r="109" spans="15:31" hidden="1" x14ac:dyDescent="0.15">
      <c r="O109" s="1" t="s">
        <v>197</v>
      </c>
      <c r="AE109" s="1"/>
    </row>
    <row r="110" spans="15:31" hidden="1" x14ac:dyDescent="0.15">
      <c r="O110" s="1" t="s">
        <v>198</v>
      </c>
      <c r="AE110" s="1"/>
    </row>
    <row r="111" spans="15:31" hidden="1" x14ac:dyDescent="0.15">
      <c r="O111" s="1" t="s">
        <v>199</v>
      </c>
      <c r="AE111" s="1"/>
    </row>
    <row r="112" spans="15:31" hidden="1" x14ac:dyDescent="0.15">
      <c r="O112" s="1" t="s">
        <v>200</v>
      </c>
      <c r="AE112" s="1"/>
    </row>
    <row r="113" spans="15:31" hidden="1" x14ac:dyDescent="0.15">
      <c r="O113" s="1" t="s">
        <v>201</v>
      </c>
      <c r="AE113" s="1"/>
    </row>
    <row r="114" spans="15:31" hidden="1" x14ac:dyDescent="0.15">
      <c r="O114" s="1" t="s">
        <v>202</v>
      </c>
      <c r="AE114" s="1"/>
    </row>
    <row r="115" spans="15:31" hidden="1" x14ac:dyDescent="0.15">
      <c r="O115" s="1" t="s">
        <v>203</v>
      </c>
      <c r="AE115" s="1"/>
    </row>
    <row r="116" spans="15:31" hidden="1" x14ac:dyDescent="0.15">
      <c r="O116" s="1" t="s">
        <v>204</v>
      </c>
      <c r="AE116" s="1"/>
    </row>
    <row r="117" spans="15:31" hidden="1" x14ac:dyDescent="0.15">
      <c r="O117" s="1" t="s">
        <v>205</v>
      </c>
      <c r="AE117" s="1"/>
    </row>
    <row r="118" spans="15:31" hidden="1" x14ac:dyDescent="0.15">
      <c r="O118" s="1" t="s">
        <v>206</v>
      </c>
      <c r="AE118" s="1"/>
    </row>
    <row r="119" spans="15:31" hidden="1" x14ac:dyDescent="0.15">
      <c r="O119" s="1" t="s">
        <v>207</v>
      </c>
      <c r="AE119" s="1"/>
    </row>
    <row r="120" spans="15:31" hidden="1" x14ac:dyDescent="0.15">
      <c r="O120" s="1" t="s">
        <v>208</v>
      </c>
      <c r="AE120" s="1"/>
    </row>
    <row r="121" spans="15:31" hidden="1" x14ac:dyDescent="0.15">
      <c r="O121" s="1" t="s">
        <v>209</v>
      </c>
      <c r="AE121" s="1"/>
    </row>
  </sheetData>
  <sheetProtection algorithmName="SHA-512" hashValue="0yMc0BajhITPOX9hfsqiYTZC4M7AgqInLC0N1+PREnkiwkw02e132Ff12i4nOOM+TSpvprD+P4HKd7Kso7ihcw==" saltValue="q5TaXeK5gk9qQjDk3sfU/w==" spinCount="100000" sheet="1" objects="1" scenarios="1"/>
  <mergeCells count="48">
    <mergeCell ref="X38:AB39"/>
    <mergeCell ref="C38:W39"/>
    <mergeCell ref="C35:J35"/>
    <mergeCell ref="B5:AB5"/>
    <mergeCell ref="V7:W7"/>
    <mergeCell ref="V18:X18"/>
    <mergeCell ref="Z18:AB18"/>
    <mergeCell ref="B20:AB21"/>
    <mergeCell ref="O14:Q14"/>
    <mergeCell ref="R14:AB14"/>
    <mergeCell ref="O11:P11"/>
    <mergeCell ref="R11:T11"/>
    <mergeCell ref="O16:AB16"/>
    <mergeCell ref="O18:T18"/>
    <mergeCell ref="AH44:AJ44"/>
    <mergeCell ref="AK44:BF44"/>
    <mergeCell ref="C45:E47"/>
    <mergeCell ref="F45:AA47"/>
    <mergeCell ref="AD45:AD47"/>
    <mergeCell ref="AH45:AJ47"/>
    <mergeCell ref="AK45:BF47"/>
    <mergeCell ref="C44:E44"/>
    <mergeCell ref="F44:AA44"/>
    <mergeCell ref="F48:AA50"/>
    <mergeCell ref="AD48:AD50"/>
    <mergeCell ref="AH48:AJ50"/>
    <mergeCell ref="AK48:BF50"/>
    <mergeCell ref="C51:E53"/>
    <mergeCell ref="F51:AA53"/>
    <mergeCell ref="AD51:AD53"/>
    <mergeCell ref="AH51:AJ53"/>
    <mergeCell ref="AK51:BF53"/>
    <mergeCell ref="C48:E50"/>
    <mergeCell ref="C54:E56"/>
    <mergeCell ref="F54:AA56"/>
    <mergeCell ref="AD54:AD56"/>
    <mergeCell ref="AH54:AJ56"/>
    <mergeCell ref="AK54:BF56"/>
    <mergeCell ref="C57:E60"/>
    <mergeCell ref="F57:AA60"/>
    <mergeCell ref="AD57:AD60"/>
    <mergeCell ref="AH57:AJ60"/>
    <mergeCell ref="AK57:BF60"/>
    <mergeCell ref="C61:E66"/>
    <mergeCell ref="F61:AA66"/>
    <mergeCell ref="AD61:AD66"/>
    <mergeCell ref="AH61:AJ66"/>
    <mergeCell ref="AK61:BF66"/>
  </mergeCells>
  <phoneticPr fontId="2"/>
  <conditionalFormatting sqref="AE1:AE10 AE67:AE1048576 AE12:AE41">
    <cfRule type="cellIs" dxfId="30" priority="12" operator="equal">
      <formula>"NG"</formula>
    </cfRule>
  </conditionalFormatting>
  <conditionalFormatting sqref="AE11">
    <cfRule type="cellIs" dxfId="29" priority="11" operator="equal">
      <formula>"NG"</formula>
    </cfRule>
  </conditionalFormatting>
  <conditionalFormatting sqref="AH57:AJ66">
    <cfRule type="expression" dxfId="28" priority="5">
      <formula>$AD57=TRUE</formula>
    </cfRule>
  </conditionalFormatting>
  <conditionalFormatting sqref="AH45:AJ47">
    <cfRule type="expression" dxfId="27" priority="4">
      <formula>$AD45=TRUE</formula>
    </cfRule>
  </conditionalFormatting>
  <conditionalFormatting sqref="AH48:AJ50">
    <cfRule type="expression" dxfId="26" priority="3">
      <formula>$AD48=TRUE</formula>
    </cfRule>
  </conditionalFormatting>
  <conditionalFormatting sqref="AH51:AJ53">
    <cfRule type="expression" dxfId="25" priority="2">
      <formula>$AD51=TRUE</formula>
    </cfRule>
  </conditionalFormatting>
  <conditionalFormatting sqref="AH54:AJ56">
    <cfRule type="expression" dxfId="24" priority="1">
      <formula>$AD54=TRUE</formula>
    </cfRule>
  </conditionalFormatting>
  <dataValidations count="7">
    <dataValidation type="whole" imeMode="halfAlpha" operator="greaterThanOrEqual" allowBlank="1" showInputMessage="1" showErrorMessage="1" prompt="西暦４ケタ（半角数字）で入力" sqref="V7:W7">
      <formula1>2023</formula1>
    </dataValidation>
    <dataValidation type="list" allowBlank="1" showInputMessage="1" showErrorMessage="1" prompt="都道府県をプルダウン選択" sqref="O14:Q14">
      <formula1>$O$74:$O$121</formula1>
    </dataValidation>
    <dataValidation allowBlank="1" showInputMessage="1" showErrorMessage="1" prompt="代表者の役職を入力" sqref="O18:T18"/>
    <dataValidation allowBlank="1" showInputMessage="1" showErrorMessage="1" prompt="代表者の姓を入力" sqref="V18:X18"/>
    <dataValidation allowBlank="1" showInputMessage="1" showErrorMessage="1" prompt="代表者の名を入力" sqref="Z18:AB18"/>
    <dataValidation imeMode="halfAlpha" allowBlank="1" showInputMessage="1" showErrorMessage="1" sqref="Y7 AA7"/>
    <dataValidation type="list" allowBlank="1" showInputMessage="1" showErrorMessage="1" sqref="X38:AB39">
      <formula1>"選択してください,有,無"</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locked="0" defaultSize="0" autoFill="0" autoLine="0" autoPict="0">
                <anchor moveWithCells="1">
                  <from>
                    <xdr:col>2</xdr:col>
                    <xdr:colOff>114300</xdr:colOff>
                    <xdr:row>50</xdr:row>
                    <xdr:rowOff>104775</xdr:rowOff>
                  </from>
                  <to>
                    <xdr:col>5</xdr:col>
                    <xdr:colOff>76200</xdr:colOff>
                    <xdr:row>52</xdr:row>
                    <xdr:rowOff>85725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2</xdr:col>
                    <xdr:colOff>114300</xdr:colOff>
                    <xdr:row>53</xdr:row>
                    <xdr:rowOff>104775</xdr:rowOff>
                  </from>
                  <to>
                    <xdr:col>5</xdr:col>
                    <xdr:colOff>76200</xdr:colOff>
                    <xdr:row>55</xdr:row>
                    <xdr:rowOff>85725</xdr:rowOff>
                  </to>
                </anchor>
              </controlPr>
            </control>
          </mc:Choice>
        </mc:AlternateContent>
        <mc:AlternateContent xmlns:mc="http://schemas.openxmlformats.org/markup-compatibility/2006">
          <mc:Choice Requires="x14">
            <control shapeId="4103" r:id="rId6" name="Check Box 7">
              <controlPr locked="0" defaultSize="0" autoFill="0" autoLine="0" autoPict="0">
                <anchor moveWithCells="1">
                  <from>
                    <xdr:col>2</xdr:col>
                    <xdr:colOff>114300</xdr:colOff>
                    <xdr:row>61</xdr:row>
                    <xdr:rowOff>142875</xdr:rowOff>
                  </from>
                  <to>
                    <xdr:col>5</xdr:col>
                    <xdr:colOff>76200</xdr:colOff>
                    <xdr:row>63</xdr:row>
                    <xdr:rowOff>142875</xdr:rowOff>
                  </to>
                </anchor>
              </controlPr>
            </control>
          </mc:Choice>
        </mc:AlternateContent>
        <mc:AlternateContent xmlns:mc="http://schemas.openxmlformats.org/markup-compatibility/2006">
          <mc:Choice Requires="x14">
            <control shapeId="4104" r:id="rId7" name="Check Box 8">
              <controlPr locked="0" defaultSize="0" autoFill="0" autoLine="0" autoPict="0">
                <anchor moveWithCells="1">
                  <from>
                    <xdr:col>2</xdr:col>
                    <xdr:colOff>114300</xdr:colOff>
                    <xdr:row>56</xdr:row>
                    <xdr:rowOff>114300</xdr:rowOff>
                  </from>
                  <to>
                    <xdr:col>5</xdr:col>
                    <xdr:colOff>161925</xdr:colOff>
                    <xdr:row>59</xdr:row>
                    <xdr:rowOff>104775</xdr:rowOff>
                  </to>
                </anchor>
              </controlPr>
            </control>
          </mc:Choice>
        </mc:AlternateContent>
        <mc:AlternateContent xmlns:mc="http://schemas.openxmlformats.org/markup-compatibility/2006">
          <mc:Choice Requires="x14">
            <control shapeId="4105" r:id="rId8" name="Check Box 9">
              <controlPr locked="0" defaultSize="0" autoFill="0" autoLine="0" autoPict="0">
                <anchor moveWithCells="1">
                  <from>
                    <xdr:col>2</xdr:col>
                    <xdr:colOff>114300</xdr:colOff>
                    <xdr:row>53</xdr:row>
                    <xdr:rowOff>104775</xdr:rowOff>
                  </from>
                  <to>
                    <xdr:col>5</xdr:col>
                    <xdr:colOff>76200</xdr:colOff>
                    <xdr:row>55</xdr:row>
                    <xdr:rowOff>85725</xdr:rowOff>
                  </to>
                </anchor>
              </controlPr>
            </control>
          </mc:Choice>
        </mc:AlternateContent>
        <mc:AlternateContent xmlns:mc="http://schemas.openxmlformats.org/markup-compatibility/2006">
          <mc:Choice Requires="x14">
            <control shapeId="4107" r:id="rId9" name="Check Box 11">
              <controlPr locked="0" defaultSize="0" autoFill="0" autoLine="0" autoPict="0">
                <anchor moveWithCells="1">
                  <from>
                    <xdr:col>2</xdr:col>
                    <xdr:colOff>114300</xdr:colOff>
                    <xdr:row>47</xdr:row>
                    <xdr:rowOff>104775</xdr:rowOff>
                  </from>
                  <to>
                    <xdr:col>5</xdr:col>
                    <xdr:colOff>76200</xdr:colOff>
                    <xdr:row>49</xdr:row>
                    <xdr:rowOff>85725</xdr:rowOff>
                  </to>
                </anchor>
              </controlPr>
            </control>
          </mc:Choice>
        </mc:AlternateContent>
        <mc:AlternateContent xmlns:mc="http://schemas.openxmlformats.org/markup-compatibility/2006">
          <mc:Choice Requires="x14">
            <control shapeId="4108" r:id="rId10" name="Check Box 12">
              <controlPr locked="0" defaultSize="0" autoFill="0" autoLine="0" autoPict="0">
                <anchor moveWithCells="1">
                  <from>
                    <xdr:col>2</xdr:col>
                    <xdr:colOff>114300</xdr:colOff>
                    <xdr:row>44</xdr:row>
                    <xdr:rowOff>28575</xdr:rowOff>
                  </from>
                  <to>
                    <xdr:col>5</xdr:col>
                    <xdr:colOff>76200</xdr:colOff>
                    <xdr:row>46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S285"/>
  <sheetViews>
    <sheetView showGridLines="0" showZeros="0" view="pageBreakPreview" zoomScale="85" zoomScaleNormal="100" zoomScaleSheetLayoutView="85" workbookViewId="0">
      <selection activeCell="K8" sqref="K8:AA8"/>
    </sheetView>
  </sheetViews>
  <sheetFormatPr defaultColWidth="8.875" defaultRowHeight="24" customHeight="1" outlineLevelCol="1" x14ac:dyDescent="0.15"/>
  <cols>
    <col min="1" max="1" width="1.125" style="1" customWidth="1"/>
    <col min="2" max="2" width="5.375" style="1" customWidth="1"/>
    <col min="3" max="3" width="3.875" style="1" customWidth="1"/>
    <col min="4" max="7" width="4.125" style="1" customWidth="1"/>
    <col min="8" max="18" width="3.5" style="1" customWidth="1"/>
    <col min="19" max="19" width="3.125" style="1" customWidth="1"/>
    <col min="20" max="27" width="3.375" style="1" customWidth="1"/>
    <col min="28" max="28" width="2.5" style="1" customWidth="1"/>
    <col min="29" max="29" width="1.875" style="1" customWidth="1"/>
    <col min="30" max="30" width="10" style="11" bestFit="1" customWidth="1"/>
    <col min="31" max="31" width="10" style="11" hidden="1" customWidth="1"/>
    <col min="32" max="32" width="8.875" style="1" hidden="1" customWidth="1" outlineLevel="1"/>
    <col min="33" max="33" width="8.875" style="1" collapsed="1"/>
    <col min="34" max="37" width="8.875" style="1"/>
    <col min="38" max="38" width="0" style="1" hidden="1" customWidth="1"/>
    <col min="39" max="16384" width="8.875" style="1"/>
  </cols>
  <sheetData>
    <row r="1" spans="2:35" ht="13.5" x14ac:dyDescent="0.15">
      <c r="AA1" s="2">
        <f>$K$5</f>
        <v>0</v>
      </c>
      <c r="AD1" s="10"/>
      <c r="AE1" s="10"/>
      <c r="AF1" s="1" t="s">
        <v>21</v>
      </c>
    </row>
    <row r="2" spans="2:35" ht="13.5" x14ac:dyDescent="0.15">
      <c r="B2" s="17" t="s">
        <v>309</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F2" s="1" t="s">
        <v>22</v>
      </c>
    </row>
    <row r="3" spans="2:35" ht="14.25" x14ac:dyDescent="0.15">
      <c r="B3" s="332" t="s">
        <v>9</v>
      </c>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17"/>
      <c r="AC3" s="17"/>
      <c r="AF3" s="1" t="s">
        <v>161</v>
      </c>
    </row>
    <row r="4" spans="2:35" ht="13.5" x14ac:dyDescent="0.15">
      <c r="B4" s="20" t="s">
        <v>10</v>
      </c>
      <c r="C4" s="21"/>
      <c r="D4" s="21"/>
      <c r="E4" s="21"/>
      <c r="F4" s="21"/>
      <c r="G4" s="21"/>
      <c r="H4" s="21"/>
      <c r="I4" s="21"/>
      <c r="J4" s="21"/>
      <c r="K4" s="21"/>
      <c r="L4" s="21"/>
      <c r="M4" s="21"/>
      <c r="N4" s="21"/>
      <c r="O4" s="21"/>
      <c r="P4" s="21"/>
      <c r="Q4" s="21"/>
      <c r="R4" s="21"/>
      <c r="S4" s="21"/>
      <c r="T4" s="21"/>
      <c r="U4" s="22"/>
      <c r="V4" s="22"/>
      <c r="W4" s="22"/>
      <c r="X4" s="22"/>
      <c r="Y4" s="22"/>
      <c r="Z4" s="22"/>
      <c r="AA4" s="22"/>
      <c r="AB4" s="17"/>
      <c r="AC4" s="17"/>
      <c r="AD4" s="104" t="s">
        <v>151</v>
      </c>
      <c r="AE4" s="104" t="s">
        <v>152</v>
      </c>
    </row>
    <row r="5" spans="2:35" ht="25.35" customHeight="1" x14ac:dyDescent="0.15">
      <c r="B5" s="281" t="s">
        <v>11</v>
      </c>
      <c r="C5" s="281"/>
      <c r="D5" s="281"/>
      <c r="E5" s="281"/>
      <c r="F5" s="281"/>
      <c r="G5" s="281"/>
      <c r="H5" s="281"/>
      <c r="I5" s="281"/>
      <c r="J5" s="281"/>
      <c r="K5" s="340">
        <f>交付申請書!O16</f>
        <v>0</v>
      </c>
      <c r="L5" s="340"/>
      <c r="M5" s="340"/>
      <c r="N5" s="340"/>
      <c r="O5" s="340"/>
      <c r="P5" s="340"/>
      <c r="Q5" s="340"/>
      <c r="R5" s="340"/>
      <c r="S5" s="340"/>
      <c r="T5" s="340"/>
      <c r="U5" s="340"/>
      <c r="V5" s="340"/>
      <c r="W5" s="340"/>
      <c r="X5" s="340"/>
      <c r="Y5" s="340"/>
      <c r="Z5" s="340"/>
      <c r="AA5" s="340"/>
      <c r="AB5" s="17"/>
      <c r="AC5" s="17"/>
      <c r="AD5" s="12"/>
      <c r="AE5" s="12"/>
    </row>
    <row r="6" spans="2:35" ht="25.35" customHeight="1" x14ac:dyDescent="0.15">
      <c r="B6" s="281" t="s">
        <v>12</v>
      </c>
      <c r="C6" s="281"/>
      <c r="D6" s="281"/>
      <c r="E6" s="281"/>
      <c r="F6" s="281"/>
      <c r="G6" s="281"/>
      <c r="H6" s="281"/>
      <c r="I6" s="281"/>
      <c r="J6" s="281"/>
      <c r="K6" s="340" t="str">
        <f>交付申請書!O18&amp;"　"&amp;交付申請書!V18&amp;"　"&amp;交付申請書!Z18</f>
        <v>　　</v>
      </c>
      <c r="L6" s="340"/>
      <c r="M6" s="340"/>
      <c r="N6" s="340"/>
      <c r="O6" s="340"/>
      <c r="P6" s="340"/>
      <c r="Q6" s="340"/>
      <c r="R6" s="340"/>
      <c r="S6" s="340"/>
      <c r="T6" s="340"/>
      <c r="U6" s="340"/>
      <c r="V6" s="340"/>
      <c r="W6" s="340"/>
      <c r="X6" s="340"/>
      <c r="Y6" s="340"/>
      <c r="Z6" s="340"/>
      <c r="AA6" s="340"/>
      <c r="AB6" s="17"/>
      <c r="AC6" s="17"/>
      <c r="AD6" s="12"/>
      <c r="AE6" s="12"/>
    </row>
    <row r="7" spans="2:35" ht="25.35" customHeight="1" x14ac:dyDescent="0.15">
      <c r="B7" s="281" t="s">
        <v>3</v>
      </c>
      <c r="C7" s="281"/>
      <c r="D7" s="281"/>
      <c r="E7" s="281"/>
      <c r="F7" s="281"/>
      <c r="G7" s="281"/>
      <c r="H7" s="281"/>
      <c r="I7" s="281"/>
      <c r="J7" s="281"/>
      <c r="K7" s="337" t="str">
        <f>交付申請書!O14</f>
        <v>都道府県</v>
      </c>
      <c r="L7" s="335"/>
      <c r="M7" s="335"/>
      <c r="N7" s="335"/>
      <c r="O7" s="335">
        <f>交付申請書!R14</f>
        <v>0</v>
      </c>
      <c r="P7" s="335"/>
      <c r="Q7" s="335"/>
      <c r="R7" s="335"/>
      <c r="S7" s="335"/>
      <c r="T7" s="335"/>
      <c r="U7" s="335"/>
      <c r="V7" s="335"/>
      <c r="W7" s="335"/>
      <c r="X7" s="335"/>
      <c r="Y7" s="335"/>
      <c r="Z7" s="335"/>
      <c r="AA7" s="336"/>
      <c r="AB7" s="17"/>
      <c r="AC7" s="17"/>
      <c r="AD7" s="12"/>
      <c r="AE7" s="12"/>
    </row>
    <row r="8" spans="2:35" ht="25.35" customHeight="1" x14ac:dyDescent="0.15">
      <c r="B8" s="281" t="s">
        <v>251</v>
      </c>
      <c r="C8" s="281"/>
      <c r="D8" s="281"/>
      <c r="E8" s="281"/>
      <c r="F8" s="281"/>
      <c r="G8" s="281"/>
      <c r="H8" s="281"/>
      <c r="I8" s="281"/>
      <c r="J8" s="281"/>
      <c r="K8" s="282" t="s">
        <v>154</v>
      </c>
      <c r="L8" s="282"/>
      <c r="M8" s="282"/>
      <c r="N8" s="282"/>
      <c r="O8" s="282"/>
      <c r="P8" s="282"/>
      <c r="Q8" s="282"/>
      <c r="R8" s="282"/>
      <c r="S8" s="282"/>
      <c r="T8" s="282"/>
      <c r="U8" s="282"/>
      <c r="V8" s="282"/>
      <c r="W8" s="282"/>
      <c r="X8" s="282"/>
      <c r="Y8" s="282"/>
      <c r="Z8" s="282"/>
      <c r="AA8" s="282"/>
      <c r="AB8" s="17"/>
      <c r="AC8" s="17"/>
      <c r="AD8" s="13" t="str">
        <f>IF(K8="選択してください","NG","OK")</f>
        <v>NG</v>
      </c>
      <c r="AE8" s="12"/>
      <c r="AF8" s="1" t="s">
        <v>27</v>
      </c>
      <c r="AI8" s="80"/>
    </row>
    <row r="9" spans="2:35" ht="25.35" customHeight="1" x14ac:dyDescent="0.15">
      <c r="B9" s="319" t="s">
        <v>299</v>
      </c>
      <c r="C9" s="266"/>
      <c r="D9" s="266"/>
      <c r="E9" s="266"/>
      <c r="F9" s="266"/>
      <c r="G9" s="266"/>
      <c r="H9" s="266"/>
      <c r="I9" s="266"/>
      <c r="J9" s="267"/>
      <c r="K9" s="338"/>
      <c r="L9" s="339"/>
      <c r="M9" s="339"/>
      <c r="N9" s="339"/>
      <c r="O9" s="339"/>
      <c r="P9" s="339"/>
      <c r="Q9" s="339"/>
      <c r="R9" s="339"/>
      <c r="S9" s="339"/>
      <c r="T9" s="339"/>
      <c r="U9" s="339"/>
      <c r="V9" s="339"/>
      <c r="W9" s="339"/>
      <c r="X9" s="339"/>
      <c r="Y9" s="339"/>
      <c r="Z9" s="339"/>
      <c r="AA9" s="23"/>
      <c r="AB9" s="17"/>
      <c r="AC9" s="17"/>
      <c r="AD9" s="13" t="str">
        <f>IF(K9="","NG","OK")</f>
        <v>NG</v>
      </c>
      <c r="AE9" s="12"/>
    </row>
    <row r="10" spans="2:35" ht="25.35" customHeight="1" x14ac:dyDescent="0.15">
      <c r="B10" s="319" t="s">
        <v>295</v>
      </c>
      <c r="C10" s="266"/>
      <c r="D10" s="266"/>
      <c r="E10" s="266"/>
      <c r="F10" s="266"/>
      <c r="G10" s="266"/>
      <c r="H10" s="266"/>
      <c r="I10" s="266"/>
      <c r="J10" s="267"/>
      <c r="K10" s="338"/>
      <c r="L10" s="339"/>
      <c r="M10" s="339"/>
      <c r="N10" s="339"/>
      <c r="O10" s="339"/>
      <c r="P10" s="339"/>
      <c r="Q10" s="339"/>
      <c r="R10" s="339"/>
      <c r="S10" s="339"/>
      <c r="T10" s="339"/>
      <c r="U10" s="339"/>
      <c r="V10" s="339"/>
      <c r="W10" s="339"/>
      <c r="X10" s="339"/>
      <c r="Y10" s="339"/>
      <c r="Z10" s="339"/>
      <c r="AA10" s="23"/>
      <c r="AB10" s="17"/>
      <c r="AC10" s="17"/>
      <c r="AD10" s="13" t="str">
        <f>IF(K10="","NG","OK")</f>
        <v>NG</v>
      </c>
      <c r="AE10" s="12"/>
    </row>
    <row r="11" spans="2:35" ht="27.6" customHeight="1" x14ac:dyDescent="0.15">
      <c r="B11" s="261" t="s">
        <v>416</v>
      </c>
      <c r="C11" s="262"/>
      <c r="D11" s="262"/>
      <c r="E11" s="262"/>
      <c r="F11" s="262"/>
      <c r="G11" s="262"/>
      <c r="H11" s="262"/>
      <c r="I11" s="262"/>
      <c r="J11" s="262"/>
      <c r="K11" s="262"/>
      <c r="L11" s="262"/>
      <c r="M11" s="262"/>
      <c r="N11" s="262"/>
      <c r="O11" s="262"/>
      <c r="P11" s="262"/>
      <c r="Q11" s="262"/>
      <c r="R11" s="262"/>
      <c r="S11" s="262"/>
      <c r="T11" s="262"/>
      <c r="U11" s="263"/>
      <c r="V11" s="240" t="s">
        <v>262</v>
      </c>
      <c r="W11" s="241"/>
      <c r="X11" s="241"/>
      <c r="Y11" s="241"/>
      <c r="Z11" s="241"/>
      <c r="AA11" s="242"/>
      <c r="AB11" s="17"/>
      <c r="AC11" s="17"/>
      <c r="AD11" s="13" t="str">
        <f>IF(V11="選択してください","NG","OK")</f>
        <v>NG</v>
      </c>
      <c r="AE11" s="12"/>
    </row>
    <row r="12" spans="2:35" ht="28.35" customHeight="1" x14ac:dyDescent="0.15">
      <c r="B12" s="261" t="s">
        <v>423</v>
      </c>
      <c r="C12" s="262"/>
      <c r="D12" s="262"/>
      <c r="E12" s="262"/>
      <c r="F12" s="262"/>
      <c r="G12" s="262"/>
      <c r="H12" s="262"/>
      <c r="I12" s="262"/>
      <c r="J12" s="263"/>
      <c r="K12" s="278"/>
      <c r="L12" s="279"/>
      <c r="M12" s="279"/>
      <c r="N12" s="279"/>
      <c r="O12" s="279"/>
      <c r="P12" s="279"/>
      <c r="Q12" s="279"/>
      <c r="R12" s="279"/>
      <c r="S12" s="279"/>
      <c r="T12" s="279"/>
      <c r="U12" s="279"/>
      <c r="V12" s="279"/>
      <c r="W12" s="279"/>
      <c r="X12" s="279"/>
      <c r="Y12" s="279"/>
      <c r="Z12" s="279"/>
      <c r="AA12" s="280"/>
      <c r="AB12" s="17"/>
      <c r="AC12" s="17"/>
      <c r="AD12" s="13" t="str">
        <f>IF(K12="選択してください","NG","OK")</f>
        <v>OK</v>
      </c>
      <c r="AE12" s="12"/>
    </row>
    <row r="13" spans="2:35" ht="28.35" customHeight="1" x14ac:dyDescent="0.15">
      <c r="B13" s="261" t="s">
        <v>414</v>
      </c>
      <c r="C13" s="262"/>
      <c r="D13" s="262"/>
      <c r="E13" s="262"/>
      <c r="F13" s="262"/>
      <c r="G13" s="262"/>
      <c r="H13" s="262"/>
      <c r="I13" s="262"/>
      <c r="J13" s="263"/>
      <c r="K13" s="278"/>
      <c r="L13" s="279"/>
      <c r="M13" s="279"/>
      <c r="N13" s="279"/>
      <c r="O13" s="279"/>
      <c r="P13" s="279"/>
      <c r="Q13" s="279"/>
      <c r="R13" s="279"/>
      <c r="S13" s="279"/>
      <c r="T13" s="279"/>
      <c r="U13" s="279"/>
      <c r="V13" s="279"/>
      <c r="W13" s="279"/>
      <c r="X13" s="279"/>
      <c r="Y13" s="279"/>
      <c r="Z13" s="279"/>
      <c r="AA13" s="280"/>
      <c r="AB13" s="17"/>
      <c r="AC13" s="17"/>
      <c r="AD13" s="13" t="str">
        <f>IF(K13="選択してください","NG","OK")</f>
        <v>OK</v>
      </c>
      <c r="AE13" s="12"/>
    </row>
    <row r="14" spans="2:35" ht="43.35" customHeight="1" x14ac:dyDescent="0.15">
      <c r="B14" s="261" t="s">
        <v>415</v>
      </c>
      <c r="C14" s="262"/>
      <c r="D14" s="262"/>
      <c r="E14" s="262"/>
      <c r="F14" s="262"/>
      <c r="G14" s="262"/>
      <c r="H14" s="262"/>
      <c r="I14" s="262"/>
      <c r="J14" s="262"/>
      <c r="K14" s="262"/>
      <c r="L14" s="262"/>
      <c r="M14" s="262"/>
      <c r="N14" s="262"/>
      <c r="O14" s="262"/>
      <c r="P14" s="262"/>
      <c r="Q14" s="262"/>
      <c r="R14" s="262"/>
      <c r="S14" s="262"/>
      <c r="T14" s="262"/>
      <c r="U14" s="263"/>
      <c r="V14" s="279" t="s">
        <v>310</v>
      </c>
      <c r="W14" s="279"/>
      <c r="X14" s="279"/>
      <c r="Y14" s="279"/>
      <c r="Z14" s="279"/>
      <c r="AA14" s="280"/>
      <c r="AB14" s="17"/>
      <c r="AC14" s="17"/>
      <c r="AD14" s="13"/>
      <c r="AE14" s="12"/>
    </row>
    <row r="15" spans="2:35" ht="23.45" customHeight="1" x14ac:dyDescent="0.15">
      <c r="B15" s="320" t="s">
        <v>250</v>
      </c>
      <c r="C15" s="321"/>
      <c r="D15" s="322"/>
      <c r="E15" s="267" t="s">
        <v>28</v>
      </c>
      <c r="F15" s="281"/>
      <c r="G15" s="281"/>
      <c r="H15" s="281"/>
      <c r="I15" s="281"/>
      <c r="J15" s="281"/>
      <c r="K15" s="282"/>
      <c r="L15" s="282"/>
      <c r="M15" s="282"/>
      <c r="N15" s="282"/>
      <c r="O15" s="282"/>
      <c r="P15" s="282"/>
      <c r="Q15" s="282"/>
      <c r="R15" s="282"/>
      <c r="S15" s="282"/>
      <c r="T15" s="282"/>
      <c r="U15" s="282"/>
      <c r="V15" s="282"/>
      <c r="W15" s="282"/>
      <c r="X15" s="282"/>
      <c r="Y15" s="282"/>
      <c r="Z15" s="282"/>
      <c r="AA15" s="282"/>
      <c r="AB15" s="17"/>
      <c r="AC15" s="17"/>
      <c r="AD15" s="13" t="str">
        <f>IF(K15="","NG","OK")</f>
        <v>NG</v>
      </c>
      <c r="AE15" s="12"/>
    </row>
    <row r="16" spans="2:35" ht="23.45" customHeight="1" x14ac:dyDescent="0.15">
      <c r="B16" s="323"/>
      <c r="C16" s="324"/>
      <c r="D16" s="325"/>
      <c r="E16" s="267" t="s">
        <v>29</v>
      </c>
      <c r="F16" s="281"/>
      <c r="G16" s="281"/>
      <c r="H16" s="281"/>
      <c r="I16" s="281"/>
      <c r="J16" s="281"/>
      <c r="K16" s="282"/>
      <c r="L16" s="282"/>
      <c r="M16" s="282"/>
      <c r="N16" s="282"/>
      <c r="O16" s="282"/>
      <c r="P16" s="282"/>
      <c r="Q16" s="282"/>
      <c r="R16" s="282"/>
      <c r="S16" s="282"/>
      <c r="T16" s="282"/>
      <c r="U16" s="282"/>
      <c r="V16" s="282"/>
      <c r="W16" s="282"/>
      <c r="X16" s="282"/>
      <c r="Y16" s="282"/>
      <c r="Z16" s="282"/>
      <c r="AA16" s="282"/>
      <c r="AB16" s="17"/>
      <c r="AC16" s="17"/>
      <c r="AD16" s="13" t="str">
        <f>IF(K16="","NG","OK")</f>
        <v>NG</v>
      </c>
      <c r="AE16" s="12"/>
    </row>
    <row r="17" spans="2:32" ht="23.45" customHeight="1" x14ac:dyDescent="0.15">
      <c r="B17" s="323"/>
      <c r="C17" s="324"/>
      <c r="D17" s="325"/>
      <c r="E17" s="267" t="s">
        <v>13</v>
      </c>
      <c r="F17" s="281"/>
      <c r="G17" s="281"/>
      <c r="H17" s="281"/>
      <c r="I17" s="281"/>
      <c r="J17" s="281"/>
      <c r="K17" s="334"/>
      <c r="L17" s="285"/>
      <c r="M17" s="285"/>
      <c r="N17" s="112" t="s">
        <v>30</v>
      </c>
      <c r="O17" s="285"/>
      <c r="P17" s="285"/>
      <c r="Q17" s="285"/>
      <c r="R17" s="112" t="s">
        <v>30</v>
      </c>
      <c r="S17" s="285"/>
      <c r="T17" s="285"/>
      <c r="U17" s="285"/>
      <c r="V17" s="333" t="s">
        <v>149</v>
      </c>
      <c r="W17" s="333"/>
      <c r="X17" s="333"/>
      <c r="Y17" s="285"/>
      <c r="Z17" s="285"/>
      <c r="AA17" s="23" t="s">
        <v>148</v>
      </c>
      <c r="AB17" s="17"/>
      <c r="AC17" s="17"/>
      <c r="AD17" s="13" t="str">
        <f>IF(OR(K17="",O17="",S17=""),"NG","OK")</f>
        <v>NG</v>
      </c>
      <c r="AE17" s="12"/>
    </row>
    <row r="18" spans="2:32" ht="23.45" customHeight="1" x14ac:dyDescent="0.15">
      <c r="B18" s="323"/>
      <c r="C18" s="324"/>
      <c r="D18" s="325"/>
      <c r="E18" s="267" t="s">
        <v>14</v>
      </c>
      <c r="F18" s="281"/>
      <c r="G18" s="281"/>
      <c r="H18" s="281"/>
      <c r="I18" s="281"/>
      <c r="J18" s="281"/>
      <c r="K18" s="276"/>
      <c r="L18" s="277"/>
      <c r="M18" s="277"/>
      <c r="N18" s="277"/>
      <c r="O18" s="277"/>
      <c r="P18" s="277"/>
      <c r="Q18" s="277"/>
      <c r="R18" s="112" t="s">
        <v>31</v>
      </c>
      <c r="S18" s="283"/>
      <c r="T18" s="283"/>
      <c r="U18" s="283"/>
      <c r="V18" s="283"/>
      <c r="W18" s="283"/>
      <c r="X18" s="283"/>
      <c r="Y18" s="283"/>
      <c r="Z18" s="283"/>
      <c r="AA18" s="284"/>
      <c r="AB18" s="17"/>
      <c r="AC18" s="17"/>
      <c r="AD18" s="13" t="str">
        <f>IF(OR(K18="",S18=""),"NG","OK")</f>
        <v>NG</v>
      </c>
      <c r="AE18" s="12"/>
    </row>
    <row r="19" spans="2:32" ht="27.6" customHeight="1" x14ac:dyDescent="0.15">
      <c r="B19" s="326"/>
      <c r="C19" s="327"/>
      <c r="D19" s="328"/>
      <c r="E19" s="261" t="s">
        <v>413</v>
      </c>
      <c r="F19" s="262"/>
      <c r="G19" s="262"/>
      <c r="H19" s="262"/>
      <c r="I19" s="262"/>
      <c r="J19" s="262"/>
      <c r="K19" s="262"/>
      <c r="L19" s="262"/>
      <c r="M19" s="262"/>
      <c r="N19" s="262"/>
      <c r="O19" s="262"/>
      <c r="P19" s="262"/>
      <c r="Q19" s="262"/>
      <c r="R19" s="262"/>
      <c r="S19" s="262"/>
      <c r="T19" s="262"/>
      <c r="U19" s="263"/>
      <c r="V19" s="240" t="s">
        <v>262</v>
      </c>
      <c r="W19" s="241"/>
      <c r="X19" s="241"/>
      <c r="Y19" s="241"/>
      <c r="Z19" s="241"/>
      <c r="AA19" s="242"/>
      <c r="AB19" s="17"/>
      <c r="AC19" s="17"/>
      <c r="AD19" s="13" t="str">
        <f>IF(V19="はい","OK","NG")</f>
        <v>NG</v>
      </c>
      <c r="AE19" s="12"/>
    </row>
    <row r="20" spans="2:32" ht="8.4499999999999993" customHeight="1" x14ac:dyDescent="0.15">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17"/>
      <c r="AC20" s="17"/>
      <c r="AD20" s="1"/>
      <c r="AE20" s="1"/>
    </row>
    <row r="21" spans="2:32" ht="13.5" x14ac:dyDescent="0.15">
      <c r="B21" s="20" t="s">
        <v>15</v>
      </c>
      <c r="C21" s="21"/>
      <c r="D21" s="21"/>
      <c r="E21" s="21"/>
      <c r="F21" s="21"/>
      <c r="G21" s="21"/>
      <c r="H21" s="21"/>
      <c r="I21" s="21"/>
      <c r="J21" s="21"/>
      <c r="K21" s="21"/>
      <c r="L21" s="21"/>
      <c r="M21" s="21"/>
      <c r="N21" s="22"/>
      <c r="O21" s="22"/>
      <c r="P21" s="22"/>
      <c r="Q21" s="22"/>
      <c r="R21" s="22"/>
      <c r="S21" s="22"/>
      <c r="T21" s="21"/>
      <c r="U21" s="22"/>
      <c r="V21" s="22"/>
      <c r="W21" s="22"/>
      <c r="X21" s="21"/>
      <c r="Y21" s="22"/>
      <c r="Z21" s="22"/>
      <c r="AA21" s="22"/>
      <c r="AB21" s="17"/>
      <c r="AC21" s="17"/>
      <c r="AD21" s="104" t="s">
        <v>151</v>
      </c>
      <c r="AE21" s="104" t="s">
        <v>152</v>
      </c>
    </row>
    <row r="22" spans="2:32" ht="24" customHeight="1" x14ac:dyDescent="0.15">
      <c r="B22" s="320" t="s">
        <v>411</v>
      </c>
      <c r="C22" s="321"/>
      <c r="D22" s="322"/>
      <c r="E22" s="266" t="s">
        <v>4</v>
      </c>
      <c r="F22" s="266"/>
      <c r="G22" s="266"/>
      <c r="H22" s="266"/>
      <c r="I22" s="266"/>
      <c r="J22" s="267"/>
      <c r="K22" s="283"/>
      <c r="L22" s="283"/>
      <c r="M22" s="283"/>
      <c r="N22" s="283"/>
      <c r="O22" s="283"/>
      <c r="P22" s="283"/>
      <c r="Q22" s="283"/>
      <c r="R22" s="283"/>
      <c r="S22" s="283"/>
      <c r="T22" s="283"/>
      <c r="U22" s="283"/>
      <c r="V22" s="283"/>
      <c r="W22" s="283"/>
      <c r="X22" s="283"/>
      <c r="Y22" s="283"/>
      <c r="Z22" s="283"/>
      <c r="AA22" s="284"/>
      <c r="AB22" s="17"/>
      <c r="AC22" s="17"/>
      <c r="AD22" s="13" t="str">
        <f>IF(K22="","NG","OK")</f>
        <v>NG</v>
      </c>
      <c r="AE22" s="12"/>
    </row>
    <row r="23" spans="2:32" ht="24" customHeight="1" x14ac:dyDescent="0.15">
      <c r="B23" s="323"/>
      <c r="C23" s="324"/>
      <c r="D23" s="325"/>
      <c r="E23" s="266" t="s">
        <v>25</v>
      </c>
      <c r="F23" s="266"/>
      <c r="G23" s="266"/>
      <c r="H23" s="266"/>
      <c r="I23" s="266"/>
      <c r="J23" s="267"/>
      <c r="K23" s="297" t="s">
        <v>26</v>
      </c>
      <c r="L23" s="297"/>
      <c r="M23" s="297"/>
      <c r="N23" s="283"/>
      <c r="O23" s="283"/>
      <c r="P23" s="283"/>
      <c r="Q23" s="283"/>
      <c r="R23" s="283"/>
      <c r="S23" s="283"/>
      <c r="T23" s="283"/>
      <c r="U23" s="283"/>
      <c r="V23" s="283"/>
      <c r="W23" s="283"/>
      <c r="X23" s="283"/>
      <c r="Y23" s="283"/>
      <c r="Z23" s="283"/>
      <c r="AA23" s="284"/>
      <c r="AB23" s="17"/>
      <c r="AC23" s="17"/>
      <c r="AD23" s="13" t="str">
        <f>IF(N23="","NG","OK")</f>
        <v>NG</v>
      </c>
      <c r="AE23" s="12"/>
    </row>
    <row r="24" spans="2:32" ht="43.5" customHeight="1" x14ac:dyDescent="0.15">
      <c r="B24" s="326"/>
      <c r="C24" s="327"/>
      <c r="D24" s="328"/>
      <c r="E24" s="261" t="s">
        <v>412</v>
      </c>
      <c r="F24" s="262"/>
      <c r="G24" s="262"/>
      <c r="H24" s="262"/>
      <c r="I24" s="262"/>
      <c r="J24" s="262"/>
      <c r="K24" s="262"/>
      <c r="L24" s="262"/>
      <c r="M24" s="262"/>
      <c r="N24" s="262"/>
      <c r="O24" s="262"/>
      <c r="P24" s="262"/>
      <c r="Q24" s="262"/>
      <c r="R24" s="262"/>
      <c r="S24" s="262"/>
      <c r="T24" s="262"/>
      <c r="U24" s="263"/>
      <c r="V24" s="240" t="s">
        <v>262</v>
      </c>
      <c r="W24" s="241"/>
      <c r="X24" s="241"/>
      <c r="Y24" s="241"/>
      <c r="Z24" s="241"/>
      <c r="AA24" s="242"/>
      <c r="AB24" s="17"/>
      <c r="AC24" s="17"/>
      <c r="AD24" s="13" t="str">
        <f>IF(V24="はい","OK","NG")</f>
        <v>NG</v>
      </c>
      <c r="AE24" s="12"/>
    </row>
    <row r="25" spans="2:32" ht="27" customHeight="1" x14ac:dyDescent="0.15">
      <c r="B25" s="261" t="s">
        <v>276</v>
      </c>
      <c r="C25" s="266"/>
      <c r="D25" s="266"/>
      <c r="E25" s="266"/>
      <c r="F25" s="266"/>
      <c r="G25" s="266"/>
      <c r="H25" s="266"/>
      <c r="I25" s="266"/>
      <c r="J25" s="267"/>
      <c r="K25" s="318"/>
      <c r="L25" s="318"/>
      <c r="M25" s="318"/>
      <c r="N25" s="318"/>
      <c r="O25" s="318"/>
      <c r="P25" s="24" t="s">
        <v>2</v>
      </c>
      <c r="Q25" s="318"/>
      <c r="R25" s="318"/>
      <c r="S25" s="24" t="s">
        <v>1</v>
      </c>
      <c r="T25" s="318"/>
      <c r="U25" s="318"/>
      <c r="V25" s="24" t="s">
        <v>0</v>
      </c>
      <c r="W25" s="24"/>
      <c r="X25" s="24"/>
      <c r="Y25" s="24"/>
      <c r="Z25" s="24"/>
      <c r="AA25" s="25"/>
      <c r="AB25" s="17"/>
      <c r="AC25" s="17"/>
      <c r="AD25" s="13" t="str">
        <f>IF(OR(AND(K25="",Q25="",T25=""),AND(K25&lt;&gt;"",Q25&lt;&gt;"",T25&lt;&gt;"")),"OK","NG")</f>
        <v>OK</v>
      </c>
      <c r="AE25" s="12"/>
      <c r="AF25" s="1" t="s">
        <v>286</v>
      </c>
    </row>
    <row r="26" spans="2:32" ht="27" customHeight="1" x14ac:dyDescent="0.15">
      <c r="B26" s="329" t="s">
        <v>277</v>
      </c>
      <c r="C26" s="330"/>
      <c r="D26" s="330"/>
      <c r="E26" s="330"/>
      <c r="F26" s="330"/>
      <c r="G26" s="330"/>
      <c r="H26" s="330"/>
      <c r="I26" s="330"/>
      <c r="J26" s="331"/>
      <c r="K26" s="283" t="s">
        <v>262</v>
      </c>
      <c r="L26" s="283"/>
      <c r="M26" s="283"/>
      <c r="N26" s="283"/>
      <c r="O26" s="283"/>
      <c r="P26" s="283"/>
      <c r="Q26" s="283"/>
      <c r="R26" s="283"/>
      <c r="S26" s="283"/>
      <c r="T26" s="283"/>
      <c r="U26" s="283"/>
      <c r="V26" s="283"/>
      <c r="W26" s="283"/>
      <c r="X26" s="283"/>
      <c r="Y26" s="283"/>
      <c r="Z26" s="283"/>
      <c r="AA26" s="284"/>
      <c r="AB26" s="17"/>
      <c r="AC26" s="17"/>
      <c r="AD26" s="13" t="str">
        <f>IF(AND(K25&lt;&gt;"",K26="選択してください"),"NG","OK")</f>
        <v>OK</v>
      </c>
      <c r="AE26" s="13" t="str">
        <f>IF(AND(K26&lt;&gt;"選択してください",K25=""),"NG","OK")</f>
        <v>OK</v>
      </c>
    </row>
    <row r="27" spans="2:32" ht="27" customHeight="1" x14ac:dyDescent="0.15">
      <c r="B27" s="319" t="s">
        <v>16</v>
      </c>
      <c r="C27" s="266"/>
      <c r="D27" s="266"/>
      <c r="E27" s="266"/>
      <c r="F27" s="266"/>
      <c r="G27" s="266"/>
      <c r="H27" s="266"/>
      <c r="I27" s="266"/>
      <c r="J27" s="267"/>
      <c r="K27" s="283"/>
      <c r="L27" s="283"/>
      <c r="M27" s="283"/>
      <c r="N27" s="283"/>
      <c r="O27" s="283"/>
      <c r="P27" s="283"/>
      <c r="Q27" s="283"/>
      <c r="R27" s="283"/>
      <c r="S27" s="283"/>
      <c r="T27" s="283"/>
      <c r="U27" s="283"/>
      <c r="V27" s="283"/>
      <c r="W27" s="283"/>
      <c r="X27" s="283"/>
      <c r="Y27" s="283"/>
      <c r="Z27" s="283"/>
      <c r="AA27" s="284"/>
      <c r="AB27" s="17"/>
      <c r="AC27" s="17"/>
      <c r="AD27" s="13" t="str">
        <f>IF(K27="","NG","OK")</f>
        <v>NG</v>
      </c>
      <c r="AE27" s="12"/>
    </row>
    <row r="28" spans="2:32" ht="27" customHeight="1" x14ac:dyDescent="0.15">
      <c r="B28" s="319" t="s">
        <v>401</v>
      </c>
      <c r="C28" s="266"/>
      <c r="D28" s="266"/>
      <c r="E28" s="266"/>
      <c r="F28" s="266"/>
      <c r="G28" s="266"/>
      <c r="H28" s="266"/>
      <c r="I28" s="266"/>
      <c r="J28" s="267"/>
      <c r="K28" s="283"/>
      <c r="L28" s="283"/>
      <c r="M28" s="283"/>
      <c r="N28" s="283"/>
      <c r="O28" s="283"/>
      <c r="P28" s="283"/>
      <c r="Q28" s="283"/>
      <c r="R28" s="283"/>
      <c r="S28" s="283"/>
      <c r="T28" s="283"/>
      <c r="U28" s="283"/>
      <c r="V28" s="283"/>
      <c r="W28" s="283"/>
      <c r="X28" s="283"/>
      <c r="Y28" s="283"/>
      <c r="Z28" s="283"/>
      <c r="AA28" s="284"/>
      <c r="AB28" s="17"/>
      <c r="AC28" s="17"/>
      <c r="AD28" s="13" t="str">
        <f>IF(K28="","NG","OK")</f>
        <v>NG</v>
      </c>
      <c r="AE28" s="12"/>
    </row>
    <row r="29" spans="2:32" ht="26.45" customHeight="1" x14ac:dyDescent="0.15">
      <c r="B29" s="319" t="s">
        <v>307</v>
      </c>
      <c r="C29" s="266"/>
      <c r="D29" s="266"/>
      <c r="E29" s="266"/>
      <c r="F29" s="266"/>
      <c r="G29" s="266"/>
      <c r="H29" s="266"/>
      <c r="I29" s="266"/>
      <c r="J29" s="267"/>
      <c r="K29" s="318"/>
      <c r="L29" s="318"/>
      <c r="M29" s="318"/>
      <c r="N29" s="318"/>
      <c r="O29" s="318"/>
      <c r="P29" s="24" t="s">
        <v>2</v>
      </c>
      <c r="Q29" s="318"/>
      <c r="R29" s="318"/>
      <c r="S29" s="24" t="s">
        <v>1</v>
      </c>
      <c r="T29" s="318"/>
      <c r="U29" s="318"/>
      <c r="V29" s="24" t="s">
        <v>0</v>
      </c>
      <c r="W29" s="24"/>
      <c r="X29" s="24"/>
      <c r="Y29" s="24"/>
      <c r="Z29" s="24"/>
      <c r="AA29" s="25"/>
      <c r="AB29" s="17"/>
      <c r="AC29" s="17"/>
      <c r="AD29" s="13" t="str">
        <f>IF(OR(K29="",Q29="",T29=""),"NG","OK")</f>
        <v>NG</v>
      </c>
      <c r="AE29" s="12"/>
      <c r="AF29" s="1" t="s">
        <v>267</v>
      </c>
    </row>
    <row r="30" spans="2:32" ht="26.45" customHeight="1" x14ac:dyDescent="0.15">
      <c r="B30" s="319" t="s">
        <v>19</v>
      </c>
      <c r="C30" s="266"/>
      <c r="D30" s="266"/>
      <c r="E30" s="266"/>
      <c r="F30" s="266"/>
      <c r="G30" s="266"/>
      <c r="H30" s="266"/>
      <c r="I30" s="266"/>
      <c r="J30" s="267"/>
      <c r="K30" s="318"/>
      <c r="L30" s="318"/>
      <c r="M30" s="318"/>
      <c r="N30" s="318"/>
      <c r="O30" s="318"/>
      <c r="P30" s="24" t="s">
        <v>2</v>
      </c>
      <c r="Q30" s="318"/>
      <c r="R30" s="318"/>
      <c r="S30" s="24" t="s">
        <v>1</v>
      </c>
      <c r="T30" s="318"/>
      <c r="U30" s="318"/>
      <c r="V30" s="24" t="s">
        <v>0</v>
      </c>
      <c r="W30" s="24"/>
      <c r="X30" s="24"/>
      <c r="Y30" s="24"/>
      <c r="Z30" s="24"/>
      <c r="AA30" s="25"/>
      <c r="AB30" s="17"/>
      <c r="AC30" s="17"/>
      <c r="AD30" s="13" t="str">
        <f>IF(OR(K30="",Q30="",T30=""),"NG","OK")</f>
        <v>NG</v>
      </c>
      <c r="AE30" s="12"/>
      <c r="AF30" s="1" t="s">
        <v>267</v>
      </c>
    </row>
    <row r="31" spans="2:32" ht="10.7" customHeight="1" x14ac:dyDescent="0.15">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17"/>
      <c r="AC31" s="17"/>
      <c r="AD31" s="12"/>
      <c r="AE31" s="12"/>
    </row>
    <row r="32" spans="2:32" ht="27.6" customHeight="1" x14ac:dyDescent="0.15">
      <c r="B32" s="264" t="s">
        <v>17</v>
      </c>
      <c r="C32" s="265"/>
      <c r="D32" s="265"/>
      <c r="E32" s="266"/>
      <c r="F32" s="266"/>
      <c r="G32" s="266"/>
      <c r="H32" s="266"/>
      <c r="I32" s="266"/>
      <c r="J32" s="267"/>
      <c r="K32" s="306">
        <f>M86</f>
        <v>0</v>
      </c>
      <c r="L32" s="306"/>
      <c r="M32" s="306"/>
      <c r="N32" s="306"/>
      <c r="O32" s="306"/>
      <c r="P32" s="306"/>
      <c r="Q32" s="306"/>
      <c r="R32" s="306"/>
      <c r="S32" s="306"/>
      <c r="T32" s="306"/>
      <c r="U32" s="306"/>
      <c r="V32" s="306"/>
      <c r="W32" s="306"/>
      <c r="X32" s="297" t="s">
        <v>24</v>
      </c>
      <c r="Y32" s="297"/>
      <c r="Z32" s="297"/>
      <c r="AA32" s="298"/>
      <c r="AB32" s="17"/>
      <c r="AC32" s="17"/>
      <c r="AD32" s="12"/>
      <c r="AE32" s="12"/>
    </row>
    <row r="33" spans="2:31" ht="27.6" customHeight="1" thickBot="1" x14ac:dyDescent="0.2">
      <c r="B33" s="26"/>
      <c r="C33" s="27"/>
      <c r="D33" s="28"/>
      <c r="E33" s="264" t="s">
        <v>160</v>
      </c>
      <c r="F33" s="265"/>
      <c r="G33" s="265"/>
      <c r="H33" s="265"/>
      <c r="I33" s="265"/>
      <c r="J33" s="315"/>
      <c r="K33" s="317">
        <f>R92</f>
        <v>0</v>
      </c>
      <c r="L33" s="317"/>
      <c r="M33" s="317"/>
      <c r="N33" s="317"/>
      <c r="O33" s="317"/>
      <c r="P33" s="317"/>
      <c r="Q33" s="317"/>
      <c r="R33" s="317"/>
      <c r="S33" s="317"/>
      <c r="T33" s="317"/>
      <c r="U33" s="317"/>
      <c r="V33" s="317"/>
      <c r="W33" s="317"/>
      <c r="X33" s="299" t="s">
        <v>24</v>
      </c>
      <c r="Y33" s="299"/>
      <c r="Z33" s="299"/>
      <c r="AA33" s="300"/>
      <c r="AB33" s="17"/>
      <c r="AC33" s="17"/>
      <c r="AD33" s="12"/>
      <c r="AE33" s="12"/>
    </row>
    <row r="34" spans="2:31" ht="26.45" customHeight="1" thickTop="1" thickBot="1" x14ac:dyDescent="0.2">
      <c r="B34" s="303" t="s">
        <v>18</v>
      </c>
      <c r="C34" s="304"/>
      <c r="D34" s="304"/>
      <c r="E34" s="304"/>
      <c r="F34" s="304"/>
      <c r="G34" s="304"/>
      <c r="H34" s="304"/>
      <c r="I34" s="304"/>
      <c r="J34" s="305"/>
      <c r="K34" s="268">
        <f>R93</f>
        <v>0</v>
      </c>
      <c r="L34" s="268"/>
      <c r="M34" s="268"/>
      <c r="N34" s="268"/>
      <c r="O34" s="268"/>
      <c r="P34" s="268"/>
      <c r="Q34" s="268"/>
      <c r="R34" s="268"/>
      <c r="S34" s="268"/>
      <c r="T34" s="268"/>
      <c r="U34" s="268"/>
      <c r="V34" s="268"/>
      <c r="W34" s="268"/>
      <c r="X34" s="301" t="s">
        <v>24</v>
      </c>
      <c r="Y34" s="301"/>
      <c r="Z34" s="301"/>
      <c r="AA34" s="302"/>
      <c r="AB34" s="17"/>
      <c r="AC34" s="17"/>
      <c r="AD34" s="12"/>
      <c r="AE34" s="12"/>
    </row>
    <row r="35" spans="2:31" ht="2.1" customHeight="1" thickTop="1" x14ac:dyDescent="0.15">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17"/>
      <c r="AC35" s="17"/>
      <c r="AD35" s="12"/>
      <c r="AE35" s="12"/>
    </row>
    <row r="36" spans="2:31" ht="1.7" customHeight="1" x14ac:dyDescent="0.15">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2"/>
      <c r="AE36" s="12"/>
    </row>
    <row r="37" spans="2:31" ht="33.6" hidden="1" customHeight="1" x14ac:dyDescent="0.15">
      <c r="B37" s="307"/>
      <c r="C37" s="308"/>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17"/>
      <c r="AC37" s="17"/>
      <c r="AD37" s="12"/>
      <c r="AE37" s="12"/>
    </row>
    <row r="38" spans="2:31" ht="2.1" customHeight="1" x14ac:dyDescent="0.15">
      <c r="B38" s="308"/>
      <c r="C38" s="308"/>
      <c r="D38" s="308"/>
      <c r="E38" s="308"/>
      <c r="F38" s="308"/>
      <c r="G38" s="308"/>
      <c r="H38" s="308"/>
      <c r="I38" s="308"/>
      <c r="J38" s="308"/>
      <c r="K38" s="308"/>
      <c r="L38" s="308"/>
      <c r="M38" s="308"/>
      <c r="N38" s="308"/>
      <c r="O38" s="308"/>
      <c r="P38" s="308"/>
      <c r="Q38" s="308"/>
      <c r="R38" s="308"/>
      <c r="S38" s="308"/>
      <c r="T38" s="308"/>
      <c r="U38" s="308"/>
      <c r="V38" s="308"/>
      <c r="W38" s="308"/>
      <c r="X38" s="308"/>
      <c r="Y38" s="308"/>
      <c r="Z38" s="308"/>
      <c r="AA38" s="308"/>
      <c r="AB38" s="17"/>
      <c r="AC38" s="17"/>
      <c r="AD38" s="12"/>
      <c r="AE38" s="12"/>
    </row>
    <row r="39" spans="2:31" ht="2.1" customHeight="1" x14ac:dyDescent="0.15">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17"/>
      <c r="AC39" s="17"/>
      <c r="AD39" s="12"/>
      <c r="AE39" s="12"/>
    </row>
    <row r="40" spans="2:31" ht="15.95" customHeight="1" x14ac:dyDescent="0.15">
      <c r="B40" s="21"/>
      <c r="C40" s="21"/>
      <c r="D40" s="21"/>
      <c r="E40" s="21"/>
      <c r="F40" s="21"/>
      <c r="G40" s="21"/>
      <c r="H40" s="21"/>
      <c r="I40" s="21"/>
      <c r="J40" s="21"/>
      <c r="K40" s="21"/>
      <c r="L40" s="21"/>
      <c r="M40" s="21"/>
      <c r="N40" s="21"/>
      <c r="O40" s="21"/>
      <c r="P40" s="21"/>
      <c r="Q40" s="21"/>
      <c r="R40" s="21"/>
      <c r="S40" s="21"/>
      <c r="T40" s="21"/>
      <c r="U40" s="21"/>
      <c r="V40" s="21"/>
      <c r="W40" s="21"/>
      <c r="X40" s="21"/>
      <c r="Y40" s="21"/>
      <c r="AA40" s="30" t="s">
        <v>20</v>
      </c>
      <c r="AC40" s="17"/>
      <c r="AD40" s="12"/>
      <c r="AE40" s="12"/>
    </row>
    <row r="41" spans="2:31" ht="2.1" customHeight="1" x14ac:dyDescent="0.15">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17"/>
      <c r="AC41" s="17"/>
      <c r="AD41" s="15"/>
      <c r="AE41" s="15"/>
    </row>
    <row r="42" spans="2:31" ht="2.1" customHeight="1" x14ac:dyDescent="0.1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17"/>
      <c r="AC42" s="17"/>
      <c r="AD42" s="1"/>
      <c r="AE42" s="1"/>
    </row>
    <row r="43" spans="2:31" ht="13.5" hidden="1" x14ac:dyDescent="0.15">
      <c r="B43" s="29"/>
      <c r="C43" s="17"/>
      <c r="D43" s="17"/>
      <c r="E43" s="17"/>
      <c r="F43" s="17"/>
      <c r="G43" s="17"/>
      <c r="H43" s="17"/>
      <c r="I43" s="17"/>
      <c r="J43" s="17"/>
      <c r="K43" s="17"/>
      <c r="L43" s="17"/>
      <c r="M43" s="17"/>
      <c r="N43" s="17"/>
      <c r="O43" s="17"/>
      <c r="P43" s="17"/>
      <c r="Q43" s="17"/>
      <c r="R43" s="17"/>
      <c r="S43" s="17"/>
      <c r="T43" s="17"/>
      <c r="U43" s="17"/>
      <c r="V43" s="17"/>
      <c r="W43" s="17"/>
      <c r="X43" s="17"/>
      <c r="Y43" s="17"/>
      <c r="Z43" s="17"/>
      <c r="AA43" s="2"/>
      <c r="AB43" s="17"/>
      <c r="AC43" s="17"/>
      <c r="AD43" s="1"/>
      <c r="AE43" s="1"/>
    </row>
    <row r="44" spans="2:31" ht="18.600000000000001" hidden="1" customHeight="1" x14ac:dyDescent="0.15">
      <c r="B44" s="291"/>
      <c r="C44" s="292"/>
      <c r="D44" s="292"/>
      <c r="E44" s="292"/>
      <c r="F44" s="293"/>
      <c r="G44" s="272"/>
      <c r="H44" s="273"/>
      <c r="I44" s="110"/>
      <c r="J44" s="110"/>
      <c r="K44" s="110"/>
      <c r="L44" s="110"/>
      <c r="M44" s="110"/>
      <c r="N44" s="110"/>
      <c r="O44" s="111"/>
      <c r="P44" s="272"/>
      <c r="Q44" s="273"/>
      <c r="R44" s="111"/>
      <c r="S44" s="309"/>
      <c r="T44" s="310"/>
      <c r="U44" s="310"/>
      <c r="V44" s="310"/>
      <c r="W44" s="310"/>
      <c r="X44" s="310"/>
      <c r="Y44" s="310"/>
      <c r="Z44" s="310"/>
      <c r="AA44" s="311"/>
      <c r="AB44" s="17"/>
      <c r="AC44" s="17"/>
      <c r="AD44" s="1"/>
      <c r="AE44" s="1"/>
    </row>
    <row r="45" spans="2:31" ht="31.35" hidden="1" customHeight="1" x14ac:dyDescent="0.15">
      <c r="B45" s="294"/>
      <c r="C45" s="295"/>
      <c r="D45" s="295"/>
      <c r="E45" s="295"/>
      <c r="F45" s="296"/>
      <c r="G45" s="108"/>
      <c r="H45" s="108"/>
      <c r="I45" s="108"/>
      <c r="J45" s="108"/>
      <c r="K45" s="108"/>
      <c r="L45" s="108"/>
      <c r="M45" s="108"/>
      <c r="N45" s="108"/>
      <c r="O45" s="108"/>
      <c r="P45" s="108"/>
      <c r="Q45" s="108"/>
      <c r="R45" s="108"/>
      <c r="S45" s="312"/>
      <c r="T45" s="313"/>
      <c r="U45" s="313"/>
      <c r="V45" s="313"/>
      <c r="W45" s="313"/>
      <c r="X45" s="313"/>
      <c r="Y45" s="313"/>
      <c r="Z45" s="313"/>
      <c r="AA45" s="314"/>
      <c r="AB45" s="17"/>
      <c r="AC45" s="17"/>
      <c r="AD45" s="104" t="s">
        <v>151</v>
      </c>
      <c r="AE45" s="104" t="s">
        <v>152</v>
      </c>
    </row>
    <row r="46" spans="2:31" ht="30.6" hidden="1" customHeight="1" x14ac:dyDescent="0.15">
      <c r="B46" s="288"/>
      <c r="C46" s="289"/>
      <c r="D46" s="289"/>
      <c r="E46" s="289"/>
      <c r="F46" s="290"/>
      <c r="G46" s="116"/>
      <c r="H46" s="116"/>
      <c r="I46" s="116"/>
      <c r="J46" s="116"/>
      <c r="K46" s="116"/>
      <c r="L46" s="116"/>
      <c r="M46" s="116"/>
      <c r="N46" s="116"/>
      <c r="O46" s="116"/>
      <c r="P46" s="116"/>
      <c r="Q46" s="116"/>
      <c r="R46" s="116"/>
      <c r="S46" s="286"/>
      <c r="T46" s="287"/>
      <c r="U46" s="287"/>
      <c r="V46" s="287"/>
      <c r="W46" s="65"/>
      <c r="X46" s="65"/>
      <c r="Y46" s="65"/>
      <c r="Z46" s="65"/>
      <c r="AA46" s="66"/>
      <c r="AB46" s="17"/>
      <c r="AC46" s="17"/>
      <c r="AD46" s="13" t="str">
        <f>IF(COUNTIF(G46:R46,"■")&gt;=1,"OK","NG")</f>
        <v>NG</v>
      </c>
      <c r="AE46" s="12"/>
    </row>
    <row r="47" spans="2:31" ht="30.6" hidden="1" customHeight="1" x14ac:dyDescent="0.15">
      <c r="B47" s="288"/>
      <c r="C47" s="289"/>
      <c r="D47" s="289"/>
      <c r="E47" s="289"/>
      <c r="F47" s="290"/>
      <c r="G47" s="116"/>
      <c r="H47" s="116"/>
      <c r="I47" s="116"/>
      <c r="J47" s="116"/>
      <c r="K47" s="116"/>
      <c r="L47" s="116"/>
      <c r="M47" s="116"/>
      <c r="N47" s="116"/>
      <c r="O47" s="116"/>
      <c r="P47" s="116"/>
      <c r="Q47" s="116"/>
      <c r="R47" s="116"/>
      <c r="S47" s="269"/>
      <c r="T47" s="270"/>
      <c r="U47" s="270"/>
      <c r="V47" s="270"/>
      <c r="W47" s="270"/>
      <c r="X47" s="270"/>
      <c r="Y47" s="270"/>
      <c r="Z47" s="270"/>
      <c r="AA47" s="271"/>
      <c r="AB47" s="17"/>
      <c r="AC47" s="17"/>
      <c r="AD47" s="13" t="str">
        <f>IF(COUNTIF(G47:R47,"■")&gt;=1,"OK","NG")</f>
        <v>NG</v>
      </c>
      <c r="AE47" s="12"/>
    </row>
    <row r="48" spans="2:31" ht="30.6" hidden="1" customHeight="1" x14ac:dyDescent="0.15">
      <c r="B48" s="288"/>
      <c r="C48" s="289"/>
      <c r="D48" s="289"/>
      <c r="E48" s="289"/>
      <c r="F48" s="290"/>
      <c r="G48" s="116"/>
      <c r="H48" s="116"/>
      <c r="I48" s="116"/>
      <c r="J48" s="116"/>
      <c r="K48" s="116"/>
      <c r="L48" s="116"/>
      <c r="M48" s="116"/>
      <c r="N48" s="116"/>
      <c r="O48" s="116"/>
      <c r="P48" s="116"/>
      <c r="Q48" s="116"/>
      <c r="R48" s="116"/>
      <c r="S48" s="269"/>
      <c r="T48" s="270"/>
      <c r="U48" s="270"/>
      <c r="V48" s="270"/>
      <c r="W48" s="270"/>
      <c r="X48" s="270"/>
      <c r="Y48" s="270"/>
      <c r="Z48" s="270"/>
      <c r="AA48" s="271"/>
      <c r="AB48" s="17"/>
      <c r="AC48" s="17"/>
      <c r="AD48" s="13" t="str">
        <f>IF(COUNTIF(G48:R48,"■")&gt;=1,"OK","NG")</f>
        <v>NG</v>
      </c>
      <c r="AE48" s="12"/>
    </row>
    <row r="49" spans="2:32" ht="30.6" hidden="1" customHeight="1" x14ac:dyDescent="0.15">
      <c r="B49" s="288"/>
      <c r="C49" s="289"/>
      <c r="D49" s="289"/>
      <c r="E49" s="289"/>
      <c r="F49" s="290"/>
      <c r="G49" s="116"/>
      <c r="H49" s="116"/>
      <c r="I49" s="116"/>
      <c r="J49" s="116"/>
      <c r="K49" s="116"/>
      <c r="L49" s="116"/>
      <c r="M49" s="116"/>
      <c r="N49" s="116"/>
      <c r="O49" s="116"/>
      <c r="P49" s="116"/>
      <c r="Q49" s="116"/>
      <c r="R49" s="116"/>
      <c r="S49" s="286"/>
      <c r="T49" s="287"/>
      <c r="U49" s="287"/>
      <c r="V49" s="68"/>
      <c r="W49" s="68"/>
      <c r="X49" s="68"/>
      <c r="Y49" s="68"/>
      <c r="Z49" s="68"/>
      <c r="AA49" s="67"/>
      <c r="AB49" s="17"/>
      <c r="AC49" s="17"/>
      <c r="AD49" s="13" t="str">
        <f>IF(COUNTIF(G49:R49,"■")&gt;=1,"OK","NG")</f>
        <v>NG</v>
      </c>
      <c r="AE49" s="12"/>
    </row>
    <row r="50" spans="2:32" ht="13.5" x14ac:dyDescent="0.1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30"/>
      <c r="AB50" s="17"/>
      <c r="AC50" s="17"/>
      <c r="AD50" s="1"/>
      <c r="AE50" s="1"/>
    </row>
    <row r="51" spans="2:32" ht="6" customHeight="1" x14ac:dyDescent="0.15">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8"/>
      <c r="AB51" s="17"/>
      <c r="AC51" s="17"/>
      <c r="AD51" s="1"/>
      <c r="AE51" s="1"/>
    </row>
    <row r="52" spans="2:32" ht="13.5" x14ac:dyDescent="0.15">
      <c r="B52" s="20" t="s">
        <v>410</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17"/>
      <c r="AC52" s="17"/>
      <c r="AD52" s="1"/>
      <c r="AE52" s="1"/>
    </row>
    <row r="53" spans="2:32" ht="20.45" customHeight="1" x14ac:dyDescent="0.15">
      <c r="B53" s="226" t="s">
        <v>23</v>
      </c>
      <c r="C53" s="316" t="s">
        <v>408</v>
      </c>
      <c r="D53" s="226"/>
      <c r="E53" s="226"/>
      <c r="F53" s="226"/>
      <c r="G53" s="226"/>
      <c r="H53" s="256" t="s">
        <v>399</v>
      </c>
      <c r="I53" s="257"/>
      <c r="J53" s="257"/>
      <c r="K53" s="257"/>
      <c r="L53" s="257"/>
      <c r="M53" s="258"/>
      <c r="N53" s="256" t="s">
        <v>409</v>
      </c>
      <c r="O53" s="257"/>
      <c r="P53" s="257"/>
      <c r="Q53" s="257"/>
      <c r="R53" s="257"/>
      <c r="S53" s="258"/>
      <c r="T53" s="256" t="s">
        <v>211</v>
      </c>
      <c r="U53" s="257"/>
      <c r="V53" s="257"/>
      <c r="W53" s="257"/>
      <c r="X53" s="257"/>
      <c r="Y53" s="257"/>
      <c r="Z53" s="257"/>
      <c r="AA53" s="258"/>
      <c r="AB53" s="17"/>
      <c r="AC53" s="17"/>
      <c r="AD53" s="1"/>
      <c r="AE53" s="1"/>
    </row>
    <row r="54" spans="2:32" ht="37.5" customHeight="1" x14ac:dyDescent="0.15">
      <c r="B54" s="226"/>
      <c r="C54" s="226"/>
      <c r="D54" s="226"/>
      <c r="E54" s="226"/>
      <c r="F54" s="226"/>
      <c r="G54" s="226"/>
      <c r="H54" s="256" t="s">
        <v>269</v>
      </c>
      <c r="I54" s="257"/>
      <c r="J54" s="257"/>
      <c r="K54" s="257"/>
      <c r="L54" s="257"/>
      <c r="M54" s="258"/>
      <c r="N54" s="256" t="s">
        <v>269</v>
      </c>
      <c r="O54" s="257"/>
      <c r="P54" s="257"/>
      <c r="Q54" s="257"/>
      <c r="R54" s="257"/>
      <c r="S54" s="258"/>
      <c r="T54" s="256" t="s">
        <v>279</v>
      </c>
      <c r="U54" s="257"/>
      <c r="V54" s="257"/>
      <c r="W54" s="257"/>
      <c r="X54" s="257"/>
      <c r="Y54" s="257"/>
      <c r="Z54" s="257"/>
      <c r="AA54" s="258"/>
      <c r="AB54" s="17"/>
      <c r="AC54" s="17"/>
      <c r="AD54" s="104" t="s">
        <v>151</v>
      </c>
      <c r="AE54" s="104" t="s">
        <v>152</v>
      </c>
    </row>
    <row r="55" spans="2:32" ht="39.950000000000003" customHeight="1" x14ac:dyDescent="0.15">
      <c r="B55" s="31">
        <v>1</v>
      </c>
      <c r="C55" s="195" t="s">
        <v>398</v>
      </c>
      <c r="D55" s="198" t="s">
        <v>154</v>
      </c>
      <c r="E55" s="199"/>
      <c r="F55" s="199"/>
      <c r="G55" s="200"/>
      <c r="H55" s="204"/>
      <c r="I55" s="205"/>
      <c r="J55" s="205"/>
      <c r="K55" s="205"/>
      <c r="L55" s="205"/>
      <c r="M55" s="206"/>
      <c r="N55" s="204"/>
      <c r="O55" s="205"/>
      <c r="P55" s="205"/>
      <c r="Q55" s="205"/>
      <c r="R55" s="205"/>
      <c r="S55" s="206"/>
      <c r="T55" s="180"/>
      <c r="U55" s="181"/>
      <c r="V55" s="181"/>
      <c r="W55" s="181"/>
      <c r="X55" s="181"/>
      <c r="Y55" s="181"/>
      <c r="Z55" s="181"/>
      <c r="AA55" s="182"/>
      <c r="AB55" s="17"/>
      <c r="AC55" s="17"/>
      <c r="AD55" s="13" t="str">
        <f>IF(AND(C55="選択してください",H55="",N55="",T55=""),"",IF(AND(C55&lt;&gt;"選択してください",H55&lt;&gt;"",N55&lt;&gt;"",T55&lt;&gt;""),"OK","NG"))</f>
        <v>NG</v>
      </c>
      <c r="AE55" s="12"/>
      <c r="AF55" s="1" t="s">
        <v>246</v>
      </c>
    </row>
    <row r="56" spans="2:32" ht="39.950000000000003" customHeight="1" x14ac:dyDescent="0.15">
      <c r="B56" s="31">
        <v>2</v>
      </c>
      <c r="C56" s="196"/>
      <c r="D56" s="198" t="s">
        <v>154</v>
      </c>
      <c r="E56" s="199"/>
      <c r="F56" s="199"/>
      <c r="G56" s="200"/>
      <c r="H56" s="204"/>
      <c r="I56" s="205"/>
      <c r="J56" s="205"/>
      <c r="K56" s="205"/>
      <c r="L56" s="205"/>
      <c r="M56" s="206"/>
      <c r="N56" s="204"/>
      <c r="O56" s="205"/>
      <c r="P56" s="205"/>
      <c r="Q56" s="205"/>
      <c r="R56" s="205"/>
      <c r="S56" s="206"/>
      <c r="T56" s="180"/>
      <c r="U56" s="181"/>
      <c r="V56" s="181"/>
      <c r="W56" s="181"/>
      <c r="X56" s="181"/>
      <c r="Y56" s="181"/>
      <c r="Z56" s="181"/>
      <c r="AA56" s="182"/>
      <c r="AB56" s="17"/>
      <c r="AC56" s="17"/>
      <c r="AD56" s="13" t="str">
        <f>IF(AND(C56="選択してください",H56="",N56="",T56=""),"",IF(AND(C56&lt;&gt;"選択してください",H56&lt;&gt;"",N56&lt;&gt;"",T56&lt;&gt;""),"OK","NG"))</f>
        <v>NG</v>
      </c>
      <c r="AE56" s="12"/>
      <c r="AF56" s="1" t="s">
        <v>246</v>
      </c>
    </row>
    <row r="57" spans="2:32" ht="59.45" customHeight="1" x14ac:dyDescent="0.15">
      <c r="B57" s="32">
        <v>3</v>
      </c>
      <c r="C57" s="195" t="s">
        <v>397</v>
      </c>
      <c r="D57" s="198" t="s">
        <v>262</v>
      </c>
      <c r="E57" s="199"/>
      <c r="F57" s="199"/>
      <c r="G57" s="200"/>
      <c r="H57" s="204"/>
      <c r="I57" s="205"/>
      <c r="J57" s="205"/>
      <c r="K57" s="205"/>
      <c r="L57" s="205"/>
      <c r="M57" s="206"/>
      <c r="N57" s="379"/>
      <c r="O57" s="380"/>
      <c r="P57" s="380"/>
      <c r="Q57" s="380"/>
      <c r="R57" s="380"/>
      <c r="S57" s="381"/>
      <c r="T57" s="180"/>
      <c r="U57" s="181"/>
      <c r="V57" s="181"/>
      <c r="W57" s="181"/>
      <c r="X57" s="181"/>
      <c r="Y57" s="181"/>
      <c r="Z57" s="181"/>
      <c r="AA57" s="182"/>
      <c r="AB57" s="17"/>
      <c r="AC57" s="17"/>
      <c r="AD57" s="13" t="str">
        <f>IF(AND(C57="選択してください",H57="",T57=""),"",IF(AND(C57&lt;&gt;"選択してください",H57&lt;&gt;"",T57&lt;&gt;""),"OK","NG"))</f>
        <v>NG</v>
      </c>
      <c r="AE57" s="12"/>
      <c r="AF57" s="1" t="s">
        <v>246</v>
      </c>
    </row>
    <row r="58" spans="2:32" ht="58.7" customHeight="1" thickBot="1" x14ac:dyDescent="0.2">
      <c r="B58" s="32">
        <v>4</v>
      </c>
      <c r="C58" s="197"/>
      <c r="D58" s="201" t="s">
        <v>262</v>
      </c>
      <c r="E58" s="202"/>
      <c r="F58" s="202"/>
      <c r="G58" s="203"/>
      <c r="H58" s="204"/>
      <c r="I58" s="205"/>
      <c r="J58" s="205"/>
      <c r="K58" s="205"/>
      <c r="L58" s="205"/>
      <c r="M58" s="206"/>
      <c r="N58" s="207"/>
      <c r="O58" s="208"/>
      <c r="P58" s="208"/>
      <c r="Q58" s="208"/>
      <c r="R58" s="208"/>
      <c r="S58" s="209"/>
      <c r="T58" s="183"/>
      <c r="U58" s="184"/>
      <c r="V58" s="184"/>
      <c r="W58" s="184"/>
      <c r="X58" s="184"/>
      <c r="Y58" s="184"/>
      <c r="Z58" s="184"/>
      <c r="AA58" s="185"/>
      <c r="AB58" s="17"/>
      <c r="AC58" s="17"/>
      <c r="AD58" s="13" t="str">
        <f>IF(AND(C58="選択してください",H58="",T58=""),"",IF(AND(C58&lt;&gt;"選択してください",H58&lt;&gt;"",T58&lt;&gt;""),"OK","NG"))</f>
        <v>NG</v>
      </c>
      <c r="AE58" s="12"/>
      <c r="AF58" s="1" t="s">
        <v>246</v>
      </c>
    </row>
    <row r="59" spans="2:32" ht="21" customHeight="1" thickTop="1" x14ac:dyDescent="0.15">
      <c r="B59" s="216" t="s">
        <v>219</v>
      </c>
      <c r="C59" s="217"/>
      <c r="D59" s="217"/>
      <c r="E59" s="217"/>
      <c r="F59" s="217"/>
      <c r="G59" s="217"/>
      <c r="H59" s="217"/>
      <c r="I59" s="217"/>
      <c r="J59" s="217"/>
      <c r="K59" s="217"/>
      <c r="L59" s="217"/>
      <c r="M59" s="217"/>
      <c r="N59" s="217"/>
      <c r="O59" s="217"/>
      <c r="P59" s="217"/>
      <c r="Q59" s="217"/>
      <c r="R59" s="217"/>
      <c r="S59" s="218"/>
      <c r="T59" s="186">
        <f>SUMPRODUCT(ROUND(T55:T58,1))</f>
        <v>0</v>
      </c>
      <c r="U59" s="187"/>
      <c r="V59" s="187"/>
      <c r="W59" s="187"/>
      <c r="X59" s="187"/>
      <c r="Y59" s="187"/>
      <c r="Z59" s="187"/>
      <c r="AA59" s="188"/>
      <c r="AB59" s="17"/>
      <c r="AC59" s="17"/>
      <c r="AD59" s="12"/>
      <c r="AE59" s="13" t="str">
        <f>IF(X59=0,"",IF(X59&lt;3,"NG","OK"))</f>
        <v/>
      </c>
    </row>
    <row r="60" spans="2:32" ht="24" customHeight="1" x14ac:dyDescent="0.15">
      <c r="B60" s="426" t="s">
        <v>407</v>
      </c>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17"/>
      <c r="AC60" s="17"/>
      <c r="AD60" s="1"/>
      <c r="AE60" s="1"/>
    </row>
    <row r="61" spans="2:32" ht="24" customHeight="1" x14ac:dyDescent="0.15">
      <c r="B61" s="308"/>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17"/>
      <c r="AC61" s="17"/>
      <c r="AD61" s="1"/>
      <c r="AE61" s="1"/>
    </row>
    <row r="62" spans="2:32" ht="24" customHeight="1" x14ac:dyDescent="0.15">
      <c r="B62" s="308"/>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17"/>
      <c r="AC62" s="17"/>
      <c r="AD62" s="1"/>
      <c r="AE62" s="1"/>
    </row>
    <row r="63" spans="2:32" ht="7.7" customHeight="1" x14ac:dyDescent="0.15">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
      <c r="AE63" s="1"/>
    </row>
    <row r="64" spans="2:32" ht="13.7" customHeight="1" x14ac:dyDescent="0.15">
      <c r="B64" s="194" t="s">
        <v>402</v>
      </c>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7"/>
      <c r="AC64" s="17"/>
      <c r="AD64" s="1"/>
      <c r="AE64" s="1"/>
    </row>
    <row r="65" spans="2:38" ht="22.7" customHeight="1" x14ac:dyDescent="0.15">
      <c r="B65" s="105" t="s">
        <v>227</v>
      </c>
      <c r="C65" s="226" t="s">
        <v>220</v>
      </c>
      <c r="D65" s="226"/>
      <c r="E65" s="226"/>
      <c r="F65" s="226"/>
      <c r="G65" s="226"/>
      <c r="H65" s="316" t="s">
        <v>224</v>
      </c>
      <c r="I65" s="316"/>
      <c r="J65" s="316"/>
      <c r="K65" s="316"/>
      <c r="L65" s="316"/>
      <c r="M65" s="316" t="s">
        <v>225</v>
      </c>
      <c r="N65" s="316"/>
      <c r="O65" s="316"/>
      <c r="P65" s="316"/>
      <c r="Q65" s="316"/>
      <c r="R65" s="316"/>
      <c r="S65" s="316"/>
      <c r="T65" s="316"/>
      <c r="U65" s="316"/>
      <c r="V65" s="316"/>
      <c r="W65" s="316"/>
      <c r="X65" s="274" t="s">
        <v>222</v>
      </c>
      <c r="Y65" s="274"/>
      <c r="Z65" s="274" t="s">
        <v>221</v>
      </c>
      <c r="AA65" s="274"/>
      <c r="AB65" s="17"/>
      <c r="AC65" s="17"/>
      <c r="AD65" s="104" t="s">
        <v>151</v>
      </c>
      <c r="AE65" s="104" t="s">
        <v>152</v>
      </c>
    </row>
    <row r="66" spans="2:38" ht="30" customHeight="1" x14ac:dyDescent="0.15">
      <c r="B66" s="33"/>
      <c r="C66" s="430" t="s">
        <v>154</v>
      </c>
      <c r="D66" s="430"/>
      <c r="E66" s="430"/>
      <c r="F66" s="430"/>
      <c r="G66" s="430"/>
      <c r="H66" s="282" t="s">
        <v>154</v>
      </c>
      <c r="I66" s="282"/>
      <c r="J66" s="282"/>
      <c r="K66" s="282"/>
      <c r="L66" s="282"/>
      <c r="M66" s="275"/>
      <c r="N66" s="275"/>
      <c r="O66" s="275"/>
      <c r="P66" s="275"/>
      <c r="Q66" s="275"/>
      <c r="R66" s="275"/>
      <c r="S66" s="275"/>
      <c r="T66" s="275"/>
      <c r="U66" s="275"/>
      <c r="V66" s="275"/>
      <c r="W66" s="275"/>
      <c r="X66" s="36"/>
      <c r="Y66" s="35" t="s">
        <v>223</v>
      </c>
      <c r="Z66" s="34" t="str">
        <f t="shared" ref="Z66:Z68" si="0">IF(X66="","",IF(X66&gt;=10,10,X66))</f>
        <v/>
      </c>
      <c r="AA66" s="35" t="s">
        <v>223</v>
      </c>
      <c r="AB66" s="17"/>
      <c r="AC66" s="17"/>
      <c r="AD66" s="13" t="str">
        <f t="shared" ref="AD66:AD68" si="1">IF(AND(H66="選択してください",M66="",X66=""),"",IF(AND(H66&lt;&gt;"選択してください",M66&lt;&gt;"",X66&lt;&gt;""),"OK","NG"))</f>
        <v/>
      </c>
      <c r="AE66" s="12"/>
      <c r="AF66" s="1" t="s">
        <v>247</v>
      </c>
      <c r="AL66" s="80" t="b">
        <v>0</v>
      </c>
    </row>
    <row r="67" spans="2:38" ht="30" customHeight="1" x14ac:dyDescent="0.15">
      <c r="B67" s="33"/>
      <c r="C67" s="430" t="s">
        <v>154</v>
      </c>
      <c r="D67" s="430"/>
      <c r="E67" s="430"/>
      <c r="F67" s="430"/>
      <c r="G67" s="430"/>
      <c r="H67" s="282" t="s">
        <v>154</v>
      </c>
      <c r="I67" s="282"/>
      <c r="J67" s="282"/>
      <c r="K67" s="282"/>
      <c r="L67" s="282"/>
      <c r="M67" s="275"/>
      <c r="N67" s="275"/>
      <c r="O67" s="275"/>
      <c r="P67" s="275"/>
      <c r="Q67" s="275"/>
      <c r="R67" s="275"/>
      <c r="S67" s="275"/>
      <c r="T67" s="275"/>
      <c r="U67" s="275"/>
      <c r="V67" s="275"/>
      <c r="W67" s="275"/>
      <c r="X67" s="36"/>
      <c r="Y67" s="35" t="s">
        <v>223</v>
      </c>
      <c r="Z67" s="34" t="str">
        <f t="shared" si="0"/>
        <v/>
      </c>
      <c r="AA67" s="35" t="s">
        <v>223</v>
      </c>
      <c r="AB67" s="17"/>
      <c r="AC67" s="17"/>
      <c r="AD67" s="13" t="str">
        <f t="shared" si="1"/>
        <v/>
      </c>
      <c r="AE67" s="12"/>
      <c r="AF67" s="1" t="s">
        <v>247</v>
      </c>
      <c r="AL67" s="80" t="b">
        <v>0</v>
      </c>
    </row>
    <row r="68" spans="2:38" ht="30" customHeight="1" x14ac:dyDescent="0.15">
      <c r="B68" s="33"/>
      <c r="C68" s="430" t="s">
        <v>154</v>
      </c>
      <c r="D68" s="430"/>
      <c r="E68" s="430"/>
      <c r="F68" s="430"/>
      <c r="G68" s="430"/>
      <c r="H68" s="282" t="s">
        <v>154</v>
      </c>
      <c r="I68" s="282"/>
      <c r="J68" s="282"/>
      <c r="K68" s="282"/>
      <c r="L68" s="282"/>
      <c r="M68" s="275"/>
      <c r="N68" s="275"/>
      <c r="O68" s="275"/>
      <c r="P68" s="275"/>
      <c r="Q68" s="275"/>
      <c r="R68" s="275"/>
      <c r="S68" s="275"/>
      <c r="T68" s="275"/>
      <c r="U68" s="275"/>
      <c r="V68" s="275"/>
      <c r="W68" s="275"/>
      <c r="X68" s="36"/>
      <c r="Y68" s="35" t="s">
        <v>223</v>
      </c>
      <c r="Z68" s="34" t="str">
        <f t="shared" si="0"/>
        <v/>
      </c>
      <c r="AA68" s="35" t="s">
        <v>223</v>
      </c>
      <c r="AB68" s="17"/>
      <c r="AC68" s="17"/>
      <c r="AD68" s="13" t="str">
        <f t="shared" si="1"/>
        <v/>
      </c>
      <c r="AE68" s="12"/>
      <c r="AF68" s="1" t="s">
        <v>247</v>
      </c>
      <c r="AL68" s="80" t="b">
        <v>0</v>
      </c>
    </row>
    <row r="69" spans="2:38" ht="13.7" customHeight="1" x14ac:dyDescent="0.15">
      <c r="B69" s="259" t="s">
        <v>406</v>
      </c>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17"/>
      <c r="AC69" s="17"/>
      <c r="AD69" s="1"/>
      <c r="AE69" s="1"/>
    </row>
    <row r="70" spans="2:38" ht="13.5" x14ac:dyDescent="0.15">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17"/>
      <c r="AC70" s="17"/>
      <c r="AD70" s="1"/>
      <c r="AE70" s="1"/>
    </row>
    <row r="71" spans="2:38" ht="13.5" x14ac:dyDescent="0.15">
      <c r="B71" s="260"/>
      <c r="C71" s="260"/>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c r="AB71" s="17"/>
      <c r="AC71" s="17"/>
      <c r="AD71" s="1"/>
      <c r="AE71" s="1"/>
    </row>
    <row r="72" spans="2:38" ht="13.5" x14ac:dyDescent="0.15">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30"/>
      <c r="AB72" s="17"/>
      <c r="AC72" s="17"/>
      <c r="AD72" s="1"/>
      <c r="AE72" s="1"/>
    </row>
    <row r="73" spans="2:38" ht="13.5" x14ac:dyDescent="0.15">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30" t="s">
        <v>20</v>
      </c>
      <c r="AB73" s="17"/>
      <c r="AC73" s="17"/>
      <c r="AD73" s="1"/>
      <c r="AE73" s="1"/>
    </row>
    <row r="74" spans="2:38" ht="13.5" x14ac:dyDescent="0.15">
      <c r="B74" s="29" t="s">
        <v>313</v>
      </c>
      <c r="C74" s="17"/>
      <c r="D74" s="17"/>
      <c r="E74" s="17"/>
      <c r="F74" s="17"/>
      <c r="G74" s="17"/>
      <c r="H74" s="17"/>
      <c r="I74" s="17"/>
      <c r="J74" s="17"/>
      <c r="K74" s="17"/>
      <c r="L74" s="17"/>
      <c r="M74" s="17"/>
      <c r="N74" s="17"/>
      <c r="O74" s="17"/>
      <c r="P74" s="17"/>
      <c r="Q74" s="17"/>
      <c r="R74" s="17"/>
      <c r="S74" s="17"/>
      <c r="T74" s="17"/>
      <c r="U74" s="17"/>
      <c r="V74" s="17"/>
      <c r="W74" s="17"/>
      <c r="X74" s="17"/>
      <c r="Y74" s="17"/>
      <c r="Z74" s="17"/>
      <c r="AA74" s="2">
        <f>$K$5</f>
        <v>0</v>
      </c>
      <c r="AB74" s="17"/>
      <c r="AC74" s="17"/>
      <c r="AD74" s="1"/>
      <c r="AE74" s="1"/>
    </row>
    <row r="75" spans="2:38" ht="5.45" customHeight="1" x14ac:dyDescent="0.1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
      <c r="AE75" s="1"/>
    </row>
    <row r="76" spans="2:38" ht="13.5" hidden="1" x14ac:dyDescent="0.15">
      <c r="B76" s="17" t="s">
        <v>325</v>
      </c>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
      <c r="AE76" s="1"/>
    </row>
    <row r="77" spans="2:38" ht="3.95" customHeight="1" x14ac:dyDescent="0.15">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
      <c r="AE77" s="1"/>
    </row>
    <row r="78" spans="2:38" ht="19.7" customHeight="1" x14ac:dyDescent="0.15">
      <c r="B78" s="17"/>
      <c r="C78" s="226" t="s">
        <v>37</v>
      </c>
      <c r="D78" s="226"/>
      <c r="E78" s="226"/>
      <c r="F78" s="226"/>
      <c r="G78" s="226"/>
      <c r="H78" s="226"/>
      <c r="I78" s="226"/>
      <c r="J78" s="226"/>
      <c r="K78" s="226"/>
      <c r="L78" s="226"/>
      <c r="M78" s="388" t="s">
        <v>281</v>
      </c>
      <c r="N78" s="389"/>
      <c r="O78" s="389"/>
      <c r="P78" s="389"/>
      <c r="Q78" s="390"/>
      <c r="R78" s="386" t="s">
        <v>282</v>
      </c>
      <c r="S78" s="387"/>
      <c r="T78" s="387"/>
      <c r="U78" s="387"/>
      <c r="V78" s="387"/>
      <c r="W78" s="316" t="s">
        <v>324</v>
      </c>
      <c r="X78" s="316"/>
      <c r="Y78" s="316"/>
      <c r="Z78" s="316"/>
      <c r="AA78" s="316"/>
      <c r="AB78" s="17"/>
      <c r="AC78" s="17"/>
      <c r="AD78" s="191" t="s">
        <v>151</v>
      </c>
      <c r="AE78" s="191" t="s">
        <v>152</v>
      </c>
      <c r="AF78" s="1" t="s">
        <v>38</v>
      </c>
    </row>
    <row r="79" spans="2:38" ht="18.600000000000001" customHeight="1" x14ac:dyDescent="0.15">
      <c r="B79" s="17"/>
      <c r="C79" s="427" t="s">
        <v>141</v>
      </c>
      <c r="D79" s="428"/>
      <c r="E79" s="428"/>
      <c r="F79" s="429"/>
      <c r="G79" s="226" t="s">
        <v>140</v>
      </c>
      <c r="H79" s="226"/>
      <c r="I79" s="226"/>
      <c r="J79" s="226"/>
      <c r="K79" s="226"/>
      <c r="L79" s="226"/>
      <c r="M79" s="391"/>
      <c r="N79" s="391"/>
      <c r="O79" s="391"/>
      <c r="P79" s="391"/>
      <c r="Q79" s="392"/>
      <c r="R79" s="387"/>
      <c r="S79" s="387"/>
      <c r="T79" s="387"/>
      <c r="U79" s="387"/>
      <c r="V79" s="387"/>
      <c r="W79" s="316"/>
      <c r="X79" s="316"/>
      <c r="Y79" s="316"/>
      <c r="Z79" s="316"/>
      <c r="AA79" s="316"/>
      <c r="AB79" s="17"/>
      <c r="AC79" s="17"/>
      <c r="AD79" s="191"/>
      <c r="AE79" s="191"/>
    </row>
    <row r="80" spans="2:38" ht="28.5" customHeight="1" x14ac:dyDescent="0.15">
      <c r="B80" s="17"/>
      <c r="C80" s="239" t="s">
        <v>143</v>
      </c>
      <c r="D80" s="239"/>
      <c r="E80" s="239"/>
      <c r="F80" s="239"/>
      <c r="G80" s="238"/>
      <c r="H80" s="238"/>
      <c r="I80" s="238"/>
      <c r="J80" s="238"/>
      <c r="K80" s="238"/>
      <c r="L80" s="238"/>
      <c r="M80" s="214"/>
      <c r="N80" s="214"/>
      <c r="O80" s="214"/>
      <c r="P80" s="215"/>
      <c r="Q80" s="37" t="s">
        <v>8</v>
      </c>
      <c r="R80" s="214"/>
      <c r="S80" s="214"/>
      <c r="T80" s="214"/>
      <c r="U80" s="215"/>
      <c r="V80" s="37" t="s">
        <v>8</v>
      </c>
      <c r="W80" s="229"/>
      <c r="X80" s="230"/>
      <c r="Y80" s="230"/>
      <c r="Z80" s="230"/>
      <c r="AA80" s="117" t="s">
        <v>327</v>
      </c>
      <c r="AB80" s="17"/>
      <c r="AC80" s="17"/>
      <c r="AD80" s="13" t="str">
        <f>IF(AND(G80="",M80=""),"",IF(AND(G80&lt;&gt;"",M80&lt;&gt;""),"OK","NG"))</f>
        <v/>
      </c>
      <c r="AE80" s="13" t="str">
        <f>IF(M80&lt;R80,"NG","OK")</f>
        <v>OK</v>
      </c>
      <c r="AF80" s="1" t="s">
        <v>255</v>
      </c>
    </row>
    <row r="81" spans="2:32" ht="28.5" customHeight="1" x14ac:dyDescent="0.15">
      <c r="B81" s="17"/>
      <c r="C81" s="239" t="s">
        <v>144</v>
      </c>
      <c r="D81" s="239"/>
      <c r="E81" s="239"/>
      <c r="F81" s="239"/>
      <c r="G81" s="238"/>
      <c r="H81" s="238"/>
      <c r="I81" s="238"/>
      <c r="J81" s="238"/>
      <c r="K81" s="238"/>
      <c r="L81" s="238"/>
      <c r="M81" s="214"/>
      <c r="N81" s="214"/>
      <c r="O81" s="214"/>
      <c r="P81" s="215"/>
      <c r="Q81" s="37" t="s">
        <v>8</v>
      </c>
      <c r="R81" s="214"/>
      <c r="S81" s="214"/>
      <c r="T81" s="214"/>
      <c r="U81" s="215"/>
      <c r="V81" s="37" t="s">
        <v>8</v>
      </c>
      <c r="W81" s="229"/>
      <c r="X81" s="230"/>
      <c r="Y81" s="230"/>
      <c r="Z81" s="230"/>
      <c r="AA81" s="117" t="s">
        <v>327</v>
      </c>
      <c r="AB81" s="17"/>
      <c r="AC81" s="17"/>
      <c r="AD81" s="13" t="str">
        <f>IF(AND(G81="",M81=""),"",IF(AND(G81&lt;&gt;"",M81&lt;&gt;""),"OK","NG"))</f>
        <v/>
      </c>
      <c r="AE81" s="13" t="str">
        <f>IF(M81&lt;R81,"NG","OK")</f>
        <v>OK</v>
      </c>
      <c r="AF81" s="1" t="s">
        <v>255</v>
      </c>
    </row>
    <row r="82" spans="2:32" ht="28.5" customHeight="1" x14ac:dyDescent="0.15">
      <c r="B82" s="17"/>
      <c r="C82" s="239" t="s">
        <v>145</v>
      </c>
      <c r="D82" s="239"/>
      <c r="E82" s="239"/>
      <c r="F82" s="239"/>
      <c r="G82" s="238"/>
      <c r="H82" s="238"/>
      <c r="I82" s="238"/>
      <c r="J82" s="238"/>
      <c r="K82" s="238"/>
      <c r="L82" s="238"/>
      <c r="M82" s="214"/>
      <c r="N82" s="214"/>
      <c r="O82" s="214"/>
      <c r="P82" s="215"/>
      <c r="Q82" s="37" t="s">
        <v>8</v>
      </c>
      <c r="R82" s="214"/>
      <c r="S82" s="214"/>
      <c r="T82" s="214"/>
      <c r="U82" s="215"/>
      <c r="V82" s="37" t="s">
        <v>8</v>
      </c>
      <c r="W82" s="229"/>
      <c r="X82" s="230"/>
      <c r="Y82" s="230"/>
      <c r="Z82" s="230"/>
      <c r="AA82" s="117" t="s">
        <v>327</v>
      </c>
      <c r="AB82" s="17"/>
      <c r="AC82" s="17"/>
      <c r="AD82" s="13" t="str">
        <f>IF(AND(G82="",M82=""),"",IF(AND(G82&lt;&gt;"",M82&lt;&gt;""),"OK","NG"))</f>
        <v/>
      </c>
      <c r="AE82" s="13" t="str">
        <f>IF(M82&lt;R82,"NG","OK")</f>
        <v>OK</v>
      </c>
      <c r="AF82" s="1" t="s">
        <v>255</v>
      </c>
    </row>
    <row r="83" spans="2:32" ht="13.7" customHeight="1" x14ac:dyDescent="0.15">
      <c r="B83" s="17"/>
      <c r="C83" s="245" t="s">
        <v>146</v>
      </c>
      <c r="D83" s="246"/>
      <c r="E83" s="246"/>
      <c r="F83" s="247"/>
      <c r="G83" s="238"/>
      <c r="H83" s="238"/>
      <c r="I83" s="238"/>
      <c r="J83" s="238"/>
      <c r="K83" s="238"/>
      <c r="L83" s="238"/>
      <c r="M83" s="210"/>
      <c r="N83" s="211"/>
      <c r="O83" s="211"/>
      <c r="P83" s="211"/>
      <c r="Q83" s="236" t="s">
        <v>8</v>
      </c>
      <c r="R83" s="210"/>
      <c r="S83" s="211"/>
      <c r="T83" s="211"/>
      <c r="U83" s="211"/>
      <c r="V83" s="236" t="s">
        <v>8</v>
      </c>
      <c r="W83" s="382">
        <v>0</v>
      </c>
      <c r="X83" s="383"/>
      <c r="Y83" s="383"/>
      <c r="Z83" s="383"/>
      <c r="AA83" s="234" t="s">
        <v>327</v>
      </c>
      <c r="AB83" s="17"/>
      <c r="AC83" s="17"/>
      <c r="AD83" s="192" t="str">
        <f>IF(AND(G83="",M83=""),"",IF(AND(G83&lt;&gt;"",M83&lt;&gt;""),"OK","NG"))</f>
        <v/>
      </c>
      <c r="AE83" s="192" t="str">
        <f t="shared" ref="AE83:AE85" si="2">IF(M83&lt;R83,"NG","OK")</f>
        <v>OK</v>
      </c>
      <c r="AF83" s="1" t="s">
        <v>261</v>
      </c>
    </row>
    <row r="84" spans="2:32" ht="14.25" customHeight="1" x14ac:dyDescent="0.15">
      <c r="B84" s="17"/>
      <c r="C84" s="248"/>
      <c r="D84" s="249"/>
      <c r="E84" s="249"/>
      <c r="F84" s="250"/>
      <c r="G84" s="393"/>
      <c r="H84" s="393"/>
      <c r="I84" s="393"/>
      <c r="J84" s="393"/>
      <c r="K84" s="393"/>
      <c r="L84" s="393"/>
      <c r="M84" s="212"/>
      <c r="N84" s="213"/>
      <c r="O84" s="213"/>
      <c r="P84" s="213"/>
      <c r="Q84" s="237"/>
      <c r="R84" s="212"/>
      <c r="S84" s="213"/>
      <c r="T84" s="213"/>
      <c r="U84" s="213"/>
      <c r="V84" s="237"/>
      <c r="W84" s="384"/>
      <c r="X84" s="385"/>
      <c r="Y84" s="385"/>
      <c r="Z84" s="385"/>
      <c r="AA84" s="235"/>
      <c r="AB84" s="17"/>
      <c r="AC84" s="17"/>
      <c r="AD84" s="193"/>
      <c r="AE84" s="193"/>
    </row>
    <row r="85" spans="2:32" ht="28.5" customHeight="1" thickBot="1" x14ac:dyDescent="0.2">
      <c r="B85" s="17"/>
      <c r="C85" s="239" t="s">
        <v>323</v>
      </c>
      <c r="D85" s="239"/>
      <c r="E85" s="239"/>
      <c r="F85" s="239"/>
      <c r="G85" s="238"/>
      <c r="H85" s="238"/>
      <c r="I85" s="238"/>
      <c r="J85" s="238"/>
      <c r="K85" s="238"/>
      <c r="L85" s="238"/>
      <c r="M85" s="243"/>
      <c r="N85" s="244"/>
      <c r="O85" s="244"/>
      <c r="P85" s="244"/>
      <c r="Q85" s="72" t="s">
        <v>8</v>
      </c>
      <c r="R85" s="251"/>
      <c r="S85" s="252"/>
      <c r="T85" s="252"/>
      <c r="U85" s="252"/>
      <c r="V85" s="253"/>
      <c r="W85" s="232">
        <f>M85</f>
        <v>0</v>
      </c>
      <c r="X85" s="233"/>
      <c r="Y85" s="233"/>
      <c r="Z85" s="233"/>
      <c r="AA85" s="117" t="s">
        <v>327</v>
      </c>
      <c r="AB85" s="17"/>
      <c r="AC85" s="17"/>
      <c r="AD85" s="13" t="str">
        <f>IF(AND(G85="",M85=""),"",IF(AND(G85&lt;&gt;"",M85&lt;&gt;""),"OK","NG"))</f>
        <v/>
      </c>
      <c r="AE85" s="192" t="str">
        <f t="shared" si="2"/>
        <v>OK</v>
      </c>
      <c r="AF85" s="1" t="s">
        <v>255</v>
      </c>
    </row>
    <row r="86" spans="2:32" ht="30" customHeight="1" thickTop="1" x14ac:dyDescent="0.15">
      <c r="B86" s="17"/>
      <c r="C86" s="361" t="s">
        <v>326</v>
      </c>
      <c r="D86" s="361"/>
      <c r="E86" s="361"/>
      <c r="F86" s="361"/>
      <c r="G86" s="361"/>
      <c r="H86" s="361"/>
      <c r="I86" s="361"/>
      <c r="J86" s="361"/>
      <c r="K86" s="361"/>
      <c r="L86" s="361"/>
      <c r="M86" s="223">
        <f>INT(SUM(M80:P85))</f>
        <v>0</v>
      </c>
      <c r="N86" s="223"/>
      <c r="O86" s="223"/>
      <c r="P86" s="224"/>
      <c r="Q86" s="38" t="s">
        <v>8</v>
      </c>
      <c r="R86" s="223">
        <f>INT(SUM(R80:U84))</f>
        <v>0</v>
      </c>
      <c r="S86" s="223"/>
      <c r="T86" s="223"/>
      <c r="U86" s="224"/>
      <c r="V86" s="62" t="s">
        <v>8</v>
      </c>
      <c r="W86" s="431">
        <f>INT(SUM(W80:Z85))</f>
        <v>0</v>
      </c>
      <c r="X86" s="432"/>
      <c r="Y86" s="432"/>
      <c r="Z86" s="432"/>
      <c r="AA86" s="73" t="s">
        <v>327</v>
      </c>
      <c r="AB86" s="17"/>
      <c r="AC86" s="17"/>
      <c r="AD86" s="13" t="str">
        <f>IF(OR(M86=0,R86=0),"NG","OK")</f>
        <v>NG</v>
      </c>
      <c r="AE86" s="193"/>
    </row>
    <row r="87" spans="2:32" ht="24" customHeight="1" x14ac:dyDescent="0.15">
      <c r="B87" s="17"/>
      <c r="C87" s="356" t="s">
        <v>321</v>
      </c>
      <c r="D87" s="357"/>
      <c r="E87" s="357"/>
      <c r="F87" s="357"/>
      <c r="G87" s="357"/>
      <c r="H87" s="357"/>
      <c r="I87" s="357"/>
      <c r="J87" s="357"/>
      <c r="K87" s="357"/>
      <c r="L87" s="357"/>
      <c r="M87" s="362">
        <f>INT(M86*0.1)</f>
        <v>0</v>
      </c>
      <c r="N87" s="362"/>
      <c r="O87" s="362"/>
      <c r="P87" s="363"/>
      <c r="Q87" s="107" t="s">
        <v>8</v>
      </c>
      <c r="R87" s="364"/>
      <c r="S87" s="364"/>
      <c r="T87" s="364"/>
      <c r="U87" s="364"/>
      <c r="V87" s="364"/>
      <c r="W87" s="228" t="s">
        <v>159</v>
      </c>
      <c r="X87" s="228"/>
      <c r="Y87" s="228"/>
      <c r="Z87" s="228"/>
      <c r="AA87" s="228"/>
      <c r="AB87" s="17"/>
      <c r="AC87" s="17"/>
      <c r="AD87" s="12"/>
      <c r="AE87" s="12"/>
    </row>
    <row r="88" spans="2:32" ht="24" customHeight="1" x14ac:dyDescent="0.15">
      <c r="B88" s="17"/>
      <c r="C88" s="425" t="s">
        <v>322</v>
      </c>
      <c r="D88" s="425"/>
      <c r="E88" s="425"/>
      <c r="F88" s="425"/>
      <c r="G88" s="425"/>
      <c r="H88" s="425"/>
      <c r="I88" s="425"/>
      <c r="J88" s="425"/>
      <c r="K88" s="425"/>
      <c r="L88" s="425"/>
      <c r="M88" s="417">
        <f>M86+M87</f>
        <v>0</v>
      </c>
      <c r="N88" s="417"/>
      <c r="O88" s="417"/>
      <c r="P88" s="418"/>
      <c r="Q88" s="106" t="s">
        <v>8</v>
      </c>
      <c r="R88" s="413"/>
      <c r="S88" s="413"/>
      <c r="T88" s="413"/>
      <c r="U88" s="413"/>
      <c r="V88" s="413"/>
      <c r="W88" s="397" t="s">
        <v>150</v>
      </c>
      <c r="X88" s="397"/>
      <c r="Y88" s="397"/>
      <c r="Z88" s="397"/>
      <c r="AA88" s="397"/>
      <c r="AB88" s="17"/>
      <c r="AC88" s="17"/>
      <c r="AD88" s="12"/>
      <c r="AE88" s="12"/>
    </row>
    <row r="89" spans="2:32" ht="8.4499999999999993" customHeight="1" x14ac:dyDescent="0.15">
      <c r="B89" s="17"/>
      <c r="C89" s="39"/>
      <c r="D89" s="39"/>
      <c r="E89" s="39"/>
      <c r="F89" s="39"/>
      <c r="G89" s="39"/>
      <c r="H89" s="39"/>
      <c r="I89" s="39"/>
      <c r="J89" s="39"/>
      <c r="K89" s="39"/>
      <c r="L89" s="39"/>
      <c r="M89" s="109"/>
      <c r="N89" s="109"/>
      <c r="O89" s="109"/>
      <c r="P89" s="109"/>
      <c r="Q89" s="40"/>
      <c r="R89" s="41"/>
      <c r="S89" s="41"/>
      <c r="T89" s="41"/>
      <c r="U89" s="41"/>
      <c r="V89" s="41"/>
      <c r="W89" s="42"/>
      <c r="X89" s="42"/>
      <c r="Y89" s="42"/>
      <c r="Z89" s="42"/>
      <c r="AA89" s="42"/>
      <c r="AB89" s="43"/>
      <c r="AC89" s="17"/>
      <c r="AD89" s="12"/>
      <c r="AE89" s="12"/>
    </row>
    <row r="90" spans="2:32" ht="15" customHeight="1" thickBot="1" x14ac:dyDescent="0.2">
      <c r="B90" s="17" t="s">
        <v>268</v>
      </c>
      <c r="C90" s="44"/>
      <c r="D90" s="44"/>
      <c r="E90" s="44"/>
      <c r="F90" s="44"/>
      <c r="G90" s="44"/>
      <c r="H90" s="44"/>
      <c r="I90" s="44"/>
      <c r="J90" s="44"/>
      <c r="K90" s="44"/>
      <c r="L90" s="44"/>
      <c r="M90" s="45"/>
      <c r="N90" s="45"/>
      <c r="O90" s="45"/>
      <c r="P90" s="45"/>
      <c r="Q90" s="46"/>
      <c r="R90" s="47"/>
      <c r="S90" s="47"/>
      <c r="T90" s="47"/>
      <c r="U90" s="47"/>
      <c r="V90" s="47"/>
      <c r="W90" s="48"/>
      <c r="X90" s="48"/>
      <c r="Y90" s="48"/>
      <c r="Z90" s="48"/>
      <c r="AA90" s="48"/>
      <c r="AB90" s="17"/>
      <c r="AC90" s="17"/>
      <c r="AD90" s="12"/>
      <c r="AE90" s="12"/>
    </row>
    <row r="91" spans="2:32" ht="20.45" customHeight="1" thickTop="1" thickBot="1" x14ac:dyDescent="0.2">
      <c r="B91" s="17"/>
      <c r="C91" s="376" t="s">
        <v>264</v>
      </c>
      <c r="D91" s="377"/>
      <c r="E91" s="377"/>
      <c r="F91" s="377"/>
      <c r="G91" s="377"/>
      <c r="H91" s="377"/>
      <c r="I91" s="377"/>
      <c r="J91" s="377"/>
      <c r="K91" s="377"/>
      <c r="L91" s="377"/>
      <c r="M91" s="377"/>
      <c r="N91" s="377"/>
      <c r="O91" s="377"/>
      <c r="P91" s="377"/>
      <c r="Q91" s="378"/>
      <c r="R91" s="365" t="s">
        <v>265</v>
      </c>
      <c r="S91" s="366"/>
      <c r="T91" s="366"/>
      <c r="U91" s="366"/>
      <c r="V91" s="366"/>
      <c r="W91" s="366"/>
      <c r="X91" s="366"/>
      <c r="Y91" s="366"/>
      <c r="Z91" s="366"/>
      <c r="AA91" s="367"/>
      <c r="AB91" s="17"/>
      <c r="AC91" s="17"/>
      <c r="AD91" s="12"/>
      <c r="AE91" s="12"/>
    </row>
    <row r="92" spans="2:32" ht="31.7" customHeight="1" x14ac:dyDescent="0.15">
      <c r="B92" s="17"/>
      <c r="C92" s="420" t="s">
        <v>373</v>
      </c>
      <c r="D92" s="421"/>
      <c r="E92" s="421"/>
      <c r="F92" s="421"/>
      <c r="G92" s="421"/>
      <c r="H92" s="421"/>
      <c r="I92" s="49"/>
      <c r="J92" s="49"/>
      <c r="K92" s="49"/>
      <c r="L92" s="49"/>
      <c r="M92" s="49"/>
      <c r="N92" s="49"/>
      <c r="O92" s="49"/>
      <c r="P92" s="49"/>
      <c r="Q92" s="50"/>
      <c r="R92" s="359">
        <f>R86</f>
        <v>0</v>
      </c>
      <c r="S92" s="360"/>
      <c r="T92" s="360"/>
      <c r="U92" s="360"/>
      <c r="V92" s="360"/>
      <c r="W92" s="360"/>
      <c r="X92" s="360"/>
      <c r="Y92" s="360"/>
      <c r="Z92" s="360"/>
      <c r="AA92" s="51" t="s">
        <v>275</v>
      </c>
      <c r="AB92" s="17"/>
      <c r="AC92" s="17"/>
      <c r="AD92" s="12"/>
      <c r="AE92" s="13" t="str">
        <f>IF(R92&gt;0,"OK","NG")</f>
        <v>NG</v>
      </c>
    </row>
    <row r="93" spans="2:32" s="16" customFormat="1" ht="75" customHeight="1" thickBot="1" x14ac:dyDescent="0.2">
      <c r="B93" s="56"/>
      <c r="C93" s="415" t="s">
        <v>142</v>
      </c>
      <c r="D93" s="416"/>
      <c r="E93" s="416"/>
      <c r="F93" s="416"/>
      <c r="G93" s="416"/>
      <c r="H93" s="416"/>
      <c r="I93" s="52" t="s">
        <v>272</v>
      </c>
      <c r="J93" s="419" t="s">
        <v>405</v>
      </c>
      <c r="K93" s="419"/>
      <c r="L93" s="419"/>
      <c r="M93" s="419"/>
      <c r="N93" s="419"/>
      <c r="O93" s="53" t="s">
        <v>273</v>
      </c>
      <c r="P93" s="52" t="str">
        <f>IF(OR($K$12="有",$K$13="有"),"○","")</f>
        <v/>
      </c>
      <c r="Q93" s="54" t="s">
        <v>271</v>
      </c>
      <c r="R93" s="374">
        <f>IF(P93="○",IF(R92&gt;=18000000,6000000,ROUNDDOWN(R92/3,-3)),IF(R92&gt;=15000000,5000000,ROUNDDOWN(R92/3,-3)))</f>
        <v>0</v>
      </c>
      <c r="S93" s="375"/>
      <c r="T93" s="375"/>
      <c r="U93" s="375"/>
      <c r="V93" s="375"/>
      <c r="W93" s="375"/>
      <c r="X93" s="375"/>
      <c r="Y93" s="375"/>
      <c r="Z93" s="375"/>
      <c r="AA93" s="55" t="s">
        <v>8</v>
      </c>
      <c r="AB93" s="56"/>
      <c r="AC93" s="56"/>
      <c r="AD93" s="63"/>
      <c r="AE93" s="13" t="str">
        <f>IF(R93&gt;0,"OK","NG")</f>
        <v>NG</v>
      </c>
    </row>
    <row r="94" spans="2:32" ht="5.45" customHeight="1" thickTop="1" x14ac:dyDescent="0.15">
      <c r="B94" s="17"/>
      <c r="C94" s="44"/>
      <c r="D94" s="44"/>
      <c r="E94" s="44"/>
      <c r="F94" s="44"/>
      <c r="G94" s="44"/>
      <c r="H94" s="44"/>
      <c r="I94" s="44"/>
      <c r="J94" s="44"/>
      <c r="K94" s="44"/>
      <c r="L94" s="44"/>
      <c r="M94" s="44"/>
      <c r="N94" s="44"/>
      <c r="O94" s="44"/>
      <c r="P94" s="44"/>
      <c r="Q94" s="44"/>
      <c r="R94" s="57"/>
      <c r="S94" s="57"/>
      <c r="T94" s="57"/>
      <c r="U94" s="57"/>
      <c r="V94" s="46"/>
      <c r="W94" s="47"/>
      <c r="X94" s="47"/>
      <c r="Y94" s="47"/>
      <c r="Z94" s="47"/>
      <c r="AA94" s="47"/>
      <c r="AB94" s="17"/>
      <c r="AC94" s="17"/>
      <c r="AD94" s="15"/>
      <c r="AE94" s="15"/>
    </row>
    <row r="95" spans="2:32" ht="13.5" x14ac:dyDescent="0.15">
      <c r="B95" s="17"/>
      <c r="C95" s="59" t="s">
        <v>39</v>
      </c>
      <c r="D95" s="58"/>
      <c r="E95" s="58"/>
      <c r="F95" s="58"/>
      <c r="G95" s="58"/>
      <c r="H95" s="58"/>
      <c r="I95" s="58"/>
      <c r="J95" s="58"/>
      <c r="K95" s="58"/>
      <c r="L95" s="58"/>
      <c r="M95" s="58"/>
      <c r="N95" s="58"/>
      <c r="O95" s="58"/>
      <c r="P95" s="58"/>
      <c r="Q95" s="58"/>
      <c r="R95" s="58"/>
      <c r="S95" s="58"/>
      <c r="T95" s="58"/>
      <c r="U95" s="58"/>
      <c r="V95" s="58"/>
      <c r="W95" s="58"/>
      <c r="X95" s="58"/>
      <c r="Y95" s="58"/>
      <c r="Z95" s="58"/>
      <c r="AA95" s="58"/>
      <c r="AB95" s="17"/>
      <c r="AC95" s="17"/>
      <c r="AD95" s="1"/>
      <c r="AE95" s="3"/>
    </row>
    <row r="96" spans="2:32" ht="13.5" x14ac:dyDescent="0.15">
      <c r="B96" s="17"/>
      <c r="C96" s="59" t="s">
        <v>308</v>
      </c>
      <c r="D96" s="59"/>
      <c r="E96" s="59"/>
      <c r="F96" s="59"/>
      <c r="G96" s="59"/>
      <c r="H96" s="59"/>
      <c r="I96" s="59"/>
      <c r="J96" s="59"/>
      <c r="K96" s="59"/>
      <c r="L96" s="59"/>
      <c r="M96" s="59"/>
      <c r="N96" s="59"/>
      <c r="O96" s="59"/>
      <c r="P96" s="59"/>
      <c r="Q96" s="59"/>
      <c r="R96" s="59"/>
      <c r="S96" s="59"/>
      <c r="T96" s="59"/>
      <c r="U96" s="59"/>
      <c r="V96" s="59"/>
      <c r="W96" s="59"/>
      <c r="X96" s="59"/>
      <c r="Y96" s="59"/>
      <c r="Z96" s="59"/>
      <c r="AA96" s="59"/>
      <c r="AB96" s="17"/>
      <c r="AC96" s="17"/>
      <c r="AD96" s="1"/>
      <c r="AE96" s="1"/>
    </row>
    <row r="97" spans="2:45" ht="24.95" customHeight="1" x14ac:dyDescent="0.15">
      <c r="B97" s="17"/>
      <c r="C97" s="225" t="s">
        <v>424</v>
      </c>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17"/>
      <c r="AC97" s="17"/>
      <c r="AD97" s="1"/>
      <c r="AE97" s="1"/>
      <c r="AF97" s="1" t="s">
        <v>153</v>
      </c>
    </row>
    <row r="98" spans="2:45" ht="27.6" customHeight="1" x14ac:dyDescent="0.15">
      <c r="B98" s="17"/>
      <c r="C98" s="225" t="s">
        <v>312</v>
      </c>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17"/>
      <c r="AC98" s="17"/>
      <c r="AD98" s="1"/>
      <c r="AE98" s="1"/>
    </row>
    <row r="99" spans="2:45" ht="40.35" customHeight="1" x14ac:dyDescent="0.15">
      <c r="B99" s="17"/>
      <c r="C99" s="225" t="s">
        <v>404</v>
      </c>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17"/>
      <c r="AC99" s="17"/>
      <c r="AD99" s="1"/>
      <c r="AE99" s="1"/>
    </row>
    <row r="100" spans="2:45" ht="6.6" customHeight="1" x14ac:dyDescent="0.15">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
      <c r="AE100" s="1"/>
    </row>
    <row r="101" spans="2:45" ht="3" customHeight="1" x14ac:dyDescent="0.15">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
      <c r="AE101" s="1"/>
    </row>
    <row r="102" spans="2:45" ht="24" customHeight="1" x14ac:dyDescent="0.15">
      <c r="B102" s="17"/>
      <c r="C102" s="226" t="s">
        <v>33</v>
      </c>
      <c r="D102" s="226"/>
      <c r="E102" s="226"/>
      <c r="F102" s="226"/>
      <c r="G102" s="226" t="s">
        <v>280</v>
      </c>
      <c r="H102" s="226"/>
      <c r="I102" s="226"/>
      <c r="J102" s="226"/>
      <c r="K102" s="226"/>
      <c r="L102" s="226" t="s">
        <v>32</v>
      </c>
      <c r="M102" s="226"/>
      <c r="N102" s="226"/>
      <c r="O102" s="226"/>
      <c r="P102" s="226"/>
      <c r="Q102" s="226"/>
      <c r="R102" s="226"/>
      <c r="S102" s="226"/>
      <c r="T102" s="226"/>
      <c r="U102" s="226"/>
      <c r="V102" s="226"/>
      <c r="W102" s="226"/>
      <c r="X102" s="226"/>
      <c r="Y102" s="226"/>
      <c r="Z102" s="226"/>
      <c r="AA102" s="226"/>
      <c r="AB102" s="17"/>
      <c r="AC102" s="17"/>
      <c r="AD102" s="104" t="s">
        <v>151</v>
      </c>
      <c r="AE102" s="104" t="s">
        <v>152</v>
      </c>
      <c r="AP102" s="17"/>
      <c r="AQ102" s="17"/>
      <c r="AR102" s="17"/>
      <c r="AS102" s="17"/>
    </row>
    <row r="103" spans="2:45" ht="24.95" customHeight="1" x14ac:dyDescent="0.15">
      <c r="B103" s="17"/>
      <c r="C103" s="358" t="s">
        <v>34</v>
      </c>
      <c r="D103" s="358"/>
      <c r="E103" s="358"/>
      <c r="F103" s="358"/>
      <c r="G103" s="214"/>
      <c r="H103" s="214"/>
      <c r="I103" s="214"/>
      <c r="J103" s="215"/>
      <c r="K103" s="37" t="s">
        <v>8</v>
      </c>
      <c r="L103" s="227"/>
      <c r="M103" s="227"/>
      <c r="N103" s="227"/>
      <c r="O103" s="227"/>
      <c r="P103" s="227"/>
      <c r="Q103" s="227"/>
      <c r="R103" s="227"/>
      <c r="S103" s="227"/>
      <c r="T103" s="227"/>
      <c r="U103" s="227"/>
      <c r="V103" s="227"/>
      <c r="W103" s="227"/>
      <c r="X103" s="227"/>
      <c r="Y103" s="227"/>
      <c r="Z103" s="227"/>
      <c r="AA103" s="227"/>
      <c r="AB103" s="17"/>
      <c r="AC103" s="17"/>
      <c r="AD103" s="13" t="str">
        <f>IF(AND(G103="",G104=""),"NG","OK")</f>
        <v>NG</v>
      </c>
      <c r="AE103" s="12"/>
      <c r="AF103" s="1" t="s">
        <v>283</v>
      </c>
      <c r="AP103" s="17"/>
      <c r="AQ103" s="17"/>
      <c r="AR103" s="17"/>
      <c r="AS103" s="17"/>
    </row>
    <row r="104" spans="2:45" ht="24.95" customHeight="1" x14ac:dyDescent="0.15">
      <c r="B104" s="17"/>
      <c r="C104" s="358" t="s">
        <v>35</v>
      </c>
      <c r="D104" s="358"/>
      <c r="E104" s="358"/>
      <c r="F104" s="358"/>
      <c r="G104" s="214"/>
      <c r="H104" s="214"/>
      <c r="I104" s="214"/>
      <c r="J104" s="215"/>
      <c r="K104" s="37" t="s">
        <v>8</v>
      </c>
      <c r="L104" s="227"/>
      <c r="M104" s="227"/>
      <c r="N104" s="227"/>
      <c r="O104" s="227"/>
      <c r="P104" s="227"/>
      <c r="Q104" s="227"/>
      <c r="R104" s="227"/>
      <c r="S104" s="227"/>
      <c r="T104" s="227"/>
      <c r="U104" s="227"/>
      <c r="V104" s="227"/>
      <c r="W104" s="227"/>
      <c r="X104" s="227"/>
      <c r="Y104" s="227"/>
      <c r="Z104" s="227"/>
      <c r="AA104" s="227"/>
      <c r="AB104" s="17"/>
      <c r="AC104" s="17"/>
      <c r="AD104" s="13" t="str">
        <f>IF(AND(G103="",G104=""),"NG","OK")</f>
        <v>NG</v>
      </c>
      <c r="AE104" s="12"/>
      <c r="AF104" s="1" t="s">
        <v>283</v>
      </c>
      <c r="AP104" s="17"/>
      <c r="AQ104" s="17"/>
      <c r="AR104" s="17"/>
      <c r="AS104" s="17"/>
    </row>
    <row r="105" spans="2:45" ht="25.35" customHeight="1" x14ac:dyDescent="0.15">
      <c r="B105" s="17"/>
      <c r="C105" s="358" t="s">
        <v>36</v>
      </c>
      <c r="D105" s="358"/>
      <c r="E105" s="358"/>
      <c r="F105" s="358"/>
      <c r="G105" s="423">
        <f>K34</f>
        <v>0</v>
      </c>
      <c r="H105" s="423"/>
      <c r="I105" s="423"/>
      <c r="J105" s="424"/>
      <c r="K105" s="37" t="s">
        <v>8</v>
      </c>
      <c r="L105" s="231" t="s">
        <v>142</v>
      </c>
      <c r="M105" s="231"/>
      <c r="N105" s="231"/>
      <c r="O105" s="231"/>
      <c r="P105" s="231"/>
      <c r="Q105" s="231"/>
      <c r="R105" s="231"/>
      <c r="S105" s="231"/>
      <c r="T105" s="231"/>
      <c r="U105" s="231"/>
      <c r="V105" s="231"/>
      <c r="W105" s="231"/>
      <c r="X105" s="231"/>
      <c r="Y105" s="231"/>
      <c r="Z105" s="231"/>
      <c r="AA105" s="231"/>
      <c r="AB105" s="17"/>
      <c r="AC105" s="17"/>
      <c r="AD105" s="12"/>
      <c r="AE105" s="12"/>
      <c r="AP105" s="17"/>
      <c r="AQ105" s="17"/>
      <c r="AR105" s="17"/>
      <c r="AS105" s="17"/>
    </row>
    <row r="106" spans="2:45" ht="25.35" customHeight="1" x14ac:dyDescent="0.15">
      <c r="B106" s="17"/>
      <c r="C106" s="219" t="s">
        <v>298</v>
      </c>
      <c r="D106" s="219"/>
      <c r="E106" s="219"/>
      <c r="F106" s="219"/>
      <c r="G106" s="220"/>
      <c r="H106" s="220"/>
      <c r="I106" s="220"/>
      <c r="J106" s="210"/>
      <c r="K106" s="106" t="s">
        <v>8</v>
      </c>
      <c r="L106" s="221" t="s">
        <v>266</v>
      </c>
      <c r="M106" s="222"/>
      <c r="N106" s="222"/>
      <c r="O106" s="222"/>
      <c r="P106" s="254"/>
      <c r="Q106" s="254"/>
      <c r="R106" s="254"/>
      <c r="S106" s="254"/>
      <c r="T106" s="254"/>
      <c r="U106" s="254"/>
      <c r="V106" s="254"/>
      <c r="W106" s="254"/>
      <c r="X106" s="254"/>
      <c r="Y106" s="254"/>
      <c r="Z106" s="254"/>
      <c r="AA106" s="255"/>
      <c r="AB106" s="17"/>
      <c r="AC106" s="17"/>
      <c r="AD106" s="13" t="str">
        <f>IF(AND(G106="",P106=""),"",IF(AND(G106&lt;&gt;"",P106&lt;&gt;""),"OK","NG"))</f>
        <v/>
      </c>
      <c r="AE106" s="12"/>
      <c r="AF106" s="1" t="s">
        <v>274</v>
      </c>
      <c r="AP106" s="17"/>
      <c r="AQ106" s="17"/>
      <c r="AR106" s="17"/>
      <c r="AS106" s="17"/>
    </row>
    <row r="107" spans="2:45" ht="25.35" customHeight="1" thickBot="1" x14ac:dyDescent="0.2">
      <c r="B107" s="17"/>
      <c r="C107" s="219" t="s">
        <v>425</v>
      </c>
      <c r="D107" s="219"/>
      <c r="E107" s="219"/>
      <c r="F107" s="219"/>
      <c r="G107" s="220"/>
      <c r="H107" s="220"/>
      <c r="I107" s="220"/>
      <c r="J107" s="210"/>
      <c r="K107" s="106" t="s">
        <v>8</v>
      </c>
      <c r="L107" s="221" t="s">
        <v>266</v>
      </c>
      <c r="M107" s="222"/>
      <c r="N107" s="222"/>
      <c r="O107" s="222"/>
      <c r="P107" s="254"/>
      <c r="Q107" s="254"/>
      <c r="R107" s="254"/>
      <c r="S107" s="254"/>
      <c r="T107" s="254"/>
      <c r="U107" s="254"/>
      <c r="V107" s="254"/>
      <c r="W107" s="254"/>
      <c r="X107" s="254"/>
      <c r="Y107" s="254"/>
      <c r="Z107" s="254"/>
      <c r="AA107" s="255"/>
      <c r="AB107" s="17"/>
      <c r="AC107" s="17"/>
      <c r="AD107" s="13" t="str">
        <f>IF(AND(G107="",P107=""),"",IF(AND(G107&lt;&gt;"",P107&lt;&gt;""),"OK","NG"))</f>
        <v/>
      </c>
      <c r="AE107" s="12"/>
      <c r="AF107" s="1" t="s">
        <v>274</v>
      </c>
      <c r="AP107" s="17"/>
      <c r="AQ107" s="17"/>
      <c r="AR107" s="17"/>
      <c r="AS107" s="17"/>
    </row>
    <row r="108" spans="2:45" ht="24" customHeight="1" thickTop="1" x14ac:dyDescent="0.15">
      <c r="B108" s="17"/>
      <c r="C108" s="373" t="s">
        <v>147</v>
      </c>
      <c r="D108" s="373"/>
      <c r="E108" s="373"/>
      <c r="F108" s="373"/>
      <c r="G108" s="371">
        <f>SUM(G103:J107)</f>
        <v>0</v>
      </c>
      <c r="H108" s="371"/>
      <c r="I108" s="371"/>
      <c r="J108" s="372"/>
      <c r="K108" s="38" t="s">
        <v>8</v>
      </c>
      <c r="L108" s="422" t="str">
        <f>IF($M$86=$G$108,"①と一致","①と不一致（要確認）")</f>
        <v>①と一致</v>
      </c>
      <c r="M108" s="422"/>
      <c r="N108" s="422"/>
      <c r="O108" s="422"/>
      <c r="P108" s="422"/>
      <c r="Q108" s="422"/>
      <c r="R108" s="422"/>
      <c r="S108" s="422"/>
      <c r="T108" s="422"/>
      <c r="U108" s="422"/>
      <c r="V108" s="422"/>
      <c r="W108" s="422"/>
      <c r="X108" s="422"/>
      <c r="Y108" s="422"/>
      <c r="Z108" s="422"/>
      <c r="AA108" s="422"/>
      <c r="AB108" s="17"/>
      <c r="AC108" s="17"/>
      <c r="AD108" s="12"/>
      <c r="AE108" s="13" t="e">
        <f>IF(#REF!=G108,"OK","NG")</f>
        <v>#REF!</v>
      </c>
      <c r="AF108" s="64" t="s">
        <v>284</v>
      </c>
      <c r="AP108" s="17"/>
      <c r="AQ108" s="17"/>
      <c r="AR108" s="17"/>
      <c r="AS108" s="17"/>
    </row>
    <row r="109" spans="2:45" ht="42.6" customHeight="1" x14ac:dyDescent="0.15">
      <c r="B109" s="17"/>
      <c r="C109" s="354" t="s">
        <v>403</v>
      </c>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17"/>
      <c r="AC109" s="17"/>
      <c r="AD109" s="15"/>
      <c r="AE109" s="15"/>
      <c r="AF109" s="64"/>
      <c r="AP109" s="17"/>
      <c r="AQ109" s="17"/>
      <c r="AR109" s="17"/>
      <c r="AS109" s="17"/>
    </row>
    <row r="110" spans="2:45" ht="11.45" customHeight="1" x14ac:dyDescent="0.15">
      <c r="B110" s="17"/>
      <c r="C110" s="352"/>
      <c r="D110" s="353"/>
      <c r="E110" s="353"/>
      <c r="F110" s="353"/>
      <c r="G110" s="353"/>
      <c r="H110" s="353"/>
      <c r="I110" s="353"/>
      <c r="J110" s="353"/>
      <c r="K110" s="353"/>
      <c r="L110" s="353"/>
      <c r="M110" s="353"/>
      <c r="N110" s="353"/>
      <c r="O110" s="353"/>
      <c r="P110" s="353"/>
      <c r="Q110" s="353"/>
      <c r="R110" s="353"/>
      <c r="S110" s="353"/>
      <c r="T110" s="353"/>
      <c r="U110" s="353"/>
      <c r="V110" s="353"/>
      <c r="W110" s="353"/>
      <c r="X110" s="353"/>
      <c r="Y110" s="353"/>
      <c r="Z110" s="353"/>
      <c r="AA110" s="353"/>
      <c r="AB110" s="17"/>
      <c r="AC110" s="17"/>
    </row>
    <row r="111" spans="2:45" ht="13.5" x14ac:dyDescent="0.15">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30"/>
      <c r="AB111" s="17"/>
      <c r="AC111" s="17"/>
    </row>
    <row r="112" spans="2:45" ht="15" hidden="1" customHeight="1" x14ac:dyDescent="0.15">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8">
        <f>$K$5</f>
        <v>0</v>
      </c>
      <c r="AB112" s="17"/>
      <c r="AC112" s="17"/>
    </row>
    <row r="113" spans="2:32" ht="15" hidden="1" customHeight="1" x14ac:dyDescent="0.15">
      <c r="B113" s="20" t="s">
        <v>244</v>
      </c>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row>
    <row r="114" spans="2:32" ht="15" hidden="1" customHeight="1" x14ac:dyDescent="0.15">
      <c r="B114" s="17"/>
      <c r="C114" s="414" t="s">
        <v>305</v>
      </c>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row>
    <row r="115" spans="2:32" ht="15" hidden="1" customHeight="1" x14ac:dyDescent="0.15">
      <c r="B115" s="17"/>
      <c r="C115" s="414"/>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14"/>
    </row>
    <row r="116" spans="2:32" ht="15" hidden="1" customHeight="1" x14ac:dyDescent="0.15">
      <c r="B116" s="17"/>
      <c r="C116" s="414"/>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14"/>
    </row>
    <row r="117" spans="2:32" ht="15" hidden="1" customHeight="1" x14ac:dyDescent="0.15">
      <c r="B117" s="17"/>
      <c r="C117" s="414"/>
      <c r="D117" s="414"/>
      <c r="E117" s="414"/>
      <c r="F117" s="414"/>
      <c r="G117" s="414"/>
      <c r="H117" s="414"/>
      <c r="I117" s="414"/>
      <c r="J117" s="414"/>
      <c r="K117" s="414"/>
      <c r="L117" s="414"/>
      <c r="M117" s="414"/>
      <c r="N117" s="414"/>
      <c r="O117" s="414"/>
      <c r="P117" s="414"/>
      <c r="Q117" s="414"/>
      <c r="R117" s="414"/>
      <c r="S117" s="414"/>
      <c r="T117" s="414"/>
      <c r="U117" s="414"/>
      <c r="V117" s="414"/>
      <c r="W117" s="414"/>
      <c r="X117" s="414"/>
      <c r="Y117" s="414"/>
      <c r="Z117" s="414"/>
      <c r="AA117" s="414"/>
      <c r="AB117" s="414"/>
      <c r="AC117" s="414"/>
    </row>
    <row r="118" spans="2:32" ht="15" hidden="1" customHeight="1" x14ac:dyDescent="0.15">
      <c r="B118" s="17"/>
      <c r="C118" s="414"/>
      <c r="D118" s="414"/>
      <c r="E118" s="414"/>
      <c r="F118" s="414"/>
      <c r="G118" s="414"/>
      <c r="H118" s="414"/>
      <c r="I118" s="414"/>
      <c r="J118" s="414"/>
      <c r="K118" s="414"/>
      <c r="L118" s="414"/>
      <c r="M118" s="414"/>
      <c r="N118" s="414"/>
      <c r="O118" s="414"/>
      <c r="P118" s="414"/>
      <c r="Q118" s="414"/>
      <c r="R118" s="414"/>
      <c r="S118" s="414"/>
      <c r="T118" s="414"/>
      <c r="U118" s="414"/>
      <c r="V118" s="414"/>
      <c r="W118" s="414"/>
      <c r="X118" s="414"/>
      <c r="Y118" s="414"/>
      <c r="Z118" s="414"/>
      <c r="AA118" s="414"/>
      <c r="AB118" s="414"/>
      <c r="AC118" s="414"/>
    </row>
    <row r="119" spans="2:32" ht="15" hidden="1" customHeight="1" x14ac:dyDescent="0.15">
      <c r="B119" s="17"/>
      <c r="C119" s="414"/>
      <c r="D119" s="414"/>
      <c r="E119" s="414"/>
      <c r="F119" s="414"/>
      <c r="G119" s="414"/>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row>
    <row r="120" spans="2:32" ht="15" hidden="1" customHeight="1" x14ac:dyDescent="0.15">
      <c r="B120" s="17"/>
      <c r="C120" s="414"/>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row>
    <row r="121" spans="2:32" ht="6.6" hidden="1" customHeight="1" x14ac:dyDescent="0.15">
      <c r="B121" s="17"/>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17"/>
      <c r="AC121" s="17"/>
    </row>
    <row r="122" spans="2:32" ht="6.6" hidden="1" customHeight="1" x14ac:dyDescent="0.15">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row>
    <row r="123" spans="2:32" ht="15" hidden="1" customHeight="1" x14ac:dyDescent="0.15">
      <c r="B123" s="341" t="s">
        <v>23</v>
      </c>
      <c r="C123" s="343" t="s">
        <v>213</v>
      </c>
      <c r="D123" s="344"/>
      <c r="E123" s="344"/>
      <c r="F123" s="344"/>
      <c r="G123" s="345"/>
      <c r="H123" s="343" t="s">
        <v>212</v>
      </c>
      <c r="I123" s="344"/>
      <c r="J123" s="344"/>
      <c r="K123" s="344"/>
      <c r="L123" s="344"/>
      <c r="M123" s="344"/>
      <c r="N123" s="344"/>
      <c r="O123" s="344"/>
      <c r="P123" s="344"/>
      <c r="Q123" s="344"/>
      <c r="R123" s="344"/>
      <c r="S123" s="345"/>
      <c r="T123" s="256" t="s">
        <v>248</v>
      </c>
      <c r="U123" s="257"/>
      <c r="V123" s="257"/>
      <c r="W123" s="257"/>
      <c r="X123" s="257"/>
      <c r="Y123" s="257"/>
      <c r="Z123" s="257"/>
      <c r="AA123" s="258"/>
      <c r="AB123" s="17"/>
      <c r="AC123" s="17"/>
      <c r="AD123" s="189" t="s">
        <v>151</v>
      </c>
      <c r="AE123" s="189" t="s">
        <v>152</v>
      </c>
    </row>
    <row r="124" spans="2:32" ht="37.5" hidden="1" customHeight="1" x14ac:dyDescent="0.15">
      <c r="B124" s="342"/>
      <c r="C124" s="346"/>
      <c r="D124" s="347"/>
      <c r="E124" s="347"/>
      <c r="F124" s="347"/>
      <c r="G124" s="348"/>
      <c r="H124" s="346"/>
      <c r="I124" s="347"/>
      <c r="J124" s="347"/>
      <c r="K124" s="347"/>
      <c r="L124" s="347"/>
      <c r="M124" s="347"/>
      <c r="N124" s="347"/>
      <c r="O124" s="347"/>
      <c r="P124" s="347"/>
      <c r="Q124" s="347"/>
      <c r="R124" s="347"/>
      <c r="S124" s="348"/>
      <c r="T124" s="349" t="s">
        <v>278</v>
      </c>
      <c r="U124" s="350"/>
      <c r="V124" s="350"/>
      <c r="W124" s="351"/>
      <c r="X124" s="256" t="s">
        <v>279</v>
      </c>
      <c r="Y124" s="257"/>
      <c r="Z124" s="257"/>
      <c r="AA124" s="258"/>
      <c r="AB124" s="17"/>
      <c r="AC124" s="17"/>
      <c r="AD124" s="190"/>
      <c r="AE124" s="190"/>
    </row>
    <row r="125" spans="2:32" ht="26.45" hidden="1" customHeight="1" x14ac:dyDescent="0.15">
      <c r="B125" s="31">
        <v>1</v>
      </c>
      <c r="C125" s="368" t="s">
        <v>154</v>
      </c>
      <c r="D125" s="369"/>
      <c r="E125" s="369"/>
      <c r="F125" s="369"/>
      <c r="G125" s="370"/>
      <c r="H125" s="394"/>
      <c r="I125" s="395"/>
      <c r="J125" s="395"/>
      <c r="K125" s="395"/>
      <c r="L125" s="395"/>
      <c r="M125" s="395"/>
      <c r="N125" s="395"/>
      <c r="O125" s="395"/>
      <c r="P125" s="395"/>
      <c r="Q125" s="395"/>
      <c r="R125" s="395"/>
      <c r="S125" s="396"/>
      <c r="T125" s="398"/>
      <c r="U125" s="399"/>
      <c r="V125" s="399"/>
      <c r="W125" s="400"/>
      <c r="X125" s="398"/>
      <c r="Y125" s="399"/>
      <c r="Z125" s="399"/>
      <c r="AA125" s="400"/>
      <c r="AB125" s="17"/>
      <c r="AC125" s="17"/>
      <c r="AD125" s="13" t="str">
        <f t="shared" ref="AD125:AD130" si="3">IF(AND(C125="選択してください",H125="",T125="",X125=""),"",IF(AND(C125&lt;&gt;"選択してください",H125&lt;&gt;"",T125&lt;&gt;"",X125&lt;&gt;""),"OK","NG"))</f>
        <v/>
      </c>
      <c r="AE125" s="12"/>
      <c r="AF125" s="1" t="s">
        <v>246</v>
      </c>
    </row>
    <row r="126" spans="2:32" ht="26.45" hidden="1" customHeight="1" x14ac:dyDescent="0.15">
      <c r="B126" s="31">
        <v>2</v>
      </c>
      <c r="C126" s="368" t="s">
        <v>154</v>
      </c>
      <c r="D126" s="369"/>
      <c r="E126" s="369"/>
      <c r="F126" s="369"/>
      <c r="G126" s="370"/>
      <c r="H126" s="394"/>
      <c r="I126" s="395"/>
      <c r="J126" s="395"/>
      <c r="K126" s="395"/>
      <c r="L126" s="395"/>
      <c r="M126" s="395"/>
      <c r="N126" s="395"/>
      <c r="O126" s="395"/>
      <c r="P126" s="395"/>
      <c r="Q126" s="395"/>
      <c r="R126" s="395"/>
      <c r="S126" s="396"/>
      <c r="T126" s="398"/>
      <c r="U126" s="399"/>
      <c r="V126" s="399"/>
      <c r="W126" s="400"/>
      <c r="X126" s="398"/>
      <c r="Y126" s="399"/>
      <c r="Z126" s="399"/>
      <c r="AA126" s="400"/>
      <c r="AB126" s="17"/>
      <c r="AC126" s="17"/>
      <c r="AD126" s="13" t="str">
        <f t="shared" si="3"/>
        <v/>
      </c>
      <c r="AE126" s="12"/>
      <c r="AF126" s="1" t="s">
        <v>246</v>
      </c>
    </row>
    <row r="127" spans="2:32" ht="26.45" hidden="1" customHeight="1" x14ac:dyDescent="0.15">
      <c r="B127" s="32">
        <v>3</v>
      </c>
      <c r="C127" s="368" t="s">
        <v>154</v>
      </c>
      <c r="D127" s="369"/>
      <c r="E127" s="369"/>
      <c r="F127" s="369"/>
      <c r="G127" s="370"/>
      <c r="H127" s="394"/>
      <c r="I127" s="395"/>
      <c r="J127" s="395"/>
      <c r="K127" s="395"/>
      <c r="L127" s="395"/>
      <c r="M127" s="395"/>
      <c r="N127" s="395"/>
      <c r="O127" s="395"/>
      <c r="P127" s="395"/>
      <c r="Q127" s="395"/>
      <c r="R127" s="395"/>
      <c r="S127" s="396"/>
      <c r="T127" s="398"/>
      <c r="U127" s="399"/>
      <c r="V127" s="399"/>
      <c r="W127" s="400"/>
      <c r="X127" s="398"/>
      <c r="Y127" s="399"/>
      <c r="Z127" s="399"/>
      <c r="AA127" s="400"/>
      <c r="AB127" s="17"/>
      <c r="AC127" s="17"/>
      <c r="AD127" s="13" t="str">
        <f t="shared" si="3"/>
        <v/>
      </c>
      <c r="AE127" s="12"/>
      <c r="AF127" s="1" t="s">
        <v>246</v>
      </c>
    </row>
    <row r="128" spans="2:32" ht="26.45" hidden="1" customHeight="1" x14ac:dyDescent="0.15">
      <c r="B128" s="32">
        <v>4</v>
      </c>
      <c r="C128" s="368" t="s">
        <v>154</v>
      </c>
      <c r="D128" s="369"/>
      <c r="E128" s="369"/>
      <c r="F128" s="369"/>
      <c r="G128" s="370"/>
      <c r="H128" s="394"/>
      <c r="I128" s="395"/>
      <c r="J128" s="395"/>
      <c r="K128" s="395"/>
      <c r="L128" s="395"/>
      <c r="M128" s="395"/>
      <c r="N128" s="395"/>
      <c r="O128" s="395"/>
      <c r="P128" s="395"/>
      <c r="Q128" s="395"/>
      <c r="R128" s="395"/>
      <c r="S128" s="396"/>
      <c r="T128" s="398"/>
      <c r="U128" s="399"/>
      <c r="V128" s="399"/>
      <c r="W128" s="400"/>
      <c r="X128" s="398"/>
      <c r="Y128" s="399"/>
      <c r="Z128" s="399"/>
      <c r="AA128" s="400"/>
      <c r="AB128" s="17"/>
      <c r="AC128" s="17"/>
      <c r="AD128" s="13" t="str">
        <f t="shared" si="3"/>
        <v/>
      </c>
      <c r="AE128" s="12"/>
      <c r="AF128" s="1" t="s">
        <v>246</v>
      </c>
    </row>
    <row r="129" spans="2:32" ht="26.45" hidden="1" customHeight="1" x14ac:dyDescent="0.15">
      <c r="B129" s="32">
        <v>5</v>
      </c>
      <c r="C129" s="368" t="s">
        <v>154</v>
      </c>
      <c r="D129" s="369"/>
      <c r="E129" s="369"/>
      <c r="F129" s="369"/>
      <c r="G129" s="370"/>
      <c r="H129" s="394"/>
      <c r="I129" s="395"/>
      <c r="J129" s="395"/>
      <c r="K129" s="395"/>
      <c r="L129" s="395"/>
      <c r="M129" s="395"/>
      <c r="N129" s="395"/>
      <c r="O129" s="395"/>
      <c r="P129" s="395"/>
      <c r="Q129" s="395"/>
      <c r="R129" s="395"/>
      <c r="S129" s="396"/>
      <c r="T129" s="398"/>
      <c r="U129" s="399"/>
      <c r="V129" s="399"/>
      <c r="W129" s="400"/>
      <c r="X129" s="398"/>
      <c r="Y129" s="399"/>
      <c r="Z129" s="399"/>
      <c r="AA129" s="400"/>
      <c r="AB129" s="17"/>
      <c r="AC129" s="17"/>
      <c r="AD129" s="13" t="str">
        <f t="shared" si="3"/>
        <v/>
      </c>
      <c r="AE129" s="12"/>
      <c r="AF129" s="1" t="s">
        <v>246</v>
      </c>
    </row>
    <row r="130" spans="2:32" ht="26.45" hidden="1" customHeight="1" x14ac:dyDescent="0.15">
      <c r="B130" s="32">
        <v>6</v>
      </c>
      <c r="C130" s="368" t="s">
        <v>154</v>
      </c>
      <c r="D130" s="369"/>
      <c r="E130" s="369"/>
      <c r="F130" s="369"/>
      <c r="G130" s="370"/>
      <c r="H130" s="394"/>
      <c r="I130" s="395"/>
      <c r="J130" s="395"/>
      <c r="K130" s="395"/>
      <c r="L130" s="395"/>
      <c r="M130" s="395"/>
      <c r="N130" s="395"/>
      <c r="O130" s="395"/>
      <c r="P130" s="395"/>
      <c r="Q130" s="395"/>
      <c r="R130" s="395"/>
      <c r="S130" s="396"/>
      <c r="T130" s="398"/>
      <c r="U130" s="399"/>
      <c r="V130" s="399"/>
      <c r="W130" s="400"/>
      <c r="X130" s="398"/>
      <c r="Y130" s="399"/>
      <c r="Z130" s="399"/>
      <c r="AA130" s="400"/>
      <c r="AB130" s="17"/>
      <c r="AC130" s="17"/>
      <c r="AD130" s="13" t="str">
        <f t="shared" si="3"/>
        <v/>
      </c>
      <c r="AE130" s="12"/>
      <c r="AF130" s="1" t="s">
        <v>246</v>
      </c>
    </row>
    <row r="131" spans="2:32" ht="26.45" hidden="1" customHeight="1" x14ac:dyDescent="0.15">
      <c r="B131" s="32">
        <v>7</v>
      </c>
      <c r="C131" s="368"/>
      <c r="D131" s="369"/>
      <c r="E131" s="369"/>
      <c r="F131" s="369"/>
      <c r="G131" s="370"/>
      <c r="H131" s="394"/>
      <c r="I131" s="395"/>
      <c r="J131" s="395"/>
      <c r="K131" s="395"/>
      <c r="L131" s="395"/>
      <c r="M131" s="395"/>
      <c r="N131" s="395"/>
      <c r="O131" s="395"/>
      <c r="P131" s="395"/>
      <c r="Q131" s="395"/>
      <c r="R131" s="395"/>
      <c r="S131" s="396"/>
      <c r="T131" s="398"/>
      <c r="U131" s="399"/>
      <c r="V131" s="399"/>
      <c r="W131" s="400"/>
      <c r="X131" s="398"/>
      <c r="Y131" s="399"/>
      <c r="Z131" s="399"/>
      <c r="AA131" s="400"/>
      <c r="AB131" s="17"/>
      <c r="AC131" s="17"/>
      <c r="AD131" s="13" t="str">
        <f>IF(AND(C131="",H131="",T131="",X131=""),"",IF(AND(C131&lt;&gt;"選択してください",H131&lt;&gt;"",T131&lt;&gt;"",X131&lt;&gt;""),"OK","NG"))</f>
        <v/>
      </c>
      <c r="AE131" s="12"/>
      <c r="AF131" s="1" t="s">
        <v>246</v>
      </c>
    </row>
    <row r="132" spans="2:32" ht="26.45" hidden="1" customHeight="1" x14ac:dyDescent="0.15">
      <c r="B132" s="32">
        <v>8</v>
      </c>
      <c r="C132" s="368"/>
      <c r="D132" s="369"/>
      <c r="E132" s="369"/>
      <c r="F132" s="369"/>
      <c r="G132" s="370"/>
      <c r="H132" s="394"/>
      <c r="I132" s="395"/>
      <c r="J132" s="395"/>
      <c r="K132" s="395"/>
      <c r="L132" s="395"/>
      <c r="M132" s="395"/>
      <c r="N132" s="395"/>
      <c r="O132" s="395"/>
      <c r="P132" s="395"/>
      <c r="Q132" s="395"/>
      <c r="R132" s="395"/>
      <c r="S132" s="396"/>
      <c r="T132" s="398"/>
      <c r="U132" s="399"/>
      <c r="V132" s="399"/>
      <c r="W132" s="400"/>
      <c r="X132" s="398"/>
      <c r="Y132" s="399"/>
      <c r="Z132" s="399"/>
      <c r="AA132" s="400"/>
      <c r="AB132" s="17"/>
      <c r="AC132" s="17"/>
      <c r="AD132" s="13" t="str">
        <f>IF(AND(C132="",H132="",T132="",X132=""),"",IF(AND(C132&lt;&gt;"選択してください",H132&lt;&gt;"",T132&lt;&gt;"",X132&lt;&gt;""),"OK","NG"))</f>
        <v/>
      </c>
      <c r="AE132" s="12"/>
      <c r="AF132" s="1" t="s">
        <v>246</v>
      </c>
    </row>
    <row r="133" spans="2:32" ht="26.45" hidden="1" customHeight="1" x14ac:dyDescent="0.15">
      <c r="B133" s="32">
        <v>9</v>
      </c>
      <c r="C133" s="368"/>
      <c r="D133" s="369"/>
      <c r="E133" s="369"/>
      <c r="F133" s="369"/>
      <c r="G133" s="370"/>
      <c r="H133" s="394"/>
      <c r="I133" s="395"/>
      <c r="J133" s="395"/>
      <c r="K133" s="395"/>
      <c r="L133" s="395"/>
      <c r="M133" s="395"/>
      <c r="N133" s="395"/>
      <c r="O133" s="395"/>
      <c r="P133" s="395"/>
      <c r="Q133" s="395"/>
      <c r="R133" s="395"/>
      <c r="S133" s="396"/>
      <c r="T133" s="398"/>
      <c r="U133" s="399"/>
      <c r="V133" s="399"/>
      <c r="W133" s="400"/>
      <c r="X133" s="398"/>
      <c r="Y133" s="399"/>
      <c r="Z133" s="399"/>
      <c r="AA133" s="400"/>
      <c r="AB133" s="17"/>
      <c r="AC133" s="17"/>
      <c r="AD133" s="13" t="str">
        <f>IF(AND(C133="",H133="",T133="",X133=""),"",IF(AND(C133&lt;&gt;"選択してください",H133&lt;&gt;"",T133&lt;&gt;"",X133&lt;&gt;""),"OK","NG"))</f>
        <v/>
      </c>
      <c r="AE133" s="12"/>
      <c r="AF133" s="1" t="s">
        <v>246</v>
      </c>
    </row>
    <row r="134" spans="2:32" ht="26.45" hidden="1" customHeight="1" thickBot="1" x14ac:dyDescent="0.2">
      <c r="B134" s="61">
        <v>10</v>
      </c>
      <c r="C134" s="404"/>
      <c r="D134" s="405"/>
      <c r="E134" s="405"/>
      <c r="F134" s="405"/>
      <c r="G134" s="406"/>
      <c r="H134" s="407"/>
      <c r="I134" s="408"/>
      <c r="J134" s="408"/>
      <c r="K134" s="408"/>
      <c r="L134" s="408"/>
      <c r="M134" s="408"/>
      <c r="N134" s="408"/>
      <c r="O134" s="408"/>
      <c r="P134" s="408"/>
      <c r="Q134" s="408"/>
      <c r="R134" s="408"/>
      <c r="S134" s="409"/>
      <c r="T134" s="410"/>
      <c r="U134" s="411"/>
      <c r="V134" s="411"/>
      <c r="W134" s="412"/>
      <c r="X134" s="410"/>
      <c r="Y134" s="411"/>
      <c r="Z134" s="411"/>
      <c r="AA134" s="412"/>
      <c r="AB134" s="17"/>
      <c r="AC134" s="17"/>
      <c r="AD134" s="13" t="str">
        <f>IF(AND(C134="",H134="",T134="",X134=""),"",IF(AND(C134&lt;&gt;"選択してください",H134&lt;&gt;"",T134&lt;&gt;"",X134&lt;&gt;""),"OK","NG"))</f>
        <v/>
      </c>
      <c r="AE134" s="12"/>
      <c r="AF134" s="1" t="s">
        <v>246</v>
      </c>
    </row>
    <row r="135" spans="2:32" ht="26.45" hidden="1" customHeight="1" thickTop="1" x14ac:dyDescent="0.15">
      <c r="B135" s="216" t="s">
        <v>219</v>
      </c>
      <c r="C135" s="217"/>
      <c r="D135" s="217"/>
      <c r="E135" s="217"/>
      <c r="F135" s="217"/>
      <c r="G135" s="217"/>
      <c r="H135" s="217"/>
      <c r="I135" s="217"/>
      <c r="J135" s="217"/>
      <c r="K135" s="217"/>
      <c r="L135" s="217"/>
      <c r="M135" s="217"/>
      <c r="N135" s="217"/>
      <c r="O135" s="217"/>
      <c r="P135" s="217"/>
      <c r="Q135" s="217"/>
      <c r="R135" s="217"/>
      <c r="S135" s="218"/>
      <c r="T135" s="401">
        <f>SUM(T125:W134)</f>
        <v>0</v>
      </c>
      <c r="U135" s="402"/>
      <c r="V135" s="402"/>
      <c r="W135" s="403"/>
      <c r="X135" s="401">
        <f>SUM(X125:AA134)</f>
        <v>0</v>
      </c>
      <c r="Y135" s="402"/>
      <c r="Z135" s="402"/>
      <c r="AA135" s="403"/>
      <c r="AB135" s="17"/>
      <c r="AC135" s="17"/>
    </row>
    <row r="136" spans="2:32" ht="15" hidden="1" customHeight="1" x14ac:dyDescent="0.15">
      <c r="B136" s="17" t="s">
        <v>245</v>
      </c>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row>
    <row r="137" spans="2:32" ht="15" hidden="1" customHeight="1" x14ac:dyDescent="0.15">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row>
    <row r="138" spans="2:32" ht="15" customHeight="1" x14ac:dyDescent="0.15"/>
    <row r="139" spans="2:32" ht="15" customHeight="1" x14ac:dyDescent="0.15"/>
    <row r="140" spans="2:32" ht="15" customHeight="1" x14ac:dyDescent="0.15"/>
    <row r="143" spans="2:32" s="5" customFormat="1" ht="12" hidden="1" x14ac:dyDescent="0.15">
      <c r="B143" s="5" t="s">
        <v>214</v>
      </c>
      <c r="P143" s="5" t="s">
        <v>226</v>
      </c>
      <c r="V143" s="5" t="s">
        <v>215</v>
      </c>
      <c r="AD143" s="14"/>
      <c r="AE143" s="14"/>
    </row>
    <row r="144" spans="2:32" s="5" customFormat="1" ht="12" hidden="1" x14ac:dyDescent="0.15">
      <c r="B144" s="5" t="s">
        <v>154</v>
      </c>
      <c r="P144" s="5" t="s">
        <v>154</v>
      </c>
      <c r="V144" s="5" t="s">
        <v>154</v>
      </c>
      <c r="AD144" s="14"/>
      <c r="AE144" s="14"/>
    </row>
    <row r="145" spans="2:31" s="5" customFormat="1" ht="11.1" hidden="1" customHeight="1" x14ac:dyDescent="0.15">
      <c r="B145" s="6" t="s">
        <v>40</v>
      </c>
      <c r="P145" s="5" t="s">
        <v>228</v>
      </c>
      <c r="V145" s="5" t="s">
        <v>288</v>
      </c>
      <c r="AD145" s="14"/>
      <c r="AE145" s="14"/>
    </row>
    <row r="146" spans="2:31" s="5" customFormat="1" ht="11.1" hidden="1" customHeight="1" x14ac:dyDescent="0.15">
      <c r="B146" s="6" t="s">
        <v>41</v>
      </c>
      <c r="P146" s="5" t="s">
        <v>229</v>
      </c>
      <c r="V146" s="5" t="s">
        <v>285</v>
      </c>
      <c r="AD146" s="14"/>
      <c r="AE146" s="14"/>
    </row>
    <row r="147" spans="2:31" s="5" customFormat="1" ht="11.1" hidden="1" customHeight="1" x14ac:dyDescent="0.15">
      <c r="B147" s="6" t="s">
        <v>42</v>
      </c>
      <c r="P147" s="5" t="s">
        <v>230</v>
      </c>
      <c r="V147" s="5" t="s">
        <v>216</v>
      </c>
      <c r="AD147" s="14"/>
      <c r="AE147" s="14"/>
    </row>
    <row r="148" spans="2:31" s="5" customFormat="1" ht="11.1" hidden="1" customHeight="1" x14ac:dyDescent="0.15">
      <c r="B148" s="6" t="s">
        <v>43</v>
      </c>
      <c r="P148" s="5" t="s">
        <v>231</v>
      </c>
      <c r="V148" s="5" t="s">
        <v>263</v>
      </c>
      <c r="AD148" s="14"/>
      <c r="AE148" s="14"/>
    </row>
    <row r="149" spans="2:31" s="5" customFormat="1" ht="11.1" hidden="1" customHeight="1" x14ac:dyDescent="0.15">
      <c r="B149" s="6" t="s">
        <v>44</v>
      </c>
      <c r="P149" s="5" t="s">
        <v>232</v>
      </c>
      <c r="V149" s="5" t="s">
        <v>218</v>
      </c>
      <c r="AD149" s="14"/>
      <c r="AE149" s="14"/>
    </row>
    <row r="150" spans="2:31" s="5" customFormat="1" ht="11.1" hidden="1" customHeight="1" x14ac:dyDescent="0.15">
      <c r="B150" s="6" t="s">
        <v>45</v>
      </c>
      <c r="V150" s="5" t="s">
        <v>217</v>
      </c>
      <c r="AD150" s="14"/>
      <c r="AE150" s="14"/>
    </row>
    <row r="151" spans="2:31" s="5" customFormat="1" ht="11.1" hidden="1" customHeight="1" x14ac:dyDescent="0.15">
      <c r="B151" s="6" t="s">
        <v>46</v>
      </c>
      <c r="V151" s="5" t="s">
        <v>296</v>
      </c>
      <c r="AD151" s="14"/>
      <c r="AE151" s="14"/>
    </row>
    <row r="152" spans="2:31" s="5" customFormat="1" ht="11.1" hidden="1" customHeight="1" x14ac:dyDescent="0.15">
      <c r="B152" s="6" t="s">
        <v>47</v>
      </c>
      <c r="V152" s="5" t="s">
        <v>297</v>
      </c>
      <c r="AD152" s="14"/>
      <c r="AE152" s="14"/>
    </row>
    <row r="153" spans="2:31" s="5" customFormat="1" ht="11.1" hidden="1" customHeight="1" x14ac:dyDescent="0.15">
      <c r="B153" s="6" t="s">
        <v>48</v>
      </c>
      <c r="V153" s="5" t="s">
        <v>348</v>
      </c>
      <c r="AD153" s="14"/>
      <c r="AE153" s="14"/>
    </row>
    <row r="154" spans="2:31" s="5" customFormat="1" ht="11.1" hidden="1" customHeight="1" x14ac:dyDescent="0.15">
      <c r="B154" s="6" t="s">
        <v>49</v>
      </c>
      <c r="V154" s="5" t="s">
        <v>347</v>
      </c>
      <c r="AD154" s="14"/>
      <c r="AE154" s="14"/>
    </row>
    <row r="155" spans="2:31" s="5" customFormat="1" ht="11.1" hidden="1" customHeight="1" x14ac:dyDescent="0.15">
      <c r="B155" s="6" t="s">
        <v>50</v>
      </c>
      <c r="AD155" s="14"/>
      <c r="AE155" s="14"/>
    </row>
    <row r="156" spans="2:31" s="5" customFormat="1" ht="11.1" hidden="1" customHeight="1" x14ac:dyDescent="0.15">
      <c r="B156" s="6" t="s">
        <v>51</v>
      </c>
      <c r="AD156" s="14"/>
      <c r="AE156" s="14"/>
    </row>
    <row r="157" spans="2:31" s="5" customFormat="1" ht="11.1" hidden="1" customHeight="1" x14ac:dyDescent="0.15">
      <c r="B157" s="6" t="s">
        <v>52</v>
      </c>
      <c r="AD157" s="14"/>
      <c r="AE157" s="14"/>
    </row>
    <row r="158" spans="2:31" s="5" customFormat="1" ht="11.1" hidden="1" customHeight="1" x14ac:dyDescent="0.15">
      <c r="B158" s="6" t="s">
        <v>53</v>
      </c>
      <c r="AD158" s="14"/>
      <c r="AE158" s="14"/>
    </row>
    <row r="159" spans="2:31" s="5" customFormat="1" ht="11.1" hidden="1" customHeight="1" x14ac:dyDescent="0.15">
      <c r="B159" s="6" t="s">
        <v>54</v>
      </c>
      <c r="AD159" s="14"/>
      <c r="AE159" s="14"/>
    </row>
    <row r="160" spans="2:31" s="5" customFormat="1" ht="11.1" hidden="1" customHeight="1" x14ac:dyDescent="0.15">
      <c r="B160" s="6" t="s">
        <v>55</v>
      </c>
      <c r="AD160" s="14"/>
      <c r="AE160" s="14"/>
    </row>
    <row r="161" spans="2:31" s="5" customFormat="1" ht="11.1" hidden="1" customHeight="1" x14ac:dyDescent="0.15">
      <c r="B161" s="6" t="s">
        <v>56</v>
      </c>
      <c r="AD161" s="14"/>
      <c r="AE161" s="14"/>
    </row>
    <row r="162" spans="2:31" s="5" customFormat="1" ht="11.1" hidden="1" customHeight="1" x14ac:dyDescent="0.15">
      <c r="B162" s="6" t="s">
        <v>57</v>
      </c>
      <c r="AD162" s="14"/>
      <c r="AE162" s="14"/>
    </row>
    <row r="163" spans="2:31" s="5" customFormat="1" ht="11.1" hidden="1" customHeight="1" x14ac:dyDescent="0.15">
      <c r="B163" s="6" t="s">
        <v>58</v>
      </c>
      <c r="AD163" s="14"/>
      <c r="AE163" s="14"/>
    </row>
    <row r="164" spans="2:31" s="5" customFormat="1" ht="11.1" hidden="1" customHeight="1" x14ac:dyDescent="0.15">
      <c r="B164" s="6" t="s">
        <v>59</v>
      </c>
      <c r="AD164" s="14"/>
      <c r="AE164" s="14"/>
    </row>
    <row r="165" spans="2:31" s="5" customFormat="1" ht="11.1" hidden="1" customHeight="1" x14ac:dyDescent="0.15">
      <c r="B165" s="6" t="s">
        <v>60</v>
      </c>
      <c r="AD165" s="14"/>
      <c r="AE165" s="14"/>
    </row>
    <row r="166" spans="2:31" s="5" customFormat="1" ht="11.1" hidden="1" customHeight="1" x14ac:dyDescent="0.15">
      <c r="B166" s="6" t="s">
        <v>61</v>
      </c>
      <c r="AD166" s="14"/>
      <c r="AE166" s="14"/>
    </row>
    <row r="167" spans="2:31" s="5" customFormat="1" ht="11.1" hidden="1" customHeight="1" x14ac:dyDescent="0.15">
      <c r="B167" s="6" t="s">
        <v>62</v>
      </c>
      <c r="AD167" s="14"/>
      <c r="AE167" s="14"/>
    </row>
    <row r="168" spans="2:31" s="5" customFormat="1" ht="11.1" hidden="1" customHeight="1" x14ac:dyDescent="0.15">
      <c r="B168" s="6" t="s">
        <v>63</v>
      </c>
      <c r="AD168" s="14"/>
      <c r="AE168" s="14"/>
    </row>
    <row r="169" spans="2:31" s="5" customFormat="1" ht="11.1" hidden="1" customHeight="1" x14ac:dyDescent="0.15">
      <c r="B169" s="6" t="s">
        <v>64</v>
      </c>
      <c r="AD169" s="14"/>
      <c r="AE169" s="14"/>
    </row>
    <row r="170" spans="2:31" s="5" customFormat="1" ht="11.1" hidden="1" customHeight="1" x14ac:dyDescent="0.15">
      <c r="B170" s="6" t="s">
        <v>65</v>
      </c>
      <c r="AD170" s="14"/>
      <c r="AE170" s="14"/>
    </row>
    <row r="171" spans="2:31" s="5" customFormat="1" ht="11.1" hidden="1" customHeight="1" x14ac:dyDescent="0.15">
      <c r="B171" s="6" t="s">
        <v>66</v>
      </c>
      <c r="AD171" s="14"/>
      <c r="AE171" s="14"/>
    </row>
    <row r="172" spans="2:31" s="5" customFormat="1" ht="11.1" hidden="1" customHeight="1" x14ac:dyDescent="0.15">
      <c r="B172" s="6" t="s">
        <v>67</v>
      </c>
      <c r="AD172" s="14"/>
      <c r="AE172" s="14"/>
    </row>
    <row r="173" spans="2:31" s="5" customFormat="1" ht="11.1" hidden="1" customHeight="1" x14ac:dyDescent="0.15">
      <c r="B173" s="6" t="s">
        <v>68</v>
      </c>
      <c r="AD173" s="14"/>
      <c r="AE173" s="14"/>
    </row>
    <row r="174" spans="2:31" s="5" customFormat="1" ht="11.1" hidden="1" customHeight="1" x14ac:dyDescent="0.15">
      <c r="B174" s="6" t="s">
        <v>69</v>
      </c>
      <c r="AD174" s="14"/>
      <c r="AE174" s="14"/>
    </row>
    <row r="175" spans="2:31" s="5" customFormat="1" ht="11.1" hidden="1" customHeight="1" x14ac:dyDescent="0.15">
      <c r="B175" s="6" t="s">
        <v>70</v>
      </c>
      <c r="AD175" s="14"/>
      <c r="AE175" s="14"/>
    </row>
    <row r="176" spans="2:31" s="5" customFormat="1" ht="11.1" hidden="1" customHeight="1" x14ac:dyDescent="0.15">
      <c r="B176" s="6" t="s">
        <v>71</v>
      </c>
      <c r="AD176" s="14"/>
      <c r="AE176" s="14"/>
    </row>
    <row r="177" spans="2:31" s="5" customFormat="1" ht="11.1" hidden="1" customHeight="1" x14ac:dyDescent="0.15">
      <c r="B177" s="6" t="s">
        <v>72</v>
      </c>
      <c r="AD177" s="14"/>
      <c r="AE177" s="14"/>
    </row>
    <row r="178" spans="2:31" s="5" customFormat="1" ht="11.1" hidden="1" customHeight="1" x14ac:dyDescent="0.15">
      <c r="B178" s="6" t="s">
        <v>73</v>
      </c>
      <c r="AD178" s="14"/>
      <c r="AE178" s="14"/>
    </row>
    <row r="179" spans="2:31" s="5" customFormat="1" ht="11.1" hidden="1" customHeight="1" x14ac:dyDescent="0.15">
      <c r="B179" s="6" t="s">
        <v>74</v>
      </c>
      <c r="AD179" s="14"/>
      <c r="AE179" s="14"/>
    </row>
    <row r="180" spans="2:31" s="5" customFormat="1" ht="11.1" hidden="1" customHeight="1" x14ac:dyDescent="0.15">
      <c r="B180" s="6" t="s">
        <v>75</v>
      </c>
      <c r="AD180" s="14"/>
      <c r="AE180" s="14"/>
    </row>
    <row r="181" spans="2:31" s="5" customFormat="1" ht="11.1" hidden="1" customHeight="1" x14ac:dyDescent="0.15">
      <c r="B181" s="6" t="s">
        <v>76</v>
      </c>
      <c r="AD181" s="14"/>
      <c r="AE181" s="14"/>
    </row>
    <row r="182" spans="2:31" s="5" customFormat="1" ht="11.1" hidden="1" customHeight="1" x14ac:dyDescent="0.15">
      <c r="B182" s="6" t="s">
        <v>77</v>
      </c>
      <c r="AD182" s="14"/>
      <c r="AE182" s="14"/>
    </row>
    <row r="183" spans="2:31" s="5" customFormat="1" ht="11.1" hidden="1" customHeight="1" x14ac:dyDescent="0.15">
      <c r="B183" s="6" t="s">
        <v>78</v>
      </c>
      <c r="AD183" s="14"/>
      <c r="AE183" s="14"/>
    </row>
    <row r="184" spans="2:31" s="5" customFormat="1" ht="11.1" hidden="1" customHeight="1" x14ac:dyDescent="0.15">
      <c r="B184" s="6" t="s">
        <v>79</v>
      </c>
      <c r="AD184" s="14"/>
      <c r="AE184" s="14"/>
    </row>
    <row r="185" spans="2:31" s="5" customFormat="1" ht="11.1" hidden="1" customHeight="1" x14ac:dyDescent="0.15">
      <c r="B185" s="6" t="s">
        <v>80</v>
      </c>
      <c r="AD185" s="14"/>
      <c r="AE185" s="14"/>
    </row>
    <row r="186" spans="2:31" s="5" customFormat="1" ht="11.1" hidden="1" customHeight="1" x14ac:dyDescent="0.15">
      <c r="B186" s="6" t="s">
        <v>81</v>
      </c>
      <c r="AD186" s="14"/>
      <c r="AE186" s="14"/>
    </row>
    <row r="187" spans="2:31" s="5" customFormat="1" ht="11.1" hidden="1" customHeight="1" x14ac:dyDescent="0.15">
      <c r="B187" s="6" t="s">
        <v>82</v>
      </c>
      <c r="AD187" s="14"/>
      <c r="AE187" s="14"/>
    </row>
    <row r="188" spans="2:31" s="5" customFormat="1" ht="11.1" hidden="1" customHeight="1" x14ac:dyDescent="0.15">
      <c r="B188" s="6" t="s">
        <v>83</v>
      </c>
      <c r="AD188" s="14"/>
      <c r="AE188" s="14"/>
    </row>
    <row r="189" spans="2:31" s="5" customFormat="1" ht="11.1" hidden="1" customHeight="1" x14ac:dyDescent="0.15">
      <c r="B189" s="6" t="s">
        <v>84</v>
      </c>
      <c r="AD189" s="14"/>
      <c r="AE189" s="14"/>
    </row>
    <row r="190" spans="2:31" s="5" customFormat="1" ht="11.1" hidden="1" customHeight="1" x14ac:dyDescent="0.15">
      <c r="B190" s="6" t="s">
        <v>85</v>
      </c>
      <c r="AD190" s="14"/>
      <c r="AE190" s="14"/>
    </row>
    <row r="191" spans="2:31" s="5" customFormat="1" ht="11.1" hidden="1" customHeight="1" x14ac:dyDescent="0.15">
      <c r="B191" s="6" t="s">
        <v>86</v>
      </c>
      <c r="AD191" s="14"/>
      <c r="AE191" s="14"/>
    </row>
    <row r="192" spans="2:31" s="5" customFormat="1" ht="11.1" hidden="1" customHeight="1" x14ac:dyDescent="0.15">
      <c r="B192" s="6" t="s">
        <v>87</v>
      </c>
      <c r="AD192" s="14"/>
      <c r="AE192" s="14"/>
    </row>
    <row r="193" spans="2:31" s="5" customFormat="1" ht="11.1" hidden="1" customHeight="1" x14ac:dyDescent="0.15">
      <c r="B193" s="6" t="s">
        <v>88</v>
      </c>
      <c r="AD193" s="14"/>
      <c r="AE193" s="14"/>
    </row>
    <row r="194" spans="2:31" s="5" customFormat="1" ht="11.1" hidden="1" customHeight="1" x14ac:dyDescent="0.15">
      <c r="B194" s="6" t="s">
        <v>89</v>
      </c>
      <c r="AD194" s="14"/>
      <c r="AE194" s="14"/>
    </row>
    <row r="195" spans="2:31" s="5" customFormat="1" ht="11.1" hidden="1" customHeight="1" x14ac:dyDescent="0.15">
      <c r="B195" s="6" t="s">
        <v>90</v>
      </c>
      <c r="AD195" s="14"/>
      <c r="AE195" s="14"/>
    </row>
    <row r="196" spans="2:31" s="5" customFormat="1" ht="11.1" hidden="1" customHeight="1" x14ac:dyDescent="0.15">
      <c r="B196" s="6" t="s">
        <v>91</v>
      </c>
      <c r="AD196" s="14"/>
      <c r="AE196" s="14"/>
    </row>
    <row r="197" spans="2:31" s="5" customFormat="1" ht="11.1" hidden="1" customHeight="1" x14ac:dyDescent="0.15">
      <c r="B197" s="6" t="s">
        <v>92</v>
      </c>
      <c r="AD197" s="14"/>
      <c r="AE197" s="14"/>
    </row>
    <row r="198" spans="2:31" s="5" customFormat="1" ht="11.1" hidden="1" customHeight="1" x14ac:dyDescent="0.15">
      <c r="B198" s="6" t="s">
        <v>93</v>
      </c>
      <c r="AD198" s="14"/>
      <c r="AE198" s="14"/>
    </row>
    <row r="199" spans="2:31" s="5" customFormat="1" ht="11.1" hidden="1" customHeight="1" x14ac:dyDescent="0.15">
      <c r="B199" s="6" t="s">
        <v>94</v>
      </c>
      <c r="AD199" s="14"/>
      <c r="AE199" s="14"/>
    </row>
    <row r="200" spans="2:31" s="5" customFormat="1" ht="11.1" hidden="1" customHeight="1" x14ac:dyDescent="0.15">
      <c r="B200" s="6" t="s">
        <v>95</v>
      </c>
      <c r="AD200" s="14"/>
      <c r="AE200" s="14"/>
    </row>
    <row r="201" spans="2:31" s="5" customFormat="1" ht="11.1" hidden="1" customHeight="1" x14ac:dyDescent="0.15">
      <c r="B201" s="6" t="s">
        <v>96</v>
      </c>
      <c r="AD201" s="14"/>
      <c r="AE201" s="14"/>
    </row>
    <row r="202" spans="2:31" s="5" customFormat="1" ht="11.1" hidden="1" customHeight="1" x14ac:dyDescent="0.15">
      <c r="B202" s="6" t="s">
        <v>97</v>
      </c>
      <c r="AD202" s="14"/>
      <c r="AE202" s="14"/>
    </row>
    <row r="203" spans="2:31" s="5" customFormat="1" ht="11.1" hidden="1" customHeight="1" x14ac:dyDescent="0.15">
      <c r="B203" s="6" t="s">
        <v>98</v>
      </c>
      <c r="AD203" s="14"/>
      <c r="AE203" s="14"/>
    </row>
    <row r="204" spans="2:31" s="5" customFormat="1" ht="11.1" hidden="1" customHeight="1" x14ac:dyDescent="0.15">
      <c r="B204" s="6" t="s">
        <v>99</v>
      </c>
      <c r="AD204" s="14"/>
      <c r="AE204" s="14"/>
    </row>
    <row r="205" spans="2:31" s="5" customFormat="1" ht="11.1" hidden="1" customHeight="1" x14ac:dyDescent="0.15">
      <c r="B205" s="6" t="s">
        <v>100</v>
      </c>
      <c r="AD205" s="14"/>
      <c r="AE205" s="14"/>
    </row>
    <row r="206" spans="2:31" s="5" customFormat="1" ht="11.1" hidden="1" customHeight="1" x14ac:dyDescent="0.15">
      <c r="B206" s="6" t="s">
        <v>101</v>
      </c>
      <c r="AD206" s="14"/>
      <c r="AE206" s="14"/>
    </row>
    <row r="207" spans="2:31" s="5" customFormat="1" ht="11.1" hidden="1" customHeight="1" x14ac:dyDescent="0.15">
      <c r="B207" s="6" t="s">
        <v>102</v>
      </c>
      <c r="AD207" s="14"/>
      <c r="AE207" s="14"/>
    </row>
    <row r="208" spans="2:31" s="5" customFormat="1" ht="11.1" hidden="1" customHeight="1" x14ac:dyDescent="0.15">
      <c r="B208" s="6" t="s">
        <v>103</v>
      </c>
      <c r="AD208" s="14"/>
      <c r="AE208" s="14"/>
    </row>
    <row r="209" spans="2:31" s="5" customFormat="1" ht="11.1" hidden="1" customHeight="1" x14ac:dyDescent="0.15">
      <c r="B209" s="6" t="s">
        <v>104</v>
      </c>
      <c r="AD209" s="14"/>
      <c r="AE209" s="14"/>
    </row>
    <row r="210" spans="2:31" s="5" customFormat="1" ht="11.1" hidden="1" customHeight="1" x14ac:dyDescent="0.15">
      <c r="B210" s="6" t="s">
        <v>105</v>
      </c>
      <c r="AD210" s="14"/>
      <c r="AE210" s="14"/>
    </row>
    <row r="211" spans="2:31" s="5" customFormat="1" ht="11.1" hidden="1" customHeight="1" x14ac:dyDescent="0.15">
      <c r="B211" s="6" t="s">
        <v>106</v>
      </c>
      <c r="AD211" s="14"/>
      <c r="AE211" s="14"/>
    </row>
    <row r="212" spans="2:31" s="5" customFormat="1" ht="11.1" hidden="1" customHeight="1" x14ac:dyDescent="0.15">
      <c r="B212" s="6" t="s">
        <v>107</v>
      </c>
      <c r="AD212" s="14"/>
      <c r="AE212" s="14"/>
    </row>
    <row r="213" spans="2:31" s="5" customFormat="1" ht="11.1" hidden="1" customHeight="1" x14ac:dyDescent="0.15">
      <c r="B213" s="6" t="s">
        <v>108</v>
      </c>
      <c r="AD213" s="14"/>
      <c r="AE213" s="14"/>
    </row>
    <row r="214" spans="2:31" s="5" customFormat="1" ht="11.1" hidden="1" customHeight="1" x14ac:dyDescent="0.15">
      <c r="B214" s="6" t="s">
        <v>109</v>
      </c>
      <c r="AD214" s="14"/>
      <c r="AE214" s="14"/>
    </row>
    <row r="215" spans="2:31" s="5" customFormat="1" ht="11.1" hidden="1" customHeight="1" x14ac:dyDescent="0.15">
      <c r="B215" s="6" t="s">
        <v>110</v>
      </c>
      <c r="AD215" s="14"/>
      <c r="AE215" s="14"/>
    </row>
    <row r="216" spans="2:31" s="5" customFormat="1" ht="11.1" hidden="1" customHeight="1" x14ac:dyDescent="0.15">
      <c r="B216" s="6" t="s">
        <v>111</v>
      </c>
      <c r="AD216" s="14"/>
      <c r="AE216" s="14"/>
    </row>
    <row r="217" spans="2:31" s="5" customFormat="1" ht="11.1" hidden="1" customHeight="1" x14ac:dyDescent="0.15">
      <c r="B217" s="6" t="s">
        <v>112</v>
      </c>
      <c r="AD217" s="14"/>
      <c r="AE217" s="14"/>
    </row>
    <row r="218" spans="2:31" s="5" customFormat="1" ht="11.1" hidden="1" customHeight="1" x14ac:dyDescent="0.15">
      <c r="B218" s="6" t="s">
        <v>113</v>
      </c>
      <c r="AD218" s="14"/>
      <c r="AE218" s="14"/>
    </row>
    <row r="219" spans="2:31" s="5" customFormat="1" ht="11.1" hidden="1" customHeight="1" x14ac:dyDescent="0.15">
      <c r="B219" s="6" t="s">
        <v>114</v>
      </c>
      <c r="AD219" s="14"/>
      <c r="AE219" s="14"/>
    </row>
    <row r="220" spans="2:31" s="5" customFormat="1" ht="11.1" hidden="1" customHeight="1" x14ac:dyDescent="0.15">
      <c r="B220" s="6" t="s">
        <v>115</v>
      </c>
      <c r="AD220" s="14"/>
      <c r="AE220" s="14"/>
    </row>
    <row r="221" spans="2:31" s="5" customFormat="1" ht="11.1" hidden="1" customHeight="1" x14ac:dyDescent="0.15">
      <c r="B221" s="6" t="s">
        <v>116</v>
      </c>
      <c r="AD221" s="14"/>
      <c r="AE221" s="14"/>
    </row>
    <row r="222" spans="2:31" s="5" customFormat="1" ht="11.1" hidden="1" customHeight="1" x14ac:dyDescent="0.15">
      <c r="B222" s="6" t="s">
        <v>117</v>
      </c>
      <c r="AD222" s="14"/>
      <c r="AE222" s="14"/>
    </row>
    <row r="223" spans="2:31" s="5" customFormat="1" ht="11.1" hidden="1" customHeight="1" x14ac:dyDescent="0.15">
      <c r="B223" s="6" t="s">
        <v>118</v>
      </c>
      <c r="AD223" s="14"/>
      <c r="AE223" s="14"/>
    </row>
    <row r="224" spans="2:31" s="5" customFormat="1" ht="11.1" hidden="1" customHeight="1" x14ac:dyDescent="0.15">
      <c r="B224" s="6" t="s">
        <v>119</v>
      </c>
      <c r="AD224" s="14"/>
      <c r="AE224" s="14"/>
    </row>
    <row r="225" spans="2:31" s="5" customFormat="1" ht="11.1" hidden="1" customHeight="1" x14ac:dyDescent="0.15">
      <c r="B225" s="6" t="s">
        <v>120</v>
      </c>
      <c r="AD225" s="14"/>
      <c r="AE225" s="14"/>
    </row>
    <row r="226" spans="2:31" s="5" customFormat="1" ht="11.1" hidden="1" customHeight="1" x14ac:dyDescent="0.15">
      <c r="B226" s="6" t="s">
        <v>121</v>
      </c>
      <c r="AD226" s="14"/>
      <c r="AE226" s="14"/>
    </row>
    <row r="227" spans="2:31" s="5" customFormat="1" ht="11.1" hidden="1" customHeight="1" x14ac:dyDescent="0.15">
      <c r="B227" s="6" t="s">
        <v>122</v>
      </c>
      <c r="AD227" s="14"/>
      <c r="AE227" s="14"/>
    </row>
    <row r="228" spans="2:31" s="5" customFormat="1" ht="11.1" hidden="1" customHeight="1" x14ac:dyDescent="0.15">
      <c r="B228" s="6" t="s">
        <v>123</v>
      </c>
      <c r="AD228" s="14"/>
      <c r="AE228" s="14"/>
    </row>
    <row r="229" spans="2:31" s="5" customFormat="1" ht="11.1" hidden="1" customHeight="1" x14ac:dyDescent="0.15">
      <c r="B229" s="6" t="s">
        <v>124</v>
      </c>
      <c r="AD229" s="14"/>
      <c r="AE229" s="14"/>
    </row>
    <row r="230" spans="2:31" s="5" customFormat="1" ht="11.1" hidden="1" customHeight="1" x14ac:dyDescent="0.15">
      <c r="B230" s="6" t="s">
        <v>125</v>
      </c>
      <c r="AD230" s="14"/>
      <c r="AE230" s="14"/>
    </row>
    <row r="231" spans="2:31" s="5" customFormat="1" ht="11.1" hidden="1" customHeight="1" x14ac:dyDescent="0.15">
      <c r="B231" s="6" t="s">
        <v>126</v>
      </c>
      <c r="AD231" s="14"/>
      <c r="AE231" s="14"/>
    </row>
    <row r="232" spans="2:31" s="5" customFormat="1" ht="11.1" hidden="1" customHeight="1" x14ac:dyDescent="0.15">
      <c r="B232" s="6" t="s">
        <v>127</v>
      </c>
      <c r="AD232" s="14"/>
      <c r="AE232" s="14"/>
    </row>
    <row r="233" spans="2:31" s="5" customFormat="1" ht="11.1" hidden="1" customHeight="1" x14ac:dyDescent="0.15">
      <c r="B233" s="6" t="s">
        <v>128</v>
      </c>
      <c r="AD233" s="14"/>
      <c r="AE233" s="14"/>
    </row>
    <row r="234" spans="2:31" s="5" customFormat="1" ht="11.1" hidden="1" customHeight="1" x14ac:dyDescent="0.15">
      <c r="B234" s="6" t="s">
        <v>129</v>
      </c>
      <c r="AD234" s="14"/>
      <c r="AE234" s="14"/>
    </row>
    <row r="235" spans="2:31" s="5" customFormat="1" ht="11.1" hidden="1" customHeight="1" x14ac:dyDescent="0.15">
      <c r="B235" s="6" t="s">
        <v>130</v>
      </c>
      <c r="AD235" s="14"/>
      <c r="AE235" s="14"/>
    </row>
    <row r="236" spans="2:31" s="5" customFormat="1" ht="11.1" hidden="1" customHeight="1" x14ac:dyDescent="0.15">
      <c r="B236" s="6" t="s">
        <v>131</v>
      </c>
      <c r="AD236" s="14"/>
      <c r="AE236" s="14"/>
    </row>
    <row r="237" spans="2:31" s="5" customFormat="1" ht="11.1" hidden="1" customHeight="1" x14ac:dyDescent="0.15">
      <c r="B237" s="6" t="s">
        <v>132</v>
      </c>
      <c r="AD237" s="14"/>
      <c r="AE237" s="14"/>
    </row>
    <row r="238" spans="2:31" s="5" customFormat="1" ht="11.1" hidden="1" customHeight="1" x14ac:dyDescent="0.15">
      <c r="B238" s="6" t="s">
        <v>133</v>
      </c>
      <c r="AD238" s="14"/>
      <c r="AE238" s="14"/>
    </row>
    <row r="239" spans="2:31" s="5" customFormat="1" ht="11.1" hidden="1" customHeight="1" x14ac:dyDescent="0.15">
      <c r="B239" s="6" t="s">
        <v>134</v>
      </c>
      <c r="AD239" s="14"/>
      <c r="AE239" s="14"/>
    </row>
    <row r="240" spans="2:31" s="5" customFormat="1" ht="11.1" hidden="1" customHeight="1" x14ac:dyDescent="0.15">
      <c r="B240" s="6" t="s">
        <v>135</v>
      </c>
      <c r="AD240" s="14"/>
      <c r="AE240" s="14"/>
    </row>
    <row r="241" spans="2:31" s="5" customFormat="1" ht="11.1" hidden="1" customHeight="1" x14ac:dyDescent="0.15">
      <c r="B241" s="6" t="s">
        <v>136</v>
      </c>
      <c r="AD241" s="14"/>
      <c r="AE241" s="14"/>
    </row>
    <row r="242" spans="2:31" s="5" customFormat="1" ht="11.1" hidden="1" customHeight="1" x14ac:dyDescent="0.15">
      <c r="B242" s="6" t="s">
        <v>137</v>
      </c>
      <c r="AD242" s="14"/>
      <c r="AE242" s="14"/>
    </row>
    <row r="243" spans="2:31" s="5" customFormat="1" ht="11.1" hidden="1" customHeight="1" x14ac:dyDescent="0.15">
      <c r="B243" s="6" t="s">
        <v>138</v>
      </c>
      <c r="AD243" s="14"/>
      <c r="AE243" s="14"/>
    </row>
    <row r="253" spans="2:31" ht="15" customHeight="1" x14ac:dyDescent="0.15"/>
    <row r="254" spans="2:31" ht="15" customHeight="1" x14ac:dyDescent="0.15"/>
    <row r="255" spans="2:31" ht="15" customHeight="1" x14ac:dyDescent="0.15"/>
    <row r="256" spans="2:31"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sheetData>
  <sheetProtection algorithmName="SHA-512" hashValue="fl0I6OC1Q/EUs0ZNM2AM1bLvwRHlB4GEooo0D62QrNzkt/1qhVkSxCTpgICLoHFAlI6glsEeOAw63brO5xc2yg==" saltValue="J2y4u3VVLNXg4XIEYfTcgg==" spinCount="100000" sheet="1" objects="1" scenarios="1"/>
  <mergeCells count="269">
    <mergeCell ref="AE85:AE86"/>
    <mergeCell ref="W78:AA79"/>
    <mergeCell ref="C81:F81"/>
    <mergeCell ref="R81:U81"/>
    <mergeCell ref="C80:F80"/>
    <mergeCell ref="B60:AA62"/>
    <mergeCell ref="C65:G65"/>
    <mergeCell ref="C78:L78"/>
    <mergeCell ref="C79:F79"/>
    <mergeCell ref="G79:L79"/>
    <mergeCell ref="W80:Z80"/>
    <mergeCell ref="W81:Z81"/>
    <mergeCell ref="M65:W65"/>
    <mergeCell ref="H68:L68"/>
    <mergeCell ref="C66:G66"/>
    <mergeCell ref="C67:G67"/>
    <mergeCell ref="M81:P81"/>
    <mergeCell ref="M67:W67"/>
    <mergeCell ref="C68:G68"/>
    <mergeCell ref="W86:Z86"/>
    <mergeCell ref="T127:W127"/>
    <mergeCell ref="R88:V88"/>
    <mergeCell ref="X127:AA127"/>
    <mergeCell ref="C125:G125"/>
    <mergeCell ref="H125:S125"/>
    <mergeCell ref="T125:W125"/>
    <mergeCell ref="X125:AA125"/>
    <mergeCell ref="C114:AC120"/>
    <mergeCell ref="H126:S126"/>
    <mergeCell ref="T126:W126"/>
    <mergeCell ref="X126:AA126"/>
    <mergeCell ref="C126:G126"/>
    <mergeCell ref="C93:H93"/>
    <mergeCell ref="M88:P88"/>
    <mergeCell ref="J93:N93"/>
    <mergeCell ref="C92:H92"/>
    <mergeCell ref="L108:AA108"/>
    <mergeCell ref="G102:K102"/>
    <mergeCell ref="G103:J103"/>
    <mergeCell ref="G104:J104"/>
    <mergeCell ref="G105:J105"/>
    <mergeCell ref="C104:F104"/>
    <mergeCell ref="C98:AA98"/>
    <mergeCell ref="C88:L88"/>
    <mergeCell ref="B135:S135"/>
    <mergeCell ref="T135:W135"/>
    <mergeCell ref="X135:AA135"/>
    <mergeCell ref="C132:G132"/>
    <mergeCell ref="H132:S132"/>
    <mergeCell ref="T132:W132"/>
    <mergeCell ref="X132:AA132"/>
    <mergeCell ref="C133:G133"/>
    <mergeCell ref="H133:S133"/>
    <mergeCell ref="T133:W133"/>
    <mergeCell ref="X133:AA133"/>
    <mergeCell ref="C134:G134"/>
    <mergeCell ref="H134:S134"/>
    <mergeCell ref="T134:W134"/>
    <mergeCell ref="X134:AA134"/>
    <mergeCell ref="C131:G131"/>
    <mergeCell ref="H131:S131"/>
    <mergeCell ref="T131:W131"/>
    <mergeCell ref="X131:AA131"/>
    <mergeCell ref="C128:G128"/>
    <mergeCell ref="H128:S128"/>
    <mergeCell ref="T128:W128"/>
    <mergeCell ref="X128:AA128"/>
    <mergeCell ref="C129:G129"/>
    <mergeCell ref="H129:S129"/>
    <mergeCell ref="T129:W129"/>
    <mergeCell ref="X129:AA129"/>
    <mergeCell ref="C130:G130"/>
    <mergeCell ref="H130:S130"/>
    <mergeCell ref="T130:W130"/>
    <mergeCell ref="X130:AA130"/>
    <mergeCell ref="B46:F46"/>
    <mergeCell ref="R91:AA91"/>
    <mergeCell ref="C127:G127"/>
    <mergeCell ref="G108:J108"/>
    <mergeCell ref="C108:F108"/>
    <mergeCell ref="R93:Z93"/>
    <mergeCell ref="C91:Q91"/>
    <mergeCell ref="K27:AA27"/>
    <mergeCell ref="K28:AA28"/>
    <mergeCell ref="B27:J27"/>
    <mergeCell ref="N57:S57"/>
    <mergeCell ref="M82:P82"/>
    <mergeCell ref="W83:Z84"/>
    <mergeCell ref="R78:V79"/>
    <mergeCell ref="M78:Q79"/>
    <mergeCell ref="H66:L66"/>
    <mergeCell ref="H65:L65"/>
    <mergeCell ref="H67:L67"/>
    <mergeCell ref="X65:Y65"/>
    <mergeCell ref="M68:W68"/>
    <mergeCell ref="H57:M57"/>
    <mergeCell ref="G83:L84"/>
    <mergeCell ref="H127:S127"/>
    <mergeCell ref="W88:AA88"/>
    <mergeCell ref="H53:M53"/>
    <mergeCell ref="B123:B124"/>
    <mergeCell ref="C123:G124"/>
    <mergeCell ref="H123:S124"/>
    <mergeCell ref="T123:AA123"/>
    <mergeCell ref="T124:W124"/>
    <mergeCell ref="X124:AA124"/>
    <mergeCell ref="C110:AA110"/>
    <mergeCell ref="V83:V84"/>
    <mergeCell ref="C107:F107"/>
    <mergeCell ref="G107:J107"/>
    <mergeCell ref="L107:O107"/>
    <mergeCell ref="P107:AA107"/>
    <mergeCell ref="C109:AA109"/>
    <mergeCell ref="L102:AA102"/>
    <mergeCell ref="C87:L87"/>
    <mergeCell ref="C105:F105"/>
    <mergeCell ref="N56:S56"/>
    <mergeCell ref="R92:Z92"/>
    <mergeCell ref="C86:L86"/>
    <mergeCell ref="M86:P86"/>
    <mergeCell ref="M87:P87"/>
    <mergeCell ref="R87:V87"/>
    <mergeCell ref="C103:F103"/>
    <mergeCell ref="B3:AA3"/>
    <mergeCell ref="Y17:Z17"/>
    <mergeCell ref="V17:X17"/>
    <mergeCell ref="B8:J8"/>
    <mergeCell ref="K17:M17"/>
    <mergeCell ref="O17:Q17"/>
    <mergeCell ref="B6:J6"/>
    <mergeCell ref="B7:J7"/>
    <mergeCell ref="O7:AA7"/>
    <mergeCell ref="K7:N7"/>
    <mergeCell ref="K9:Z9"/>
    <mergeCell ref="K10:Z10"/>
    <mergeCell ref="K16:AA16"/>
    <mergeCell ref="B10:J10"/>
    <mergeCell ref="B13:J13"/>
    <mergeCell ref="K5:AA5"/>
    <mergeCell ref="B5:J5"/>
    <mergeCell ref="B9:J9"/>
    <mergeCell ref="K6:AA6"/>
    <mergeCell ref="K8:AA8"/>
    <mergeCell ref="V14:AA14"/>
    <mergeCell ref="B11:U11"/>
    <mergeCell ref="V11:AA11"/>
    <mergeCell ref="B15:D19"/>
    <mergeCell ref="E22:J22"/>
    <mergeCell ref="K22:AA22"/>
    <mergeCell ref="Q29:R29"/>
    <mergeCell ref="Q30:R30"/>
    <mergeCell ref="B30:J30"/>
    <mergeCell ref="N23:AA23"/>
    <mergeCell ref="B28:J28"/>
    <mergeCell ref="B29:J29"/>
    <mergeCell ref="K25:O25"/>
    <mergeCell ref="Q25:R25"/>
    <mergeCell ref="T25:U25"/>
    <mergeCell ref="B22:D24"/>
    <mergeCell ref="E24:U24"/>
    <mergeCell ref="B26:J26"/>
    <mergeCell ref="T29:U29"/>
    <mergeCell ref="K30:O30"/>
    <mergeCell ref="K26:AA26"/>
    <mergeCell ref="K29:O29"/>
    <mergeCell ref="T30:U30"/>
    <mergeCell ref="H54:M54"/>
    <mergeCell ref="S46:V46"/>
    <mergeCell ref="S49:U49"/>
    <mergeCell ref="B47:F47"/>
    <mergeCell ref="B44:F45"/>
    <mergeCell ref="K23:M23"/>
    <mergeCell ref="B25:J25"/>
    <mergeCell ref="X32:AA32"/>
    <mergeCell ref="X33:AA33"/>
    <mergeCell ref="X34:AA34"/>
    <mergeCell ref="E23:J23"/>
    <mergeCell ref="B34:J34"/>
    <mergeCell ref="K32:W32"/>
    <mergeCell ref="B37:AA39"/>
    <mergeCell ref="G44:H44"/>
    <mergeCell ref="B48:F48"/>
    <mergeCell ref="B49:F49"/>
    <mergeCell ref="N53:S53"/>
    <mergeCell ref="S44:AA45"/>
    <mergeCell ref="S47:AA47"/>
    <mergeCell ref="E33:J33"/>
    <mergeCell ref="C53:G54"/>
    <mergeCell ref="K33:W33"/>
    <mergeCell ref="T54:AA54"/>
    <mergeCell ref="B14:U14"/>
    <mergeCell ref="K18:Q18"/>
    <mergeCell ref="B12:J12"/>
    <mergeCell ref="K13:AA13"/>
    <mergeCell ref="K12:AA12"/>
    <mergeCell ref="E17:J17"/>
    <mergeCell ref="E16:J16"/>
    <mergeCell ref="E15:J15"/>
    <mergeCell ref="K15:AA15"/>
    <mergeCell ref="S18:AA18"/>
    <mergeCell ref="E18:J18"/>
    <mergeCell ref="S17:U17"/>
    <mergeCell ref="V19:AA19"/>
    <mergeCell ref="V24:AA24"/>
    <mergeCell ref="C85:F85"/>
    <mergeCell ref="G85:L85"/>
    <mergeCell ref="M85:P85"/>
    <mergeCell ref="C83:F84"/>
    <mergeCell ref="R85:V85"/>
    <mergeCell ref="P106:AA106"/>
    <mergeCell ref="N54:S54"/>
    <mergeCell ref="H55:M55"/>
    <mergeCell ref="N55:S55"/>
    <mergeCell ref="H56:M56"/>
    <mergeCell ref="B69:AA71"/>
    <mergeCell ref="G81:L81"/>
    <mergeCell ref="G80:L80"/>
    <mergeCell ref="E19:U19"/>
    <mergeCell ref="B32:J32"/>
    <mergeCell ref="K34:W34"/>
    <mergeCell ref="B53:B54"/>
    <mergeCell ref="T53:AA53"/>
    <mergeCell ref="S48:AA48"/>
    <mergeCell ref="P44:Q44"/>
    <mergeCell ref="Z65:AA65"/>
    <mergeCell ref="M66:W66"/>
    <mergeCell ref="C106:F106"/>
    <mergeCell ref="G106:J106"/>
    <mergeCell ref="L106:O106"/>
    <mergeCell ref="R80:U80"/>
    <mergeCell ref="R86:U86"/>
    <mergeCell ref="C97:AA97"/>
    <mergeCell ref="C102:F102"/>
    <mergeCell ref="C99:AA99"/>
    <mergeCell ref="M83:P84"/>
    <mergeCell ref="L103:AA103"/>
    <mergeCell ref="W87:AA87"/>
    <mergeCell ref="W82:Z82"/>
    <mergeCell ref="L104:AA104"/>
    <mergeCell ref="L105:AA105"/>
    <mergeCell ref="W85:Z85"/>
    <mergeCell ref="AA83:AA84"/>
    <mergeCell ref="Q83:Q84"/>
    <mergeCell ref="G82:L82"/>
    <mergeCell ref="C82:F82"/>
    <mergeCell ref="T55:AA55"/>
    <mergeCell ref="T56:AA56"/>
    <mergeCell ref="T57:AA57"/>
    <mergeCell ref="T58:AA58"/>
    <mergeCell ref="T59:AA59"/>
    <mergeCell ref="AE123:AE124"/>
    <mergeCell ref="AD123:AD124"/>
    <mergeCell ref="AD78:AD79"/>
    <mergeCell ref="AD83:AD84"/>
    <mergeCell ref="AE83:AE84"/>
    <mergeCell ref="AE78:AE79"/>
    <mergeCell ref="B64:AA64"/>
    <mergeCell ref="C55:C56"/>
    <mergeCell ref="C57:C58"/>
    <mergeCell ref="D55:G55"/>
    <mergeCell ref="D56:G56"/>
    <mergeCell ref="D57:G57"/>
    <mergeCell ref="D58:G58"/>
    <mergeCell ref="H58:M58"/>
    <mergeCell ref="N58:S58"/>
    <mergeCell ref="R83:U84"/>
    <mergeCell ref="M80:P80"/>
    <mergeCell ref="R82:U82"/>
    <mergeCell ref="B59:S59"/>
  </mergeCells>
  <phoneticPr fontId="2"/>
  <conditionalFormatting sqref="G108:J108">
    <cfRule type="cellIs" dxfId="23" priority="30" operator="notEqual">
      <formula>#REF!</formula>
    </cfRule>
  </conditionalFormatting>
  <conditionalFormatting sqref="L108:AA108">
    <cfRule type="cellIs" dxfId="22" priority="29" operator="equal">
      <formula>"①と不一致（要確認）"</formula>
    </cfRule>
  </conditionalFormatting>
  <conditionalFormatting sqref="R80:U80">
    <cfRule type="expression" dxfId="21" priority="28">
      <formula>$M80&lt;$R80</formula>
    </cfRule>
  </conditionalFormatting>
  <conditionalFormatting sqref="AD87:AE105 AD1:AE11 AD125:AE1048576 AD20:AE23 AD108:AE123 AE55:AE57 AD19 AD80:AE83 AD84 AD25:AE54 AD13:AE18 AD86 AE85 AD59:AE78">
    <cfRule type="cellIs" dxfId="20" priority="26" operator="equal">
      <formula>"NG"</formula>
    </cfRule>
  </conditionalFormatting>
  <conditionalFormatting sqref="AE107">
    <cfRule type="cellIs" dxfId="19" priority="21" operator="equal">
      <formula>"NG"</formula>
    </cfRule>
  </conditionalFormatting>
  <conditionalFormatting sqref="AD107">
    <cfRule type="cellIs" dxfId="18" priority="20" operator="equal">
      <formula>"NG"</formula>
    </cfRule>
  </conditionalFormatting>
  <conditionalFormatting sqref="AD12:AE12">
    <cfRule type="cellIs" dxfId="17" priority="19" operator="equal">
      <formula>"NG"</formula>
    </cfRule>
  </conditionalFormatting>
  <conditionalFormatting sqref="AE106">
    <cfRule type="cellIs" dxfId="16" priority="15" operator="equal">
      <formula>"NG"</formula>
    </cfRule>
  </conditionalFormatting>
  <conditionalFormatting sqref="AD106">
    <cfRule type="cellIs" dxfId="15" priority="14" operator="equal">
      <formula>"NG"</formula>
    </cfRule>
  </conditionalFormatting>
  <conditionalFormatting sqref="AE19">
    <cfRule type="cellIs" dxfId="14" priority="13" operator="equal">
      <formula>"NG"</formula>
    </cfRule>
  </conditionalFormatting>
  <conditionalFormatting sqref="AE24">
    <cfRule type="cellIs" dxfId="13" priority="12" operator="equal">
      <formula>"NG"</formula>
    </cfRule>
  </conditionalFormatting>
  <conditionalFormatting sqref="AD85">
    <cfRule type="cellIs" dxfId="12" priority="11" operator="equal">
      <formula>"NG"</formula>
    </cfRule>
  </conditionalFormatting>
  <conditionalFormatting sqref="AD58:AE58 AD55:AD57">
    <cfRule type="cellIs" dxfId="11" priority="8" operator="equal">
      <formula>"NG"</formula>
    </cfRule>
  </conditionalFormatting>
  <conditionalFormatting sqref="AD24">
    <cfRule type="cellIs" dxfId="10" priority="7" operator="equal">
      <formula>"NG"</formula>
    </cfRule>
  </conditionalFormatting>
  <conditionalFormatting sqref="R81:U81">
    <cfRule type="expression" dxfId="9" priority="6">
      <formula>$M81&lt;$R81</formula>
    </cfRule>
  </conditionalFormatting>
  <conditionalFormatting sqref="R82:U82">
    <cfRule type="expression" dxfId="8" priority="5">
      <formula>$M82&lt;$R82</formula>
    </cfRule>
  </conditionalFormatting>
  <conditionalFormatting sqref="R83:U84">
    <cfRule type="expression" dxfId="7" priority="4">
      <formula>$M83&lt;$R83</formula>
    </cfRule>
  </conditionalFormatting>
  <conditionalFormatting sqref="W80:Z80">
    <cfRule type="cellIs" dxfId="6" priority="3" operator="greaterThan">
      <formula>$M$80-$R$80</formula>
    </cfRule>
  </conditionalFormatting>
  <conditionalFormatting sqref="W81:Z81">
    <cfRule type="cellIs" dxfId="5" priority="2" operator="greaterThan">
      <formula>$M$81-$R$81</formula>
    </cfRule>
  </conditionalFormatting>
  <conditionalFormatting sqref="W82:Z82">
    <cfRule type="cellIs" dxfId="4" priority="1" operator="greaterThan">
      <formula>$M$82-$R$82</formula>
    </cfRule>
  </conditionalFormatting>
  <dataValidations count="21">
    <dataValidation type="list" allowBlank="1" showInputMessage="1" showErrorMessage="1" sqref="G46:R49">
      <formula1>"■"</formula1>
    </dataValidation>
    <dataValidation type="list" allowBlank="1" showInputMessage="1" showErrorMessage="1" sqref="K8:AA8">
      <formula1>$B$144:$B$243</formula1>
    </dataValidation>
    <dataValidation type="whole" imeMode="halfAlpha" operator="greaterThanOrEqual" allowBlank="1" showInputMessage="1" showErrorMessage="1" prompt="西暦４ケタ（半角数字）で入力" sqref="K25:O25">
      <formula1>2018</formula1>
    </dataValidation>
    <dataValidation type="whole" operator="greaterThanOrEqual" allowBlank="1" showInputMessage="1" showErrorMessage="1" prompt="西暦４ケタ（半角数字）で入力" sqref="K30:O30">
      <formula1>2023</formula1>
    </dataValidation>
    <dataValidation type="list" allowBlank="1" showInputMessage="1" showErrorMessage="1" sqref="C126:C130">
      <formula1>$K$144:$K$153</formula1>
    </dataValidation>
    <dataValidation type="whole" imeMode="halfAlpha" allowBlank="1" showInputMessage="1" showErrorMessage="1" sqref="T25:U25 T29:U30">
      <formula1>1</formula1>
      <formula2>31</formula2>
    </dataValidation>
    <dataValidation type="whole" imeMode="halfAlpha" allowBlank="1" showInputMessage="1" showErrorMessage="1" sqref="Q25:R25 Q29:R30">
      <formula1>1</formula1>
      <formula2>12</formula2>
    </dataValidation>
    <dataValidation type="whole" imeMode="halfAlpha" operator="greaterThanOrEqual" allowBlank="1" showInputMessage="1" showErrorMessage="1" sqref="G44:H44">
      <formula1>2022</formula1>
    </dataValidation>
    <dataValidation type="list" allowBlank="1" showInputMessage="1" showErrorMessage="1" sqref="H66:L68">
      <formula1>$P$144:$P$149</formula1>
    </dataValidation>
    <dataValidation type="whole" imeMode="halfAlpha" operator="greaterThanOrEqual" allowBlank="1" showInputMessage="1" showErrorMessage="1" sqref="M80:P82 G103:J107 R80:U84">
      <formula1>0</formula1>
    </dataValidation>
    <dataValidation type="decimal" imeMode="halfAlpha" operator="greaterThanOrEqual" allowBlank="1" showInputMessage="1" showErrorMessage="1" sqref="T125:AA134 T55:T58">
      <formula1>0</formula1>
    </dataValidation>
    <dataValidation type="whole" imeMode="halfAlpha" operator="lessThanOrEqual" allowBlank="1" showInputMessage="1" showErrorMessage="1" sqref="X66:X68">
      <formula1>60</formula1>
    </dataValidation>
    <dataValidation type="list" allowBlank="1" showInputMessage="1" showErrorMessage="1" sqref="K26:AA26">
      <formula1>"選択してください,神奈川県,一般財団法人省エネルギーセンター,省エネお助け隊,その他"</formula1>
    </dataValidation>
    <dataValidation type="list" allowBlank="1" showInputMessage="1" showErrorMessage="1" sqref="C66:G68 D55:D56">
      <formula1>$V$144:$V$153</formula1>
    </dataValidation>
    <dataValidation type="list" allowBlank="1" showInputMessage="1" showErrorMessage="1" sqref="C125:G125">
      <formula1>$K$153:$K$159</formula1>
    </dataValidation>
    <dataValidation type="list" allowBlank="1" showInputMessage="1" showErrorMessage="1" sqref="K12:AA13">
      <formula1>"選択してください,有,無"</formula1>
    </dataValidation>
    <dataValidation type="list" allowBlank="1" showInputMessage="1" showErrorMessage="1" sqref="V14:AA14">
      <formula1>",　,承知しました"</formula1>
    </dataValidation>
    <dataValidation type="list" allowBlank="1" showInputMessage="1" showErrorMessage="1" sqref="V11:AA11">
      <formula1>"選択してください,該当します,該当しません"</formula1>
    </dataValidation>
    <dataValidation type="list" allowBlank="1" showInputMessage="1" showErrorMessage="1" sqref="V19:AA19 V24:AA24">
      <formula1>"選択してください,はい,いいえ"</formula1>
    </dataValidation>
    <dataValidation type="list" allowBlank="1" showInputMessage="1" showErrorMessage="1" sqref="D57:G58">
      <formula1>"選択してください,空気調和設備の薬液洗浄,空気調和設備の室外機の日射対策,既存設備のインバータ化,既存設備の配管の保温又は空気漏れ若しくは漏水の防止"</formula1>
    </dataValidation>
    <dataValidation type="whole" operator="greaterThanOrEqual" allowBlank="1" showInputMessage="1" showErrorMessage="1" prompt="西暦４ケタ（半角数字）で入力" sqref="K29:O29">
      <formula1>2025</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rowBreaks count="3" manualBreakCount="3">
    <brk id="40" max="28" man="1"/>
    <brk id="73" max="28" man="1"/>
    <brk id="11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104775</xdr:colOff>
                    <xdr:row>65</xdr:row>
                    <xdr:rowOff>28575</xdr:rowOff>
                  </from>
                  <to>
                    <xdr:col>2</xdr:col>
                    <xdr:colOff>0</xdr:colOff>
                    <xdr:row>65</xdr:row>
                    <xdr:rowOff>333375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104775</xdr:colOff>
                    <xdr:row>66</xdr:row>
                    <xdr:rowOff>28575</xdr:rowOff>
                  </from>
                  <to>
                    <xdr:col>2</xdr:col>
                    <xdr:colOff>0</xdr:colOff>
                    <xdr:row>66</xdr:row>
                    <xdr:rowOff>333375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104775</xdr:colOff>
                    <xdr:row>67</xdr:row>
                    <xdr:rowOff>28575</xdr:rowOff>
                  </from>
                  <to>
                    <xdr:col>2</xdr:col>
                    <xdr:colOff>0</xdr:colOff>
                    <xdr:row>67</xdr:row>
                    <xdr:rowOff>333375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xdr:col>
                    <xdr:colOff>104775</xdr:colOff>
                    <xdr:row>67</xdr:row>
                    <xdr:rowOff>28575</xdr:rowOff>
                  </from>
                  <to>
                    <xdr:col>2</xdr:col>
                    <xdr:colOff>0</xdr:colOff>
                    <xdr:row>67</xdr:row>
                    <xdr:rowOff>333375</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1</xdr:col>
                    <xdr:colOff>104775</xdr:colOff>
                    <xdr:row>67</xdr:row>
                    <xdr:rowOff>28575</xdr:rowOff>
                  </from>
                  <to>
                    <xdr:col>2</xdr:col>
                    <xdr:colOff>0</xdr:colOff>
                    <xdr:row>67</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showGridLines="0" showZeros="0" view="pageBreakPreview" zoomScaleNormal="100" zoomScaleSheetLayoutView="100" workbookViewId="0">
      <selection activeCell="F17" sqref="F17"/>
    </sheetView>
  </sheetViews>
  <sheetFormatPr defaultColWidth="8.875" defaultRowHeight="13.35" customHeight="1" x14ac:dyDescent="0.15"/>
  <cols>
    <col min="1" max="1" width="1.125" style="1" customWidth="1"/>
    <col min="2" max="2" width="8.375" style="1" customWidth="1"/>
    <col min="3" max="3" width="10.5" style="77" customWidth="1"/>
    <col min="4" max="4" width="21.125" style="77" customWidth="1"/>
    <col min="5" max="5" width="22.5" style="77" customWidth="1"/>
    <col min="6" max="6" width="3.5" style="77" customWidth="1"/>
    <col min="7" max="9" width="3.5" style="78" customWidth="1"/>
    <col min="10" max="10" width="4.5" style="79" customWidth="1"/>
    <col min="11" max="11" width="9.125" style="79" customWidth="1"/>
    <col min="12" max="12" width="47.5" style="1" customWidth="1"/>
    <col min="13" max="14" width="1.125" style="1" customWidth="1"/>
    <col min="15" max="16384" width="8.875" style="1"/>
  </cols>
  <sheetData>
    <row r="1" spans="2:12" ht="13.7" customHeight="1" x14ac:dyDescent="0.15"/>
    <row r="2" spans="2:12" ht="14.1" customHeight="1" x14ac:dyDescent="0.15">
      <c r="B2" s="17" t="s">
        <v>349</v>
      </c>
    </row>
    <row r="3" spans="2:12" ht="14.1" customHeight="1" x14ac:dyDescent="0.15"/>
    <row r="4" spans="2:12" ht="14.1" customHeight="1" x14ac:dyDescent="0.15">
      <c r="B4" s="433" t="s">
        <v>328</v>
      </c>
      <c r="C4" s="433"/>
      <c r="D4" s="433"/>
      <c r="E4" s="433"/>
      <c r="F4" s="433"/>
      <c r="G4" s="433"/>
      <c r="H4" s="433"/>
      <c r="I4" s="433"/>
      <c r="J4" s="433"/>
      <c r="K4" s="433"/>
      <c r="L4" s="433"/>
    </row>
    <row r="5" spans="2:12" ht="13.5" x14ac:dyDescent="0.15">
      <c r="L5" s="1">
        <f>交付申請書!O16</f>
        <v>0</v>
      </c>
    </row>
    <row r="6" spans="2:12" ht="27" x14ac:dyDescent="0.15">
      <c r="B6" s="137" t="s">
        <v>314</v>
      </c>
      <c r="C6" s="138" t="s">
        <v>315</v>
      </c>
      <c r="D6" s="139" t="s">
        <v>335</v>
      </c>
      <c r="E6" s="140" t="s">
        <v>336</v>
      </c>
      <c r="F6" s="101" t="s">
        <v>316</v>
      </c>
      <c r="G6" s="101" t="s">
        <v>317</v>
      </c>
      <c r="H6" s="101" t="s">
        <v>318</v>
      </c>
      <c r="I6" s="101" t="s">
        <v>319</v>
      </c>
      <c r="J6" s="101" t="s">
        <v>320</v>
      </c>
      <c r="K6" s="434" t="s">
        <v>346</v>
      </c>
      <c r="L6" s="434"/>
    </row>
    <row r="7" spans="2:12" ht="32.85" customHeight="1" x14ac:dyDescent="0.15">
      <c r="B7" s="141" t="s">
        <v>376</v>
      </c>
      <c r="C7" s="142"/>
      <c r="D7" s="82"/>
      <c r="E7" s="143">
        <f>L5</f>
        <v>0</v>
      </c>
      <c r="F7" s="144"/>
      <c r="G7" s="144"/>
      <c r="H7" s="144"/>
      <c r="I7" s="144"/>
      <c r="J7" s="145"/>
      <c r="K7" s="84"/>
      <c r="L7" s="82"/>
    </row>
    <row r="8" spans="2:12" ht="30" customHeight="1" x14ac:dyDescent="0.15">
      <c r="B8" s="32">
        <v>1</v>
      </c>
      <c r="C8" s="81"/>
      <c r="D8" s="82"/>
      <c r="E8" s="113"/>
      <c r="F8" s="83"/>
      <c r="G8" s="83"/>
      <c r="H8" s="83"/>
      <c r="I8" s="83"/>
      <c r="J8" s="84"/>
      <c r="K8" s="84"/>
      <c r="L8" s="82"/>
    </row>
    <row r="9" spans="2:12" ht="30" customHeight="1" x14ac:dyDescent="0.15">
      <c r="B9" s="32">
        <v>2</v>
      </c>
      <c r="C9" s="81"/>
      <c r="D9" s="82"/>
      <c r="E9" s="113"/>
      <c r="F9" s="83"/>
      <c r="G9" s="83"/>
      <c r="H9" s="83"/>
      <c r="I9" s="83"/>
      <c r="J9" s="84"/>
      <c r="K9" s="84"/>
      <c r="L9" s="82"/>
    </row>
    <row r="10" spans="2:12" ht="30" customHeight="1" x14ac:dyDescent="0.15">
      <c r="B10" s="32">
        <v>3</v>
      </c>
      <c r="C10" s="81"/>
      <c r="D10" s="82"/>
      <c r="E10" s="113"/>
      <c r="F10" s="83"/>
      <c r="G10" s="83"/>
      <c r="H10" s="83"/>
      <c r="I10" s="83"/>
      <c r="J10" s="84"/>
      <c r="K10" s="84"/>
      <c r="L10" s="82"/>
    </row>
    <row r="11" spans="2:12" ht="30" customHeight="1" x14ac:dyDescent="0.15">
      <c r="B11" s="32">
        <v>4</v>
      </c>
      <c r="C11" s="81"/>
      <c r="D11" s="82"/>
      <c r="E11" s="113"/>
      <c r="F11" s="83"/>
      <c r="G11" s="83"/>
      <c r="H11" s="83"/>
      <c r="I11" s="83"/>
      <c r="J11" s="84"/>
      <c r="K11" s="84"/>
      <c r="L11" s="82"/>
    </row>
    <row r="12" spans="2:12" ht="30" customHeight="1" x14ac:dyDescent="0.15">
      <c r="B12" s="32">
        <v>5</v>
      </c>
      <c r="C12" s="81"/>
      <c r="D12" s="82"/>
      <c r="E12" s="113"/>
      <c r="F12" s="83"/>
      <c r="G12" s="83"/>
      <c r="H12" s="83"/>
      <c r="I12" s="83"/>
      <c r="J12" s="84"/>
      <c r="K12" s="84"/>
      <c r="L12" s="82"/>
    </row>
    <row r="13" spans="2:12" ht="30" customHeight="1" x14ac:dyDescent="0.15">
      <c r="B13" s="32">
        <v>6</v>
      </c>
      <c r="C13" s="81"/>
      <c r="D13" s="82"/>
      <c r="E13" s="113"/>
      <c r="F13" s="83"/>
      <c r="G13" s="83"/>
      <c r="H13" s="83"/>
      <c r="I13" s="83"/>
      <c r="J13" s="84"/>
      <c r="K13" s="84"/>
      <c r="L13" s="82"/>
    </row>
    <row r="14" spans="2:12" ht="30" customHeight="1" x14ac:dyDescent="0.15">
      <c r="B14" s="32">
        <v>7</v>
      </c>
      <c r="C14" s="81"/>
      <c r="D14" s="82"/>
      <c r="E14" s="113"/>
      <c r="F14" s="83"/>
      <c r="G14" s="83"/>
      <c r="H14" s="83"/>
      <c r="I14" s="83"/>
      <c r="J14" s="84"/>
      <c r="K14" s="84"/>
      <c r="L14" s="82"/>
    </row>
    <row r="15" spans="2:12" ht="30" customHeight="1" x14ac:dyDescent="0.15">
      <c r="B15" s="32">
        <v>8</v>
      </c>
      <c r="C15" s="81"/>
      <c r="D15" s="82"/>
      <c r="E15" s="113"/>
      <c r="F15" s="83"/>
      <c r="G15" s="83"/>
      <c r="H15" s="83"/>
      <c r="I15" s="83"/>
      <c r="J15" s="84"/>
      <c r="K15" s="84"/>
      <c r="L15" s="82"/>
    </row>
    <row r="16" spans="2:12" ht="30" customHeight="1" x14ac:dyDescent="0.15">
      <c r="B16" s="32">
        <v>9</v>
      </c>
      <c r="C16" s="81"/>
      <c r="D16" s="82"/>
      <c r="E16" s="113"/>
      <c r="F16" s="83"/>
      <c r="G16" s="83"/>
      <c r="H16" s="83"/>
      <c r="I16" s="83"/>
      <c r="J16" s="84"/>
      <c r="K16" s="84"/>
      <c r="L16" s="82"/>
    </row>
    <row r="17" spans="2:12" ht="30" customHeight="1" x14ac:dyDescent="0.15">
      <c r="B17" s="32">
        <v>10</v>
      </c>
      <c r="C17" s="81"/>
      <c r="D17" s="82"/>
      <c r="E17" s="113"/>
      <c r="F17" s="83"/>
      <c r="G17" s="83"/>
      <c r="H17" s="83"/>
      <c r="I17" s="83"/>
      <c r="J17" s="84"/>
      <c r="K17" s="84"/>
      <c r="L17" s="82"/>
    </row>
    <row r="18" spans="2:12" ht="30" customHeight="1" x14ac:dyDescent="0.15">
      <c r="B18" s="32">
        <v>11</v>
      </c>
      <c r="C18" s="81"/>
      <c r="D18" s="82"/>
      <c r="E18" s="113"/>
      <c r="F18" s="83"/>
      <c r="G18" s="83"/>
      <c r="H18" s="83"/>
      <c r="I18" s="83"/>
      <c r="J18" s="84"/>
      <c r="K18" s="84"/>
      <c r="L18" s="82"/>
    </row>
    <row r="19" spans="2:12" ht="30" customHeight="1" x14ac:dyDescent="0.15">
      <c r="B19" s="32">
        <v>12</v>
      </c>
      <c r="C19" s="81"/>
      <c r="D19" s="82"/>
      <c r="E19" s="113"/>
      <c r="F19" s="83"/>
      <c r="G19" s="83"/>
      <c r="H19" s="83"/>
      <c r="I19" s="83"/>
      <c r="J19" s="84"/>
      <c r="K19" s="84"/>
      <c r="L19" s="82"/>
    </row>
    <row r="20" spans="2:12" ht="13.5" x14ac:dyDescent="0.15"/>
    <row r="24" spans="2:12" ht="13.35" hidden="1" customHeight="1" x14ac:dyDescent="0.15">
      <c r="F24" s="77" t="s">
        <v>329</v>
      </c>
      <c r="G24" s="85" t="s">
        <v>337</v>
      </c>
      <c r="H24" s="85" t="s">
        <v>337</v>
      </c>
      <c r="I24" s="85" t="s">
        <v>337</v>
      </c>
      <c r="J24" s="79" t="s">
        <v>330</v>
      </c>
      <c r="L24" s="1" t="s">
        <v>164</v>
      </c>
    </row>
    <row r="25" spans="2:12" ht="13.35" hidden="1" customHeight="1" x14ac:dyDescent="0.15">
      <c r="F25" s="77" t="s">
        <v>331</v>
      </c>
      <c r="G25" s="85" t="s">
        <v>338</v>
      </c>
      <c r="H25" s="85" t="s">
        <v>338</v>
      </c>
      <c r="I25" s="85" t="s">
        <v>338</v>
      </c>
      <c r="J25" s="79" t="s">
        <v>332</v>
      </c>
      <c r="L25" s="1" t="s">
        <v>165</v>
      </c>
    </row>
    <row r="26" spans="2:12" ht="13.35" hidden="1" customHeight="1" x14ac:dyDescent="0.15">
      <c r="F26" s="77" t="s">
        <v>333</v>
      </c>
      <c r="G26" s="85" t="s">
        <v>339</v>
      </c>
      <c r="H26" s="85" t="s">
        <v>339</v>
      </c>
      <c r="I26" s="85" t="s">
        <v>339</v>
      </c>
      <c r="L26" s="1" t="s">
        <v>166</v>
      </c>
    </row>
    <row r="27" spans="2:12" ht="13.35" hidden="1" customHeight="1" x14ac:dyDescent="0.15">
      <c r="F27" s="77" t="s">
        <v>334</v>
      </c>
      <c r="G27" s="85" t="s">
        <v>340</v>
      </c>
      <c r="H27" s="85" t="s">
        <v>340</v>
      </c>
      <c r="I27" s="85" t="s">
        <v>340</v>
      </c>
      <c r="L27" s="1" t="s">
        <v>167</v>
      </c>
    </row>
    <row r="28" spans="2:12" ht="13.35" hidden="1" customHeight="1" x14ac:dyDescent="0.15">
      <c r="G28" s="85" t="s">
        <v>341</v>
      </c>
      <c r="H28" s="85" t="s">
        <v>341</v>
      </c>
      <c r="I28" s="85" t="s">
        <v>341</v>
      </c>
      <c r="L28" s="1" t="s">
        <v>168</v>
      </c>
    </row>
    <row r="29" spans="2:12" ht="13.35" hidden="1" customHeight="1" x14ac:dyDescent="0.15">
      <c r="G29" s="85" t="s">
        <v>342</v>
      </c>
      <c r="H29" s="85" t="s">
        <v>342</v>
      </c>
      <c r="I29" s="85" t="s">
        <v>342</v>
      </c>
      <c r="L29" s="1" t="s">
        <v>169</v>
      </c>
    </row>
    <row r="30" spans="2:12" ht="13.35" hidden="1" customHeight="1" x14ac:dyDescent="0.15">
      <c r="G30" s="85" t="s">
        <v>343</v>
      </c>
      <c r="H30" s="85" t="s">
        <v>343</v>
      </c>
      <c r="I30" s="85" t="s">
        <v>343</v>
      </c>
      <c r="L30" s="1" t="s">
        <v>170</v>
      </c>
    </row>
    <row r="31" spans="2:12" ht="13.35" hidden="1" customHeight="1" x14ac:dyDescent="0.15">
      <c r="G31" s="85" t="s">
        <v>344</v>
      </c>
      <c r="H31" s="85" t="s">
        <v>344</v>
      </c>
      <c r="I31" s="85" t="s">
        <v>344</v>
      </c>
      <c r="L31" s="1" t="s">
        <v>171</v>
      </c>
    </row>
    <row r="32" spans="2:12" ht="13.35" hidden="1" customHeight="1" x14ac:dyDescent="0.15">
      <c r="G32" s="85" t="s">
        <v>345</v>
      </c>
      <c r="H32" s="85" t="s">
        <v>345</v>
      </c>
      <c r="I32" s="85" t="s">
        <v>345</v>
      </c>
      <c r="L32" s="1" t="s">
        <v>172</v>
      </c>
    </row>
    <row r="33" spans="7:12" ht="13.35" hidden="1" customHeight="1" x14ac:dyDescent="0.15">
      <c r="G33" s="85">
        <v>10</v>
      </c>
      <c r="H33" s="85">
        <v>10</v>
      </c>
      <c r="I33" s="85">
        <v>10</v>
      </c>
      <c r="L33" s="1" t="s">
        <v>173</v>
      </c>
    </row>
    <row r="34" spans="7:12" ht="13.35" hidden="1" customHeight="1" x14ac:dyDescent="0.15">
      <c r="G34" s="85">
        <v>11</v>
      </c>
      <c r="H34" s="85">
        <v>11</v>
      </c>
      <c r="I34" s="85">
        <v>11</v>
      </c>
      <c r="L34" s="1" t="s">
        <v>174</v>
      </c>
    </row>
    <row r="35" spans="7:12" ht="13.35" hidden="1" customHeight="1" x14ac:dyDescent="0.15">
      <c r="G35" s="85">
        <v>12</v>
      </c>
      <c r="H35" s="85">
        <v>12</v>
      </c>
      <c r="I35" s="85">
        <v>12</v>
      </c>
      <c r="L35" s="1" t="s">
        <v>175</v>
      </c>
    </row>
    <row r="36" spans="7:12" ht="13.35" hidden="1" customHeight="1" x14ac:dyDescent="0.15">
      <c r="G36" s="85">
        <v>13</v>
      </c>
      <c r="H36" s="85"/>
      <c r="I36" s="85">
        <v>13</v>
      </c>
      <c r="L36" s="1" t="s">
        <v>176</v>
      </c>
    </row>
    <row r="37" spans="7:12" ht="13.35" hidden="1" customHeight="1" x14ac:dyDescent="0.15">
      <c r="G37" s="85">
        <v>14</v>
      </c>
      <c r="H37" s="85"/>
      <c r="I37" s="85">
        <v>14</v>
      </c>
      <c r="L37" s="1" t="s">
        <v>162</v>
      </c>
    </row>
    <row r="38" spans="7:12" ht="13.35" hidden="1" customHeight="1" x14ac:dyDescent="0.15">
      <c r="G38" s="85">
        <v>15</v>
      </c>
      <c r="H38" s="85"/>
      <c r="I38" s="85">
        <v>15</v>
      </c>
      <c r="L38" s="1" t="s">
        <v>177</v>
      </c>
    </row>
    <row r="39" spans="7:12" ht="13.35" hidden="1" customHeight="1" x14ac:dyDescent="0.15">
      <c r="G39" s="85">
        <v>16</v>
      </c>
      <c r="H39" s="85"/>
      <c r="I39" s="85">
        <v>16</v>
      </c>
      <c r="L39" s="1" t="s">
        <v>178</v>
      </c>
    </row>
    <row r="40" spans="7:12" ht="13.35" hidden="1" customHeight="1" x14ac:dyDescent="0.15">
      <c r="G40" s="85">
        <v>17</v>
      </c>
      <c r="H40" s="85"/>
      <c r="I40" s="85">
        <v>17</v>
      </c>
      <c r="L40" s="1" t="s">
        <v>179</v>
      </c>
    </row>
    <row r="41" spans="7:12" ht="13.35" hidden="1" customHeight="1" x14ac:dyDescent="0.15">
      <c r="G41" s="85">
        <v>18</v>
      </c>
      <c r="H41" s="85"/>
      <c r="I41" s="85">
        <v>18</v>
      </c>
      <c r="L41" s="1" t="s">
        <v>180</v>
      </c>
    </row>
    <row r="42" spans="7:12" ht="13.35" hidden="1" customHeight="1" x14ac:dyDescent="0.15">
      <c r="G42" s="85">
        <v>19</v>
      </c>
      <c r="H42" s="85"/>
      <c r="I42" s="85">
        <v>19</v>
      </c>
      <c r="L42" s="1" t="s">
        <v>181</v>
      </c>
    </row>
    <row r="43" spans="7:12" ht="13.35" hidden="1" customHeight="1" x14ac:dyDescent="0.15">
      <c r="G43" s="85">
        <v>20</v>
      </c>
      <c r="H43" s="85"/>
      <c r="I43" s="85">
        <v>20</v>
      </c>
      <c r="L43" s="1" t="s">
        <v>182</v>
      </c>
    </row>
    <row r="44" spans="7:12" ht="13.35" hidden="1" customHeight="1" x14ac:dyDescent="0.15">
      <c r="G44" s="85">
        <v>21</v>
      </c>
      <c r="H44" s="85"/>
      <c r="I44" s="85">
        <v>21</v>
      </c>
      <c r="L44" s="1" t="s">
        <v>183</v>
      </c>
    </row>
    <row r="45" spans="7:12" ht="13.35" hidden="1" customHeight="1" x14ac:dyDescent="0.15">
      <c r="G45" s="85">
        <v>22</v>
      </c>
      <c r="H45" s="85"/>
      <c r="I45" s="85">
        <v>22</v>
      </c>
      <c r="L45" s="1" t="s">
        <v>184</v>
      </c>
    </row>
    <row r="46" spans="7:12" ht="13.35" hidden="1" customHeight="1" x14ac:dyDescent="0.15">
      <c r="G46" s="85">
        <v>23</v>
      </c>
      <c r="H46" s="85"/>
      <c r="I46" s="85">
        <v>23</v>
      </c>
      <c r="L46" s="1" t="s">
        <v>185</v>
      </c>
    </row>
    <row r="47" spans="7:12" ht="13.35" hidden="1" customHeight="1" x14ac:dyDescent="0.15">
      <c r="G47" s="85">
        <v>24</v>
      </c>
      <c r="H47" s="85"/>
      <c r="I47" s="85">
        <v>24</v>
      </c>
      <c r="L47" s="1" t="s">
        <v>186</v>
      </c>
    </row>
    <row r="48" spans="7:12" ht="13.35" hidden="1" customHeight="1" x14ac:dyDescent="0.15">
      <c r="G48" s="85">
        <v>25</v>
      </c>
      <c r="H48" s="85"/>
      <c r="I48" s="85">
        <v>25</v>
      </c>
      <c r="L48" s="1" t="s">
        <v>187</v>
      </c>
    </row>
    <row r="49" spans="7:12" ht="13.35" hidden="1" customHeight="1" x14ac:dyDescent="0.15">
      <c r="G49" s="85">
        <v>26</v>
      </c>
      <c r="H49" s="85"/>
      <c r="I49" s="85">
        <v>26</v>
      </c>
      <c r="L49" s="1" t="s">
        <v>188</v>
      </c>
    </row>
    <row r="50" spans="7:12" ht="13.35" hidden="1" customHeight="1" x14ac:dyDescent="0.15">
      <c r="G50" s="85">
        <v>27</v>
      </c>
      <c r="H50" s="85"/>
      <c r="I50" s="85">
        <v>27</v>
      </c>
      <c r="L50" s="1" t="s">
        <v>189</v>
      </c>
    </row>
    <row r="51" spans="7:12" ht="13.35" hidden="1" customHeight="1" x14ac:dyDescent="0.15">
      <c r="G51" s="85">
        <v>28</v>
      </c>
      <c r="H51" s="85"/>
      <c r="I51" s="85">
        <v>28</v>
      </c>
      <c r="L51" s="1" t="s">
        <v>190</v>
      </c>
    </row>
    <row r="52" spans="7:12" ht="13.35" hidden="1" customHeight="1" x14ac:dyDescent="0.15">
      <c r="G52" s="85">
        <v>29</v>
      </c>
      <c r="H52" s="85"/>
      <c r="I52" s="85">
        <v>29</v>
      </c>
      <c r="L52" s="1" t="s">
        <v>191</v>
      </c>
    </row>
    <row r="53" spans="7:12" ht="13.35" hidden="1" customHeight="1" x14ac:dyDescent="0.15">
      <c r="G53" s="85">
        <v>30</v>
      </c>
      <c r="H53" s="85"/>
      <c r="I53" s="85">
        <v>30</v>
      </c>
      <c r="L53" s="1" t="s">
        <v>192</v>
      </c>
    </row>
    <row r="54" spans="7:12" ht="13.35" hidden="1" customHeight="1" x14ac:dyDescent="0.15">
      <c r="G54" s="85">
        <v>31</v>
      </c>
      <c r="H54" s="85"/>
      <c r="I54" s="85">
        <v>31</v>
      </c>
      <c r="L54" s="1" t="s">
        <v>193</v>
      </c>
    </row>
    <row r="55" spans="7:12" ht="13.35" hidden="1" customHeight="1" x14ac:dyDescent="0.15">
      <c r="G55" s="85">
        <v>32</v>
      </c>
      <c r="H55" s="85"/>
      <c r="I55" s="85"/>
      <c r="L55" s="1" t="s">
        <v>194</v>
      </c>
    </row>
    <row r="56" spans="7:12" ht="13.35" hidden="1" customHeight="1" x14ac:dyDescent="0.15">
      <c r="G56" s="85">
        <v>33</v>
      </c>
      <c r="H56" s="85"/>
      <c r="I56" s="85"/>
      <c r="L56" s="1" t="s">
        <v>195</v>
      </c>
    </row>
    <row r="57" spans="7:12" ht="13.35" hidden="1" customHeight="1" x14ac:dyDescent="0.15">
      <c r="G57" s="85">
        <v>34</v>
      </c>
      <c r="H57" s="85"/>
      <c r="I57" s="85"/>
      <c r="L57" s="1" t="s">
        <v>196</v>
      </c>
    </row>
    <row r="58" spans="7:12" ht="13.35" hidden="1" customHeight="1" x14ac:dyDescent="0.15">
      <c r="G58" s="85">
        <v>35</v>
      </c>
      <c r="H58" s="85"/>
      <c r="I58" s="85"/>
      <c r="L58" s="1" t="s">
        <v>197</v>
      </c>
    </row>
    <row r="59" spans="7:12" ht="13.35" hidden="1" customHeight="1" x14ac:dyDescent="0.15">
      <c r="G59" s="85">
        <v>36</v>
      </c>
      <c r="H59" s="85"/>
      <c r="I59" s="85"/>
      <c r="L59" s="1" t="s">
        <v>198</v>
      </c>
    </row>
    <row r="60" spans="7:12" ht="13.35" hidden="1" customHeight="1" x14ac:dyDescent="0.15">
      <c r="G60" s="85">
        <v>37</v>
      </c>
      <c r="H60" s="85"/>
      <c r="I60" s="85"/>
      <c r="L60" s="1" t="s">
        <v>199</v>
      </c>
    </row>
    <row r="61" spans="7:12" ht="13.35" hidden="1" customHeight="1" x14ac:dyDescent="0.15">
      <c r="G61" s="85">
        <v>38</v>
      </c>
      <c r="H61" s="85"/>
      <c r="I61" s="85"/>
      <c r="L61" s="1" t="s">
        <v>200</v>
      </c>
    </row>
    <row r="62" spans="7:12" ht="13.35" hidden="1" customHeight="1" x14ac:dyDescent="0.15">
      <c r="G62" s="85">
        <v>39</v>
      </c>
      <c r="H62" s="85"/>
      <c r="I62" s="85"/>
      <c r="L62" s="1" t="s">
        <v>201</v>
      </c>
    </row>
    <row r="63" spans="7:12" ht="13.35" hidden="1" customHeight="1" x14ac:dyDescent="0.15">
      <c r="G63" s="85">
        <v>40</v>
      </c>
      <c r="H63" s="85"/>
      <c r="I63" s="85"/>
      <c r="L63" s="1" t="s">
        <v>202</v>
      </c>
    </row>
    <row r="64" spans="7:12" ht="13.35" hidden="1" customHeight="1" x14ac:dyDescent="0.15">
      <c r="G64" s="85">
        <v>41</v>
      </c>
      <c r="H64" s="85"/>
      <c r="I64" s="85"/>
      <c r="L64" s="1" t="s">
        <v>203</v>
      </c>
    </row>
    <row r="65" spans="7:12" ht="13.35" hidden="1" customHeight="1" x14ac:dyDescent="0.15">
      <c r="G65" s="85">
        <v>42</v>
      </c>
      <c r="H65" s="85"/>
      <c r="I65" s="85"/>
      <c r="L65" s="1" t="s">
        <v>204</v>
      </c>
    </row>
    <row r="66" spans="7:12" ht="13.35" hidden="1" customHeight="1" x14ac:dyDescent="0.15">
      <c r="G66" s="85">
        <v>43</v>
      </c>
      <c r="H66" s="85"/>
      <c r="I66" s="85"/>
      <c r="L66" s="1" t="s">
        <v>205</v>
      </c>
    </row>
    <row r="67" spans="7:12" ht="13.35" hidden="1" customHeight="1" x14ac:dyDescent="0.15">
      <c r="G67" s="85">
        <v>44</v>
      </c>
      <c r="H67" s="85"/>
      <c r="I67" s="85"/>
      <c r="L67" s="1" t="s">
        <v>206</v>
      </c>
    </row>
    <row r="68" spans="7:12" ht="13.35" hidden="1" customHeight="1" x14ac:dyDescent="0.15">
      <c r="G68" s="85">
        <v>45</v>
      </c>
      <c r="H68" s="85"/>
      <c r="I68" s="85"/>
      <c r="L68" s="1" t="s">
        <v>207</v>
      </c>
    </row>
    <row r="69" spans="7:12" ht="13.35" hidden="1" customHeight="1" x14ac:dyDescent="0.15">
      <c r="G69" s="85">
        <v>46</v>
      </c>
      <c r="H69" s="85"/>
      <c r="I69" s="85"/>
      <c r="L69" s="1" t="s">
        <v>208</v>
      </c>
    </row>
    <row r="70" spans="7:12" ht="13.35" hidden="1" customHeight="1" x14ac:dyDescent="0.15">
      <c r="G70" s="85">
        <v>47</v>
      </c>
      <c r="H70" s="85"/>
      <c r="I70" s="85"/>
      <c r="L70" s="1" t="s">
        <v>209</v>
      </c>
    </row>
    <row r="71" spans="7:12" ht="13.35" hidden="1" customHeight="1" x14ac:dyDescent="0.15">
      <c r="G71" s="85">
        <v>48</v>
      </c>
      <c r="H71" s="85"/>
      <c r="I71" s="85"/>
    </row>
    <row r="72" spans="7:12" ht="13.35" hidden="1" customHeight="1" x14ac:dyDescent="0.15">
      <c r="G72" s="85">
        <v>49</v>
      </c>
      <c r="H72" s="85"/>
      <c r="I72" s="85"/>
    </row>
    <row r="73" spans="7:12" ht="13.35" hidden="1" customHeight="1" x14ac:dyDescent="0.15">
      <c r="G73" s="85">
        <v>50</v>
      </c>
      <c r="H73" s="85"/>
      <c r="I73" s="85"/>
    </row>
    <row r="74" spans="7:12" ht="13.35" hidden="1" customHeight="1" x14ac:dyDescent="0.15">
      <c r="G74" s="85">
        <v>51</v>
      </c>
      <c r="H74" s="85"/>
      <c r="I74" s="85"/>
    </row>
    <row r="75" spans="7:12" ht="13.35" hidden="1" customHeight="1" x14ac:dyDescent="0.15">
      <c r="G75" s="85">
        <v>52</v>
      </c>
      <c r="H75" s="85"/>
      <c r="I75" s="85"/>
    </row>
    <row r="76" spans="7:12" ht="13.35" hidden="1" customHeight="1" x14ac:dyDescent="0.15">
      <c r="G76" s="85">
        <v>53</v>
      </c>
      <c r="H76" s="85"/>
      <c r="I76" s="85"/>
    </row>
    <row r="77" spans="7:12" ht="13.35" hidden="1" customHeight="1" x14ac:dyDescent="0.15">
      <c r="G77" s="85">
        <v>54</v>
      </c>
      <c r="H77" s="85"/>
      <c r="I77" s="85"/>
    </row>
    <row r="78" spans="7:12" ht="13.35" hidden="1" customHeight="1" x14ac:dyDescent="0.15">
      <c r="G78" s="85">
        <v>55</v>
      </c>
      <c r="H78" s="85"/>
      <c r="I78" s="85"/>
    </row>
    <row r="79" spans="7:12" ht="13.35" hidden="1" customHeight="1" x14ac:dyDescent="0.15">
      <c r="G79" s="85">
        <v>56</v>
      </c>
      <c r="H79" s="85"/>
      <c r="I79" s="85"/>
    </row>
    <row r="80" spans="7:12" ht="13.35" hidden="1" customHeight="1" x14ac:dyDescent="0.15">
      <c r="G80" s="85">
        <v>57</v>
      </c>
      <c r="H80" s="85"/>
      <c r="I80" s="85"/>
    </row>
    <row r="81" spans="1:14" s="78" customFormat="1" ht="13.35" hidden="1" customHeight="1" x14ac:dyDescent="0.15">
      <c r="A81" s="1"/>
      <c r="B81" s="1"/>
      <c r="C81" s="77"/>
      <c r="D81" s="77"/>
      <c r="E81" s="77"/>
      <c r="F81" s="77"/>
      <c r="G81" s="85">
        <v>58</v>
      </c>
      <c r="H81" s="85"/>
      <c r="I81" s="85"/>
      <c r="J81" s="79"/>
      <c r="K81" s="79"/>
      <c r="L81" s="1"/>
      <c r="M81" s="1"/>
      <c r="N81" s="1"/>
    </row>
    <row r="82" spans="1:14" s="78" customFormat="1" ht="13.35" hidden="1" customHeight="1" x14ac:dyDescent="0.15">
      <c r="A82" s="1"/>
      <c r="B82" s="1"/>
      <c r="C82" s="77"/>
      <c r="D82" s="77"/>
      <c r="E82" s="77"/>
      <c r="F82" s="77"/>
      <c r="G82" s="85">
        <v>59</v>
      </c>
      <c r="H82" s="85"/>
      <c r="I82" s="85"/>
      <c r="J82" s="79"/>
      <c r="K82" s="79"/>
      <c r="L82" s="1"/>
      <c r="M82" s="1"/>
      <c r="N82" s="1"/>
    </row>
    <row r="83" spans="1:14" s="78" customFormat="1" ht="13.35" hidden="1" customHeight="1" x14ac:dyDescent="0.15">
      <c r="A83" s="1"/>
      <c r="B83" s="1"/>
      <c r="C83" s="77"/>
      <c r="D83" s="77"/>
      <c r="E83" s="77"/>
      <c r="F83" s="77"/>
      <c r="G83" s="85">
        <v>60</v>
      </c>
      <c r="H83" s="85"/>
      <c r="I83" s="85"/>
      <c r="J83" s="79"/>
      <c r="K83" s="79"/>
      <c r="L83" s="1"/>
      <c r="M83" s="1"/>
      <c r="N83" s="1"/>
    </row>
    <row r="84" spans="1:14" s="78" customFormat="1" ht="13.35" hidden="1" customHeight="1" x14ac:dyDescent="0.15">
      <c r="A84" s="1"/>
      <c r="B84" s="1"/>
      <c r="C84" s="77"/>
      <c r="D84" s="77"/>
      <c r="E84" s="77"/>
      <c r="F84" s="77"/>
      <c r="G84" s="85">
        <v>61</v>
      </c>
      <c r="H84" s="85"/>
      <c r="I84" s="85"/>
      <c r="J84" s="79"/>
      <c r="K84" s="79"/>
      <c r="L84" s="1"/>
      <c r="M84" s="1"/>
      <c r="N84" s="1"/>
    </row>
    <row r="85" spans="1:14" s="78" customFormat="1" ht="13.35" hidden="1" customHeight="1" x14ac:dyDescent="0.15">
      <c r="A85" s="1"/>
      <c r="B85" s="1"/>
      <c r="C85" s="77"/>
      <c r="D85" s="77"/>
      <c r="E85" s="77"/>
      <c r="F85" s="77"/>
      <c r="G85" s="85">
        <v>62</v>
      </c>
      <c r="H85" s="85"/>
      <c r="I85" s="85"/>
      <c r="J85" s="79"/>
      <c r="K85" s="79"/>
      <c r="L85" s="1"/>
      <c r="M85" s="1"/>
      <c r="N85" s="1"/>
    </row>
    <row r="86" spans="1:14" s="78" customFormat="1" ht="13.35" hidden="1" customHeight="1" x14ac:dyDescent="0.15">
      <c r="A86" s="1"/>
      <c r="B86" s="1"/>
      <c r="C86" s="77"/>
      <c r="D86" s="77"/>
      <c r="E86" s="77"/>
      <c r="F86" s="77"/>
      <c r="G86" s="85">
        <v>63</v>
      </c>
      <c r="H86" s="85"/>
      <c r="I86" s="85"/>
      <c r="J86" s="79"/>
      <c r="K86" s="79"/>
      <c r="L86" s="1"/>
      <c r="M86" s="1"/>
      <c r="N86" s="1"/>
    </row>
    <row r="87" spans="1:14" s="78" customFormat="1" ht="13.35" hidden="1" customHeight="1" x14ac:dyDescent="0.15">
      <c r="A87" s="1"/>
      <c r="B87" s="1"/>
      <c r="C87" s="77"/>
      <c r="D87" s="77"/>
      <c r="E87" s="77"/>
      <c r="F87" s="77"/>
      <c r="G87" s="85">
        <v>64</v>
      </c>
      <c r="H87" s="85"/>
      <c r="I87" s="85"/>
      <c r="J87" s="79"/>
      <c r="K87" s="79"/>
      <c r="L87" s="1"/>
      <c r="M87" s="1"/>
      <c r="N87" s="1"/>
    </row>
  </sheetData>
  <sheetProtection algorithmName="SHA-512" hashValue="DCp1GHor43vyCPDQfiXBT4x2Y4+mrJIt6Pp5WzOcp7RpDDJN0tx0TNIfN2aKAbk41nTLIxrmh88mowm6TfRuVA==" saltValue="I8VxWMSMqIl0dOR7yuOx1w==" spinCount="100000" sheet="1" objects="1" scenarios="1"/>
  <mergeCells count="2">
    <mergeCell ref="B4:L4"/>
    <mergeCell ref="K6:L6"/>
  </mergeCells>
  <phoneticPr fontId="2"/>
  <dataValidations count="9">
    <dataValidation type="list" allowBlank="1" showInputMessage="1" showErrorMessage="1" sqref="K7:K19">
      <formula1>$L$23:$L$70</formula1>
    </dataValidation>
    <dataValidation type="list" allowBlank="1" showInputMessage="1" showErrorMessage="1" sqref="H7:H19">
      <formula1>$H$24:$H$35</formula1>
    </dataValidation>
    <dataValidation type="list" allowBlank="1" showInputMessage="1" showErrorMessage="1" sqref="I7:I19">
      <formula1>$I$24:$I$54</formula1>
    </dataValidation>
    <dataValidation type="list" allowBlank="1" showInputMessage="1" showErrorMessage="1" sqref="F7:F19">
      <formula1>$F$24:$F$27</formula1>
    </dataValidation>
    <dataValidation type="list" allowBlank="1" showInputMessage="1" showErrorMessage="1" sqref="G7:G19">
      <formula1>$G$24:$G$87</formula1>
    </dataValidation>
    <dataValidation type="list" allowBlank="1" showInputMessage="1" showErrorMessage="1" sqref="J7:J19">
      <formula1>$J$24:$J$25</formula1>
    </dataValidation>
    <dataValidation imeMode="halfKatakana" allowBlank="1" showInputMessage="1" showErrorMessage="1" sqref="D6"/>
    <dataValidation type="custom" imeMode="halfKatakana" allowBlank="1" showInputMessage="1" showErrorMessage="1" errorTitle="注意" error="半角ｶﾀｶﾅで入力してください" promptTitle="注意" prompt="役員氏名を半角ｶﾀｶﾅで入力してください" sqref="D8:D19">
      <formula1>LEN(D8)=LENB(D8)</formula1>
    </dataValidation>
    <dataValidation type="custom" imeMode="halfKatakana" allowBlank="1" showInputMessage="1" showErrorMessage="1" errorTitle="注意" error="半角ｶﾀｶﾅで入力してください" promptTitle="注意" prompt="法人名称を半角ｶﾀｶﾅで入力してください" sqref="D7">
      <formula1>LEN(D7)=LENB(D7)</formula1>
    </dataValidation>
  </dataValidations>
  <printOptions horizontalCentered="1"/>
  <pageMargins left="0.70866141732283472" right="0.70866141732283472" top="0.74803149606299213" bottom="0.74803149606299213" header="0.31496062992125984" footer="0.31496062992125984"/>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4"/>
  <sheetViews>
    <sheetView showGridLines="0" showZeros="0" view="pageBreakPreview" zoomScale="85" zoomScaleNormal="100" zoomScaleSheetLayoutView="85" workbookViewId="0"/>
  </sheetViews>
  <sheetFormatPr defaultColWidth="8.875" defaultRowHeight="13.5" outlineLevelCol="1" x14ac:dyDescent="0.15"/>
  <cols>
    <col min="1" max="1" width="1.125" style="3" customWidth="1"/>
    <col min="2" max="27" width="3.125" style="3" customWidth="1"/>
    <col min="28" max="29" width="1.125" style="3" customWidth="1"/>
    <col min="30" max="30" width="11.5" style="8" customWidth="1"/>
    <col min="31" max="31" width="13.125" style="3" hidden="1" customWidth="1" outlineLevel="1"/>
    <col min="32" max="32" width="8.875" style="3" collapsed="1"/>
    <col min="33" max="16384" width="8.875" style="3"/>
  </cols>
  <sheetData>
    <row r="1" spans="2:38" x14ac:dyDescent="0.15">
      <c r="AA1" s="2">
        <f>交付申請書!O16</f>
        <v>0</v>
      </c>
    </row>
    <row r="2" spans="2:38" x14ac:dyDescent="0.15">
      <c r="B2" s="1"/>
      <c r="C2" s="2"/>
    </row>
    <row r="3" spans="2:38" ht="14.25" x14ac:dyDescent="0.15">
      <c r="B3" s="441" t="s">
        <v>238</v>
      </c>
      <c r="C3" s="441"/>
      <c r="D3" s="441"/>
      <c r="E3" s="441"/>
      <c r="F3" s="441"/>
      <c r="G3" s="441"/>
      <c r="H3" s="441"/>
      <c r="I3" s="441"/>
      <c r="J3" s="441"/>
      <c r="K3" s="441"/>
      <c r="L3" s="441"/>
      <c r="M3" s="441"/>
      <c r="N3" s="441"/>
      <c r="O3" s="441"/>
      <c r="P3" s="441"/>
      <c r="Q3" s="441"/>
      <c r="R3" s="441"/>
      <c r="S3" s="441"/>
      <c r="T3" s="441"/>
      <c r="U3" s="441"/>
      <c r="V3" s="441"/>
      <c r="W3" s="441"/>
      <c r="X3" s="441"/>
      <c r="Y3" s="441"/>
      <c r="Z3" s="441"/>
      <c r="AA3" s="441"/>
    </row>
    <row r="4" spans="2:38" ht="14.25" x14ac:dyDescent="0.15">
      <c r="B4" s="114"/>
      <c r="C4" s="114"/>
      <c r="AD4" s="9" t="s">
        <v>151</v>
      </c>
    </row>
    <row r="5" spans="2:38" ht="15" customHeight="1" x14ac:dyDescent="0.15">
      <c r="B5" s="442" t="s">
        <v>426</v>
      </c>
      <c r="C5" s="442"/>
      <c r="D5" s="442"/>
      <c r="E5" s="442"/>
      <c r="F5" s="445" t="s">
        <v>154</v>
      </c>
      <c r="G5" s="446"/>
      <c r="H5" s="446"/>
      <c r="I5" s="446"/>
      <c r="J5" s="446"/>
      <c r="K5" s="446"/>
      <c r="L5" s="446"/>
      <c r="M5" s="446"/>
      <c r="N5" s="446"/>
      <c r="O5" s="446"/>
      <c r="P5" s="446"/>
      <c r="Q5" s="447"/>
      <c r="R5" s="71"/>
      <c r="S5" s="71"/>
      <c r="T5" s="440"/>
      <c r="U5" s="440"/>
      <c r="V5" s="440"/>
      <c r="W5" s="440"/>
      <c r="X5" s="440"/>
      <c r="Y5" s="440"/>
      <c r="Z5" s="440"/>
      <c r="AA5" s="7"/>
      <c r="AD5" s="13" t="str">
        <f>IF(F5="選択してください","NG",IF(AND(F5="その他",T5=""),"NG","OK"))</f>
        <v>NG</v>
      </c>
      <c r="AE5" s="3" t="s">
        <v>249</v>
      </c>
    </row>
    <row r="6" spans="2:38" ht="15" customHeight="1" x14ac:dyDescent="0.15">
      <c r="B6" s="443" t="s">
        <v>304</v>
      </c>
      <c r="C6" s="443"/>
      <c r="D6" s="443"/>
      <c r="E6" s="443"/>
      <c r="F6" s="444"/>
      <c r="G6" s="444"/>
      <c r="H6" s="444"/>
      <c r="I6" s="444"/>
      <c r="J6" s="444"/>
      <c r="K6" s="444"/>
      <c r="L6" s="444"/>
      <c r="M6" s="444"/>
      <c r="N6" s="444"/>
      <c r="O6" s="444"/>
      <c r="P6" s="444"/>
      <c r="Q6" s="444"/>
      <c r="R6" s="444"/>
      <c r="S6" s="444"/>
      <c r="T6" s="444"/>
      <c r="U6" s="444"/>
      <c r="V6" s="444"/>
      <c r="W6" s="444"/>
      <c r="X6" s="444"/>
      <c r="Y6" s="444"/>
      <c r="Z6" s="444"/>
      <c r="AA6" s="444"/>
    </row>
    <row r="7" spans="2:38" ht="15" customHeight="1" x14ac:dyDescent="0.15">
      <c r="B7" s="444"/>
      <c r="C7" s="444"/>
      <c r="D7" s="444"/>
      <c r="E7" s="444"/>
      <c r="F7" s="444"/>
      <c r="G7" s="444"/>
      <c r="H7" s="444"/>
      <c r="I7" s="444"/>
      <c r="J7" s="444"/>
      <c r="K7" s="444"/>
      <c r="L7" s="444"/>
      <c r="M7" s="444"/>
      <c r="N7" s="444"/>
      <c r="O7" s="444"/>
      <c r="P7" s="444"/>
      <c r="Q7" s="444"/>
      <c r="R7" s="444"/>
      <c r="S7" s="444"/>
      <c r="T7" s="444"/>
      <c r="U7" s="444"/>
      <c r="V7" s="444"/>
      <c r="W7" s="444"/>
      <c r="X7" s="444"/>
      <c r="Y7" s="444"/>
      <c r="Z7" s="444"/>
      <c r="AA7" s="444"/>
    </row>
    <row r="8" spans="2:38" ht="15" customHeight="1" x14ac:dyDescent="0.15">
      <c r="B8" s="7"/>
      <c r="C8" s="7"/>
    </row>
    <row r="9" spans="2:38" ht="15" customHeight="1" x14ac:dyDescent="0.15">
      <c r="B9" s="69"/>
      <c r="C9" s="70"/>
      <c r="D9" s="70"/>
      <c r="E9" s="70"/>
      <c r="F9" s="70"/>
      <c r="G9" s="70"/>
      <c r="H9" s="70"/>
      <c r="I9" s="70"/>
      <c r="J9" s="70"/>
      <c r="K9" s="70"/>
      <c r="L9" s="435" t="s">
        <v>300</v>
      </c>
      <c r="M9" s="435"/>
      <c r="N9" s="435"/>
      <c r="O9" s="435"/>
      <c r="P9" s="435"/>
      <c r="Q9" s="435"/>
      <c r="R9" s="435"/>
      <c r="S9" s="435"/>
      <c r="T9" s="436"/>
      <c r="U9" s="436"/>
      <c r="V9" s="436"/>
      <c r="W9" s="436"/>
      <c r="X9" s="436"/>
      <c r="Y9" s="436"/>
      <c r="Z9" s="436"/>
      <c r="AA9" s="4" t="s">
        <v>301</v>
      </c>
    </row>
    <row r="10" spans="2:38" ht="15" customHeight="1" x14ac:dyDescent="0.15">
      <c r="B10" s="437" t="s">
        <v>242</v>
      </c>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row>
    <row r="11" spans="2:38" ht="15" customHeight="1" x14ac:dyDescent="0.15">
      <c r="B11" s="437"/>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row>
    <row r="12" spans="2:38" ht="15" customHeight="1" x14ac:dyDescent="0.15">
      <c r="B12" s="437"/>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A12" s="437"/>
    </row>
    <row r="13" spans="2:38" ht="15" customHeight="1" x14ac:dyDescent="0.15">
      <c r="B13" s="437"/>
      <c r="C13" s="437"/>
      <c r="D13" s="437"/>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L13" s="115"/>
    </row>
    <row r="14" spans="2:38" ht="15" customHeight="1" x14ac:dyDescent="0.15">
      <c r="B14" s="437"/>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37"/>
    </row>
    <row r="15" spans="2:38" ht="15" customHeight="1" x14ac:dyDescent="0.15">
      <c r="B15" s="437"/>
      <c r="C15" s="437"/>
      <c r="D15" s="437"/>
      <c r="E15" s="437"/>
      <c r="F15" s="437"/>
      <c r="G15" s="437"/>
      <c r="H15" s="437"/>
      <c r="I15" s="437"/>
      <c r="J15" s="437"/>
      <c r="K15" s="437"/>
      <c r="L15" s="437"/>
      <c r="M15" s="437"/>
      <c r="N15" s="437"/>
      <c r="O15" s="437"/>
      <c r="P15" s="437"/>
      <c r="Q15" s="437"/>
      <c r="R15" s="437"/>
      <c r="S15" s="437"/>
      <c r="T15" s="437"/>
      <c r="U15" s="437"/>
      <c r="V15" s="437"/>
      <c r="W15" s="437"/>
      <c r="X15" s="437"/>
      <c r="Y15" s="437"/>
      <c r="Z15" s="437"/>
      <c r="AA15" s="437"/>
    </row>
    <row r="16" spans="2:38" ht="15" customHeight="1" x14ac:dyDescent="0.15">
      <c r="B16" s="437"/>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c r="AA16" s="437"/>
    </row>
    <row r="17" spans="2:27" ht="15" customHeight="1" x14ac:dyDescent="0.15">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row>
    <row r="18" spans="2:27" ht="15" customHeight="1" x14ac:dyDescent="0.15">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row>
    <row r="19" spans="2:27" ht="15" customHeight="1" x14ac:dyDescent="0.15">
      <c r="B19" s="437"/>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row>
    <row r="20" spans="2:27" ht="15" customHeight="1" x14ac:dyDescent="0.15">
      <c r="B20" s="437"/>
      <c r="C20" s="437"/>
      <c r="D20" s="437"/>
      <c r="E20" s="437"/>
      <c r="F20" s="437"/>
      <c r="G20" s="437"/>
      <c r="H20" s="437"/>
      <c r="I20" s="437"/>
      <c r="J20" s="437"/>
      <c r="K20" s="437"/>
      <c r="L20" s="437"/>
      <c r="M20" s="437"/>
      <c r="N20" s="437"/>
      <c r="O20" s="437"/>
      <c r="P20" s="437"/>
      <c r="Q20" s="437"/>
      <c r="R20" s="437"/>
      <c r="S20" s="437"/>
      <c r="T20" s="437"/>
      <c r="U20" s="437"/>
      <c r="V20" s="437"/>
      <c r="W20" s="437"/>
      <c r="X20" s="437"/>
      <c r="Y20" s="437"/>
      <c r="Z20" s="437"/>
      <c r="AA20" s="437"/>
    </row>
    <row r="21" spans="2:27" ht="15" customHeight="1" x14ac:dyDescent="0.15">
      <c r="B21" s="437"/>
      <c r="C21" s="437"/>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row>
    <row r="22" spans="2:27" ht="15" customHeight="1" x14ac:dyDescent="0.15">
      <c r="B22" s="437"/>
      <c r="C22" s="437"/>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row>
    <row r="23" spans="2:27" ht="15" customHeight="1" x14ac:dyDescent="0.15">
      <c r="B23" s="437"/>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7"/>
      <c r="AA23" s="437"/>
    </row>
    <row r="24" spans="2:27" ht="15" customHeight="1" x14ac:dyDescent="0.15">
      <c r="B24" s="437"/>
      <c r="C24" s="437"/>
      <c r="D24" s="437"/>
      <c r="E24" s="437"/>
      <c r="F24" s="437"/>
      <c r="G24" s="437"/>
      <c r="H24" s="437"/>
      <c r="I24" s="437"/>
      <c r="J24" s="437"/>
      <c r="K24" s="437"/>
      <c r="L24" s="437"/>
      <c r="M24" s="437"/>
      <c r="N24" s="437"/>
      <c r="O24" s="437"/>
      <c r="P24" s="437"/>
      <c r="Q24" s="437"/>
      <c r="R24" s="437"/>
      <c r="S24" s="437"/>
      <c r="T24" s="437"/>
      <c r="U24" s="437"/>
      <c r="V24" s="437"/>
      <c r="W24" s="437"/>
      <c r="X24" s="437"/>
      <c r="Y24" s="437"/>
      <c r="Z24" s="437"/>
      <c r="AA24" s="437"/>
    </row>
    <row r="25" spans="2:27" ht="15" customHeight="1" x14ac:dyDescent="0.15">
      <c r="B25" s="437"/>
      <c r="C25" s="437"/>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A25" s="437"/>
    </row>
    <row r="26" spans="2:27" ht="15" customHeight="1" x14ac:dyDescent="0.15">
      <c r="B26" s="437"/>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row>
    <row r="27" spans="2:27" ht="15" customHeight="1" x14ac:dyDescent="0.15"/>
    <row r="28" spans="2:27" ht="15" customHeight="1" x14ac:dyDescent="0.15">
      <c r="B28" s="69"/>
      <c r="C28" s="70"/>
      <c r="D28" s="70"/>
      <c r="E28" s="70"/>
      <c r="F28" s="70"/>
      <c r="G28" s="70"/>
      <c r="H28" s="70"/>
      <c r="I28" s="70"/>
      <c r="J28" s="70"/>
      <c r="K28" s="70"/>
      <c r="L28" s="435" t="s">
        <v>300</v>
      </c>
      <c r="M28" s="435"/>
      <c r="N28" s="435"/>
      <c r="O28" s="435"/>
      <c r="P28" s="435"/>
      <c r="Q28" s="435"/>
      <c r="R28" s="435"/>
      <c r="S28" s="435"/>
      <c r="T28" s="436"/>
      <c r="U28" s="436"/>
      <c r="V28" s="436"/>
      <c r="W28" s="436"/>
      <c r="X28" s="436"/>
      <c r="Y28" s="436"/>
      <c r="Z28" s="436"/>
      <c r="AA28" s="4" t="s">
        <v>301</v>
      </c>
    </row>
    <row r="29" spans="2:27" ht="15" customHeight="1" x14ac:dyDescent="0.15">
      <c r="B29" s="437" t="s">
        <v>242</v>
      </c>
      <c r="C29" s="437"/>
      <c r="D29" s="437"/>
      <c r="E29" s="437"/>
      <c r="F29" s="437"/>
      <c r="G29" s="437"/>
      <c r="H29" s="437"/>
      <c r="I29" s="437"/>
      <c r="J29" s="437"/>
      <c r="K29" s="437"/>
      <c r="L29" s="437"/>
      <c r="M29" s="437"/>
      <c r="N29" s="437"/>
      <c r="O29" s="437"/>
      <c r="P29" s="437"/>
      <c r="Q29" s="437"/>
      <c r="R29" s="437"/>
      <c r="S29" s="437"/>
      <c r="T29" s="437"/>
      <c r="U29" s="437"/>
      <c r="V29" s="437"/>
      <c r="W29" s="437"/>
      <c r="X29" s="437"/>
      <c r="Y29" s="437"/>
      <c r="Z29" s="437"/>
      <c r="AA29" s="437"/>
    </row>
    <row r="30" spans="2:27" ht="15" customHeight="1" x14ac:dyDescent="0.15">
      <c r="B30" s="437"/>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row>
    <row r="31" spans="2:27" ht="15" customHeight="1" x14ac:dyDescent="0.15">
      <c r="B31" s="437"/>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row>
    <row r="32" spans="2:27" ht="15" customHeight="1" x14ac:dyDescent="0.15">
      <c r="B32" s="437"/>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row>
    <row r="33" spans="2:27" ht="15" customHeight="1" x14ac:dyDescent="0.15">
      <c r="B33" s="437"/>
      <c r="C33" s="437"/>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row>
    <row r="34" spans="2:27" ht="15" customHeight="1" x14ac:dyDescent="0.15">
      <c r="B34" s="437"/>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row>
    <row r="35" spans="2:27" ht="15" customHeight="1" x14ac:dyDescent="0.15">
      <c r="B35" s="437"/>
      <c r="C35" s="437"/>
      <c r="D35" s="437"/>
      <c r="E35" s="437"/>
      <c r="F35" s="437"/>
      <c r="G35" s="437"/>
      <c r="H35" s="437"/>
      <c r="I35" s="437"/>
      <c r="J35" s="437"/>
      <c r="K35" s="437"/>
      <c r="L35" s="437"/>
      <c r="M35" s="437"/>
      <c r="N35" s="437"/>
      <c r="O35" s="437"/>
      <c r="P35" s="437"/>
      <c r="Q35" s="437"/>
      <c r="R35" s="437"/>
      <c r="S35" s="437"/>
      <c r="T35" s="437"/>
      <c r="U35" s="437"/>
      <c r="V35" s="437"/>
      <c r="W35" s="437"/>
      <c r="X35" s="437"/>
      <c r="Y35" s="437"/>
      <c r="Z35" s="437"/>
      <c r="AA35" s="437"/>
    </row>
    <row r="36" spans="2:27" ht="15" customHeight="1" x14ac:dyDescent="0.15">
      <c r="B36" s="437"/>
      <c r="C36" s="437"/>
      <c r="D36" s="437"/>
      <c r="E36" s="437"/>
      <c r="F36" s="437"/>
      <c r="G36" s="437"/>
      <c r="H36" s="437"/>
      <c r="I36" s="437"/>
      <c r="J36" s="437"/>
      <c r="K36" s="437"/>
      <c r="L36" s="437"/>
      <c r="M36" s="437"/>
      <c r="N36" s="437"/>
      <c r="O36" s="437"/>
      <c r="P36" s="437"/>
      <c r="Q36" s="437"/>
      <c r="R36" s="437"/>
      <c r="S36" s="437"/>
      <c r="T36" s="437"/>
      <c r="U36" s="437"/>
      <c r="V36" s="437"/>
      <c r="W36" s="437"/>
      <c r="X36" s="437"/>
      <c r="Y36" s="437"/>
      <c r="Z36" s="437"/>
      <c r="AA36" s="437"/>
    </row>
    <row r="37" spans="2:27" ht="15" customHeight="1" x14ac:dyDescent="0.15">
      <c r="B37" s="437"/>
      <c r="C37" s="437"/>
      <c r="D37" s="437"/>
      <c r="E37" s="437"/>
      <c r="F37" s="437"/>
      <c r="G37" s="437"/>
      <c r="H37" s="437"/>
      <c r="I37" s="437"/>
      <c r="J37" s="437"/>
      <c r="K37" s="437"/>
      <c r="L37" s="437"/>
      <c r="M37" s="437"/>
      <c r="N37" s="437"/>
      <c r="O37" s="437"/>
      <c r="P37" s="437"/>
      <c r="Q37" s="437"/>
      <c r="R37" s="437"/>
      <c r="S37" s="437"/>
      <c r="T37" s="437"/>
      <c r="U37" s="437"/>
      <c r="V37" s="437"/>
      <c r="W37" s="437"/>
      <c r="X37" s="437"/>
      <c r="Y37" s="437"/>
      <c r="Z37" s="437"/>
      <c r="AA37" s="437"/>
    </row>
    <row r="38" spans="2:27" ht="15" customHeight="1" x14ac:dyDescent="0.15">
      <c r="B38" s="437"/>
      <c r="C38" s="437"/>
      <c r="D38" s="437"/>
      <c r="E38" s="437"/>
      <c r="F38" s="437"/>
      <c r="G38" s="437"/>
      <c r="H38" s="437"/>
      <c r="I38" s="437"/>
      <c r="J38" s="437"/>
      <c r="K38" s="437"/>
      <c r="L38" s="437"/>
      <c r="M38" s="437"/>
      <c r="N38" s="437"/>
      <c r="O38" s="437"/>
      <c r="P38" s="437"/>
      <c r="Q38" s="437"/>
      <c r="R38" s="437"/>
      <c r="S38" s="437"/>
      <c r="T38" s="437"/>
      <c r="U38" s="437"/>
      <c r="V38" s="437"/>
      <c r="W38" s="437"/>
      <c r="X38" s="437"/>
      <c r="Y38" s="437"/>
      <c r="Z38" s="437"/>
      <c r="AA38" s="437"/>
    </row>
    <row r="39" spans="2:27" ht="15" customHeight="1" x14ac:dyDescent="0.15">
      <c r="B39" s="437"/>
      <c r="C39" s="437"/>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row>
    <row r="40" spans="2:27" ht="15" customHeight="1" x14ac:dyDescent="0.15">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row>
    <row r="41" spans="2:27" ht="15" customHeight="1" x14ac:dyDescent="0.15">
      <c r="B41" s="437"/>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row>
    <row r="42" spans="2:27" ht="15" customHeight="1" x14ac:dyDescent="0.15">
      <c r="B42" s="437"/>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row>
    <row r="43" spans="2:27" ht="15" customHeight="1" x14ac:dyDescent="0.15">
      <c r="B43" s="437"/>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row>
    <row r="44" spans="2:27" ht="15" customHeight="1" x14ac:dyDescent="0.15">
      <c r="B44" s="437"/>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row>
    <row r="45" spans="2:27" ht="15" customHeight="1" x14ac:dyDescent="0.15">
      <c r="B45" s="437"/>
      <c r="C45" s="437"/>
      <c r="D45" s="437"/>
      <c r="E45" s="437"/>
      <c r="F45" s="437"/>
      <c r="G45" s="437"/>
      <c r="H45" s="437"/>
      <c r="I45" s="437"/>
      <c r="J45" s="437"/>
      <c r="K45" s="437"/>
      <c r="L45" s="437"/>
      <c r="M45" s="437"/>
      <c r="N45" s="437"/>
      <c r="O45" s="437"/>
      <c r="P45" s="437"/>
      <c r="Q45" s="437"/>
      <c r="R45" s="437"/>
      <c r="S45" s="437"/>
      <c r="T45" s="437"/>
      <c r="U45" s="437"/>
      <c r="V45" s="437"/>
      <c r="W45" s="437"/>
      <c r="X45" s="437"/>
      <c r="Y45" s="437"/>
      <c r="Z45" s="437"/>
      <c r="AA45" s="437"/>
    </row>
    <row r="46" spans="2:27" ht="20.45" customHeight="1" x14ac:dyDescent="0.15">
      <c r="B46" s="438" t="s">
        <v>302</v>
      </c>
      <c r="C46" s="438"/>
      <c r="D46" s="438"/>
      <c r="E46" s="438"/>
      <c r="F46" s="438"/>
      <c r="G46" s="438"/>
      <c r="H46" s="438"/>
      <c r="I46" s="438"/>
      <c r="J46" s="438"/>
      <c r="K46" s="438"/>
      <c r="L46" s="438"/>
      <c r="M46" s="438"/>
      <c r="N46" s="438"/>
      <c r="O46" s="438"/>
      <c r="P46" s="438"/>
      <c r="Q46" s="438"/>
      <c r="R46" s="438"/>
      <c r="S46" s="438"/>
      <c r="T46" s="438"/>
      <c r="U46" s="438"/>
      <c r="V46" s="438"/>
      <c r="W46" s="438"/>
      <c r="X46" s="438"/>
      <c r="Y46" s="438"/>
      <c r="Z46" s="438"/>
      <c r="AA46" s="438"/>
    </row>
    <row r="47" spans="2:27" ht="20.45" customHeight="1" x14ac:dyDescent="0.15">
      <c r="B47" s="439"/>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row>
    <row r="48" spans="2:27" ht="20.45" customHeight="1" x14ac:dyDescent="0.15">
      <c r="B48" s="439"/>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row>
    <row r="49" spans="2:27" ht="20.45" customHeight="1" x14ac:dyDescent="0.15">
      <c r="B49" s="439"/>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row>
    <row r="50" spans="2:27" ht="20.45" customHeight="1" x14ac:dyDescent="0.15">
      <c r="B50" s="439"/>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row>
    <row r="51" spans="2:27" ht="15" customHeight="1" x14ac:dyDescent="0.15"/>
    <row r="52" spans="2:27" ht="15" customHeight="1" x14ac:dyDescent="0.15"/>
    <row r="53" spans="2:27" hidden="1" x14ac:dyDescent="0.15">
      <c r="F53" s="5" t="s">
        <v>215</v>
      </c>
    </row>
    <row r="54" spans="2:27" hidden="1" x14ac:dyDescent="0.15">
      <c r="F54" s="5" t="s">
        <v>154</v>
      </c>
    </row>
    <row r="55" spans="2:27" hidden="1" x14ac:dyDescent="0.15">
      <c r="F55" s="5" t="s">
        <v>288</v>
      </c>
    </row>
    <row r="56" spans="2:27" hidden="1" x14ac:dyDescent="0.15">
      <c r="F56" s="5" t="s">
        <v>285</v>
      </c>
    </row>
    <row r="57" spans="2:27" hidden="1" x14ac:dyDescent="0.15">
      <c r="F57" s="5" t="s">
        <v>216</v>
      </c>
    </row>
    <row r="58" spans="2:27" hidden="1" x14ac:dyDescent="0.15">
      <c r="F58" s="5" t="s">
        <v>263</v>
      </c>
    </row>
    <row r="59" spans="2:27" hidden="1" x14ac:dyDescent="0.15">
      <c r="F59" s="5" t="s">
        <v>218</v>
      </c>
    </row>
    <row r="60" spans="2:27" hidden="1" x14ac:dyDescent="0.15">
      <c r="F60" s="5" t="s">
        <v>217</v>
      </c>
    </row>
    <row r="61" spans="2:27" hidden="1" x14ac:dyDescent="0.15">
      <c r="F61" s="5" t="s">
        <v>296</v>
      </c>
    </row>
    <row r="62" spans="2:27" hidden="1" x14ac:dyDescent="0.15">
      <c r="F62" s="5" t="s">
        <v>297</v>
      </c>
    </row>
    <row r="63" spans="2:27" hidden="1" x14ac:dyDescent="0.15">
      <c r="F63" s="5" t="s">
        <v>348</v>
      </c>
    </row>
    <row r="64" spans="2:27" hidden="1" x14ac:dyDescent="0.15">
      <c r="F64" s="5" t="s">
        <v>347</v>
      </c>
    </row>
  </sheetData>
  <sheetProtection sheet="1" scenarios="1"/>
  <mergeCells count="12">
    <mergeCell ref="B3:AA3"/>
    <mergeCell ref="B10:AA26"/>
    <mergeCell ref="B5:E5"/>
    <mergeCell ref="B6:AA7"/>
    <mergeCell ref="T9:Z9"/>
    <mergeCell ref="L9:S9"/>
    <mergeCell ref="F5:Q5"/>
    <mergeCell ref="L28:S28"/>
    <mergeCell ref="T28:Z28"/>
    <mergeCell ref="B29:AA45"/>
    <mergeCell ref="B46:AA50"/>
    <mergeCell ref="T5:Z5"/>
  </mergeCells>
  <phoneticPr fontId="2"/>
  <conditionalFormatting sqref="T5:Z5">
    <cfRule type="expression" dxfId="3" priority="3">
      <formula>$F$5="その他"</formula>
    </cfRule>
  </conditionalFormatting>
  <conditionalFormatting sqref="AD1:AD1048576">
    <cfRule type="cellIs" dxfId="2" priority="2" operator="equal">
      <formula>"NG"</formula>
    </cfRule>
  </conditionalFormatting>
  <dataValidations count="1">
    <dataValidation type="list" allowBlank="1" showInputMessage="1" showErrorMessage="1" sqref="F5:Q5">
      <formula1>$F$54:$F$64</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B106"/>
  <sheetViews>
    <sheetView showGridLines="0"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8.875" defaultRowHeight="13.5" outlineLevelCol="1" x14ac:dyDescent="0.15"/>
  <cols>
    <col min="1" max="1" width="1.125" style="94" customWidth="1"/>
    <col min="2" max="23" width="3.125" style="94" customWidth="1"/>
    <col min="24" max="24" width="4" style="94" customWidth="1"/>
    <col min="25" max="26" width="6.5" style="94" customWidth="1"/>
    <col min="27" max="27" width="1.125" style="94" customWidth="1"/>
    <col min="28" max="28" width="8.875" style="94"/>
    <col min="29" max="29" width="13.5" style="94" hidden="1" customWidth="1"/>
    <col min="30" max="30" width="6.625" style="94" customWidth="1" outlineLevel="1"/>
    <col min="31" max="31" width="7" style="94" customWidth="1" outlineLevel="1"/>
    <col min="32" max="36" width="3.625" style="94" customWidth="1"/>
    <col min="37" max="16384" width="8.875" style="94"/>
  </cols>
  <sheetData>
    <row r="1" spans="1:31" ht="48" customHeight="1" x14ac:dyDescent="0.15">
      <c r="A1" s="94">
        <v>1</v>
      </c>
      <c r="AC1" s="118" t="s">
        <v>260</v>
      </c>
    </row>
    <row r="2" spans="1:31" x14ac:dyDescent="0.15">
      <c r="Z2" s="18">
        <f>交付申請書!O16</f>
        <v>0</v>
      </c>
      <c r="AC2" s="119" t="str">
        <f>IF(COUNTIF($AD:$AD,FALSE)=0,"なし","あり")</f>
        <v>あり</v>
      </c>
      <c r="AE2" s="94" t="s">
        <v>21</v>
      </c>
    </row>
    <row r="4" spans="1:31" ht="14.25" x14ac:dyDescent="0.15">
      <c r="B4" s="476" t="s">
        <v>139</v>
      </c>
      <c r="C4" s="476"/>
      <c r="D4" s="476"/>
      <c r="E4" s="476"/>
      <c r="F4" s="476"/>
      <c r="G4" s="476"/>
      <c r="H4" s="476"/>
      <c r="I4" s="476"/>
      <c r="J4" s="476"/>
      <c r="K4" s="476"/>
      <c r="L4" s="476"/>
      <c r="M4" s="476"/>
      <c r="N4" s="476"/>
      <c r="O4" s="476"/>
      <c r="P4" s="476"/>
      <c r="Q4" s="476"/>
      <c r="R4" s="476"/>
      <c r="S4" s="476"/>
      <c r="T4" s="476"/>
      <c r="U4" s="476"/>
      <c r="V4" s="476"/>
      <c r="W4" s="476"/>
      <c r="X4" s="476"/>
      <c r="Y4" s="476"/>
      <c r="Z4" s="476"/>
    </row>
    <row r="6" spans="1:31" x14ac:dyDescent="0.15">
      <c r="S6" s="477">
        <f>交付申請書!V7</f>
        <v>0</v>
      </c>
      <c r="T6" s="477"/>
      <c r="U6" s="94" t="s">
        <v>2</v>
      </c>
      <c r="V6" s="94">
        <f>交付申請書!Y7</f>
        <v>0</v>
      </c>
      <c r="W6" s="94" t="s">
        <v>1</v>
      </c>
      <c r="X6" s="94">
        <f>交付申請書!AA7</f>
        <v>0</v>
      </c>
      <c r="Y6" s="94" t="s">
        <v>0</v>
      </c>
    </row>
    <row r="7" spans="1:31" x14ac:dyDescent="0.15">
      <c r="B7" s="94" t="s">
        <v>158</v>
      </c>
      <c r="S7" s="120"/>
      <c r="T7" s="120"/>
    </row>
    <row r="8" spans="1:31" x14ac:dyDescent="0.15">
      <c r="C8" s="17" t="s">
        <v>3</v>
      </c>
      <c r="K8" s="94" t="str">
        <f>交付申請書!O14&amp;交付申請書!R14</f>
        <v>都道府県</v>
      </c>
      <c r="S8" s="120"/>
      <c r="T8" s="120"/>
    </row>
    <row r="9" spans="1:31" x14ac:dyDescent="0.15">
      <c r="C9" s="17" t="s">
        <v>4</v>
      </c>
      <c r="K9" s="94">
        <f>交付申請書!O16</f>
        <v>0</v>
      </c>
      <c r="S9" s="120"/>
      <c r="T9" s="120"/>
    </row>
    <row r="10" spans="1:31" x14ac:dyDescent="0.15">
      <c r="C10" s="17" t="s">
        <v>5</v>
      </c>
      <c r="K10" s="94" t="str">
        <f>交付申請書!O18&amp;"　"&amp;交付申請書!V18&amp;"　"&amp;交付申請書!Z18</f>
        <v>　　</v>
      </c>
      <c r="S10" s="120"/>
      <c r="T10" s="120"/>
    </row>
    <row r="11" spans="1:31" x14ac:dyDescent="0.15">
      <c r="Z11" s="478" t="s">
        <v>157</v>
      </c>
      <c r="AA11" s="479"/>
    </row>
    <row r="12" spans="1:31" ht="13.35" customHeight="1" x14ac:dyDescent="0.15">
      <c r="Z12" s="478"/>
      <c r="AA12" s="479"/>
    </row>
    <row r="13" spans="1:31" x14ac:dyDescent="0.15">
      <c r="B13" s="480" t="s">
        <v>382</v>
      </c>
      <c r="C13" s="480"/>
      <c r="D13" s="480"/>
      <c r="E13" s="480"/>
      <c r="F13" s="480"/>
      <c r="G13" s="480"/>
      <c r="H13" s="480"/>
      <c r="I13" s="480"/>
      <c r="J13" s="480"/>
      <c r="K13" s="480"/>
      <c r="L13" s="480"/>
      <c r="M13" s="480"/>
      <c r="N13" s="480"/>
      <c r="O13" s="480"/>
      <c r="P13" s="480"/>
      <c r="Q13" s="480"/>
      <c r="R13" s="480"/>
      <c r="S13" s="480"/>
      <c r="T13" s="480"/>
      <c r="U13" s="480"/>
      <c r="V13" s="480"/>
      <c r="W13" s="480"/>
      <c r="X13" s="480"/>
      <c r="Y13" s="481"/>
      <c r="Z13" s="478"/>
      <c r="AA13" s="479"/>
    </row>
    <row r="14" spans="1:31" x14ac:dyDescent="0.15">
      <c r="B14" s="480"/>
      <c r="C14" s="480"/>
      <c r="D14" s="480"/>
      <c r="E14" s="480"/>
      <c r="F14" s="480"/>
      <c r="G14" s="480"/>
      <c r="H14" s="480"/>
      <c r="I14" s="480"/>
      <c r="J14" s="480"/>
      <c r="K14" s="480"/>
      <c r="L14" s="480"/>
      <c r="M14" s="480"/>
      <c r="N14" s="480"/>
      <c r="O14" s="480"/>
      <c r="P14" s="480"/>
      <c r="Q14" s="480"/>
      <c r="R14" s="480"/>
      <c r="S14" s="480"/>
      <c r="T14" s="480"/>
      <c r="U14" s="480"/>
      <c r="V14" s="480"/>
      <c r="W14" s="480"/>
      <c r="X14" s="480"/>
      <c r="Y14" s="481"/>
      <c r="Z14" s="478"/>
      <c r="AA14" s="479"/>
    </row>
    <row r="15" spans="1:31" x14ac:dyDescent="0.15">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2"/>
      <c r="AA15" s="123"/>
    </row>
    <row r="16" spans="1:31" x14ac:dyDescent="0.15">
      <c r="B16" s="124" t="s">
        <v>350</v>
      </c>
      <c r="Z16" s="125"/>
    </row>
    <row r="17" spans="2:30" ht="27" x14ac:dyDescent="0.15">
      <c r="B17" s="126" t="s">
        <v>23</v>
      </c>
      <c r="C17" s="470" t="s">
        <v>239</v>
      </c>
      <c r="D17" s="471"/>
      <c r="E17" s="471"/>
      <c r="F17" s="471"/>
      <c r="G17" s="471"/>
      <c r="H17" s="471"/>
      <c r="I17" s="471"/>
      <c r="J17" s="471"/>
      <c r="K17" s="471"/>
      <c r="L17" s="471"/>
      <c r="M17" s="471"/>
      <c r="N17" s="471"/>
      <c r="O17" s="471"/>
      <c r="P17" s="471"/>
      <c r="Q17" s="471"/>
      <c r="R17" s="471"/>
      <c r="S17" s="471"/>
      <c r="T17" s="471"/>
      <c r="U17" s="471"/>
      <c r="V17" s="471"/>
      <c r="W17" s="471"/>
      <c r="X17" s="472"/>
      <c r="Y17" s="127" t="s">
        <v>240</v>
      </c>
      <c r="Z17" s="128" t="s">
        <v>241</v>
      </c>
    </row>
    <row r="18" spans="2:30" ht="30" customHeight="1" x14ac:dyDescent="0.15">
      <c r="B18" s="95">
        <v>1</v>
      </c>
      <c r="C18" s="448" t="s">
        <v>427</v>
      </c>
      <c r="D18" s="448"/>
      <c r="E18" s="448"/>
      <c r="F18" s="448"/>
      <c r="G18" s="448"/>
      <c r="H18" s="448"/>
      <c r="I18" s="448"/>
      <c r="J18" s="448"/>
      <c r="K18" s="448"/>
      <c r="L18" s="448"/>
      <c r="M18" s="448"/>
      <c r="N18" s="448"/>
      <c r="O18" s="448"/>
      <c r="P18" s="448"/>
      <c r="Q18" s="448"/>
      <c r="R18" s="448"/>
      <c r="S18" s="448"/>
      <c r="T18" s="448"/>
      <c r="U18" s="448"/>
      <c r="V18" s="448"/>
      <c r="W18" s="448"/>
      <c r="X18" s="448"/>
      <c r="Y18" s="96"/>
      <c r="Z18" s="99"/>
      <c r="AD18" s="93" t="b">
        <v>0</v>
      </c>
    </row>
    <row r="19" spans="2:30" ht="52.7" customHeight="1" x14ac:dyDescent="0.15">
      <c r="B19" s="95">
        <v>2</v>
      </c>
      <c r="C19" s="448" t="s">
        <v>351</v>
      </c>
      <c r="D19" s="448"/>
      <c r="E19" s="448"/>
      <c r="F19" s="448"/>
      <c r="G19" s="448"/>
      <c r="H19" s="448"/>
      <c r="I19" s="448"/>
      <c r="J19" s="448"/>
      <c r="K19" s="448"/>
      <c r="L19" s="448"/>
      <c r="M19" s="448"/>
      <c r="N19" s="448"/>
      <c r="O19" s="448"/>
      <c r="P19" s="448"/>
      <c r="Q19" s="448"/>
      <c r="R19" s="448"/>
      <c r="S19" s="448"/>
      <c r="T19" s="448"/>
      <c r="U19" s="448"/>
      <c r="V19" s="448"/>
      <c r="W19" s="448"/>
      <c r="X19" s="448"/>
      <c r="Y19" s="96"/>
      <c r="Z19" s="99"/>
      <c r="AD19" s="93" t="b">
        <v>0</v>
      </c>
    </row>
    <row r="20" spans="2:30" ht="52.7" customHeight="1" x14ac:dyDescent="0.15">
      <c r="B20" s="95">
        <v>3</v>
      </c>
      <c r="C20" s="448" t="s">
        <v>389</v>
      </c>
      <c r="D20" s="448"/>
      <c r="E20" s="448"/>
      <c r="F20" s="448"/>
      <c r="G20" s="448"/>
      <c r="H20" s="448"/>
      <c r="I20" s="448"/>
      <c r="J20" s="448"/>
      <c r="K20" s="448"/>
      <c r="L20" s="448"/>
      <c r="M20" s="448"/>
      <c r="N20" s="448"/>
      <c r="O20" s="448"/>
      <c r="P20" s="448"/>
      <c r="Q20" s="448"/>
      <c r="R20" s="448"/>
      <c r="S20" s="448"/>
      <c r="T20" s="448"/>
      <c r="U20" s="448"/>
      <c r="V20" s="448"/>
      <c r="W20" s="448"/>
      <c r="X20" s="448"/>
      <c r="Y20" s="96"/>
      <c r="Z20" s="99"/>
      <c r="AD20" s="93" t="b">
        <v>0</v>
      </c>
    </row>
    <row r="21" spans="2:30" ht="30" customHeight="1" x14ac:dyDescent="0.15">
      <c r="B21" s="95">
        <v>4</v>
      </c>
      <c r="C21" s="448" t="s">
        <v>428</v>
      </c>
      <c r="D21" s="448"/>
      <c r="E21" s="448"/>
      <c r="F21" s="448"/>
      <c r="G21" s="448"/>
      <c r="H21" s="448"/>
      <c r="I21" s="448"/>
      <c r="J21" s="448"/>
      <c r="K21" s="448"/>
      <c r="L21" s="448"/>
      <c r="M21" s="448"/>
      <c r="N21" s="448"/>
      <c r="O21" s="448"/>
      <c r="P21" s="448"/>
      <c r="Q21" s="448"/>
      <c r="R21" s="448"/>
      <c r="S21" s="448"/>
      <c r="T21" s="448"/>
      <c r="U21" s="448"/>
      <c r="V21" s="448"/>
      <c r="W21" s="448"/>
      <c r="X21" s="448"/>
      <c r="Y21" s="96"/>
      <c r="Z21" s="99"/>
      <c r="AD21" s="93" t="b">
        <v>0</v>
      </c>
    </row>
    <row r="22" spans="2:30" ht="30" customHeight="1" x14ac:dyDescent="0.15">
      <c r="B22" s="95">
        <v>5</v>
      </c>
      <c r="C22" s="448" t="s">
        <v>429</v>
      </c>
      <c r="D22" s="448"/>
      <c r="E22" s="448"/>
      <c r="F22" s="448"/>
      <c r="G22" s="448"/>
      <c r="H22" s="448"/>
      <c r="I22" s="448"/>
      <c r="J22" s="448"/>
      <c r="K22" s="448"/>
      <c r="L22" s="448"/>
      <c r="M22" s="448"/>
      <c r="N22" s="448"/>
      <c r="O22" s="448"/>
      <c r="P22" s="448"/>
      <c r="Q22" s="448"/>
      <c r="R22" s="448"/>
      <c r="S22" s="448"/>
      <c r="T22" s="448"/>
      <c r="U22" s="448"/>
      <c r="V22" s="448"/>
      <c r="W22" s="448"/>
      <c r="X22" s="448"/>
      <c r="Y22" s="96"/>
      <c r="Z22" s="99"/>
      <c r="AD22" s="93" t="b">
        <v>0</v>
      </c>
    </row>
    <row r="23" spans="2:30" ht="30" customHeight="1" x14ac:dyDescent="0.15">
      <c r="B23" s="95">
        <v>6</v>
      </c>
      <c r="C23" s="448" t="s">
        <v>384</v>
      </c>
      <c r="D23" s="448"/>
      <c r="E23" s="448"/>
      <c r="F23" s="448"/>
      <c r="G23" s="448"/>
      <c r="H23" s="448"/>
      <c r="I23" s="448"/>
      <c r="J23" s="448"/>
      <c r="K23" s="448"/>
      <c r="L23" s="448"/>
      <c r="M23" s="448"/>
      <c r="N23" s="448"/>
      <c r="O23" s="448"/>
      <c r="P23" s="448"/>
      <c r="Q23" s="448"/>
      <c r="R23" s="448"/>
      <c r="S23" s="448"/>
      <c r="T23" s="448"/>
      <c r="U23" s="448"/>
      <c r="V23" s="448"/>
      <c r="W23" s="448"/>
      <c r="X23" s="448"/>
      <c r="Y23" s="96"/>
      <c r="Z23" s="97"/>
      <c r="AA23" s="98"/>
      <c r="AD23" s="93" t="b">
        <v>0</v>
      </c>
    </row>
    <row r="24" spans="2:30" ht="30" customHeight="1" x14ac:dyDescent="0.15">
      <c r="B24" s="95">
        <v>7</v>
      </c>
      <c r="C24" s="448" t="s">
        <v>390</v>
      </c>
      <c r="D24" s="448"/>
      <c r="E24" s="448"/>
      <c r="F24" s="448"/>
      <c r="G24" s="448"/>
      <c r="H24" s="448"/>
      <c r="I24" s="448"/>
      <c r="J24" s="448"/>
      <c r="K24" s="448"/>
      <c r="L24" s="448"/>
      <c r="M24" s="448"/>
      <c r="N24" s="448"/>
      <c r="O24" s="448"/>
      <c r="P24" s="448"/>
      <c r="Q24" s="448"/>
      <c r="R24" s="448"/>
      <c r="S24" s="448"/>
      <c r="T24" s="448"/>
      <c r="U24" s="448"/>
      <c r="V24" s="448"/>
      <c r="W24" s="448"/>
      <c r="X24" s="448"/>
      <c r="Y24" s="96"/>
      <c r="Z24" s="99"/>
      <c r="AA24" s="98"/>
      <c r="AD24" s="93" t="b">
        <v>0</v>
      </c>
    </row>
    <row r="25" spans="2:30" x14ac:dyDescent="0.15">
      <c r="Z25" s="125"/>
      <c r="AD25" s="93"/>
    </row>
    <row r="26" spans="2:30" x14ac:dyDescent="0.15">
      <c r="B26" s="124" t="s">
        <v>352</v>
      </c>
      <c r="Z26" s="129"/>
      <c r="AA26" s="130"/>
      <c r="AD26" s="93"/>
    </row>
    <row r="27" spans="2:30" ht="26.45" customHeight="1" x14ac:dyDescent="0.15">
      <c r="B27" s="126" t="s">
        <v>23</v>
      </c>
      <c r="C27" s="470" t="s">
        <v>239</v>
      </c>
      <c r="D27" s="471"/>
      <c r="E27" s="471"/>
      <c r="F27" s="471"/>
      <c r="G27" s="471"/>
      <c r="H27" s="471"/>
      <c r="I27" s="471"/>
      <c r="J27" s="471"/>
      <c r="K27" s="471"/>
      <c r="L27" s="471"/>
      <c r="M27" s="471"/>
      <c r="N27" s="471"/>
      <c r="O27" s="471"/>
      <c r="P27" s="471"/>
      <c r="Q27" s="471"/>
      <c r="R27" s="471"/>
      <c r="S27" s="471"/>
      <c r="T27" s="471"/>
      <c r="U27" s="471"/>
      <c r="V27" s="471"/>
      <c r="W27" s="471"/>
      <c r="X27" s="472"/>
      <c r="Y27" s="127" t="s">
        <v>240</v>
      </c>
      <c r="Z27" s="128" t="s">
        <v>241</v>
      </c>
      <c r="AD27" s="93"/>
    </row>
    <row r="28" spans="2:30" ht="41.25" customHeight="1" x14ac:dyDescent="0.15">
      <c r="B28" s="95">
        <v>1</v>
      </c>
      <c r="C28" s="448" t="s">
        <v>353</v>
      </c>
      <c r="D28" s="448"/>
      <c r="E28" s="448"/>
      <c r="F28" s="448"/>
      <c r="G28" s="448"/>
      <c r="H28" s="448"/>
      <c r="I28" s="448"/>
      <c r="J28" s="448"/>
      <c r="K28" s="448"/>
      <c r="L28" s="448"/>
      <c r="M28" s="448"/>
      <c r="N28" s="448"/>
      <c r="O28" s="448"/>
      <c r="P28" s="448"/>
      <c r="Q28" s="448"/>
      <c r="R28" s="448"/>
      <c r="S28" s="448"/>
      <c r="T28" s="448"/>
      <c r="U28" s="448"/>
      <c r="V28" s="448"/>
      <c r="W28" s="448"/>
      <c r="X28" s="448"/>
      <c r="Y28" s="96"/>
      <c r="Z28" s="99"/>
      <c r="AD28" s="93" t="b">
        <v>0</v>
      </c>
    </row>
    <row r="29" spans="2:30" ht="30" customHeight="1" x14ac:dyDescent="0.15">
      <c r="B29" s="95">
        <v>2</v>
      </c>
      <c r="C29" s="448" t="s">
        <v>354</v>
      </c>
      <c r="D29" s="448"/>
      <c r="E29" s="448"/>
      <c r="F29" s="448"/>
      <c r="G29" s="448"/>
      <c r="H29" s="448"/>
      <c r="I29" s="448"/>
      <c r="J29" s="448"/>
      <c r="K29" s="448"/>
      <c r="L29" s="448"/>
      <c r="M29" s="448"/>
      <c r="N29" s="448"/>
      <c r="O29" s="448"/>
      <c r="P29" s="448"/>
      <c r="Q29" s="448"/>
      <c r="R29" s="448"/>
      <c r="S29" s="448"/>
      <c r="T29" s="448"/>
      <c r="U29" s="448"/>
      <c r="V29" s="448"/>
      <c r="W29" s="448"/>
      <c r="X29" s="448"/>
      <c r="Y29" s="96"/>
      <c r="Z29" s="99"/>
      <c r="AD29" s="93" t="b">
        <v>0</v>
      </c>
    </row>
    <row r="30" spans="2:30" ht="30" customHeight="1" x14ac:dyDescent="0.15">
      <c r="B30" s="95">
        <v>3</v>
      </c>
      <c r="C30" s="448" t="s">
        <v>355</v>
      </c>
      <c r="D30" s="448"/>
      <c r="E30" s="448"/>
      <c r="F30" s="448"/>
      <c r="G30" s="448"/>
      <c r="H30" s="448"/>
      <c r="I30" s="448"/>
      <c r="J30" s="448"/>
      <c r="K30" s="448"/>
      <c r="L30" s="448"/>
      <c r="M30" s="448"/>
      <c r="N30" s="448"/>
      <c r="O30" s="448"/>
      <c r="P30" s="448"/>
      <c r="Q30" s="448"/>
      <c r="R30" s="448"/>
      <c r="S30" s="448"/>
      <c r="T30" s="448"/>
      <c r="U30" s="448"/>
      <c r="V30" s="448"/>
      <c r="W30" s="448"/>
      <c r="X30" s="448"/>
      <c r="Y30" s="96"/>
      <c r="Z30" s="97"/>
      <c r="AD30" s="93" t="b">
        <v>0</v>
      </c>
    </row>
    <row r="31" spans="2:30" ht="30" customHeight="1" x14ac:dyDescent="0.15">
      <c r="B31" s="95">
        <v>4</v>
      </c>
      <c r="C31" s="448" t="s">
        <v>372</v>
      </c>
      <c r="D31" s="448"/>
      <c r="E31" s="448"/>
      <c r="F31" s="448"/>
      <c r="G31" s="448"/>
      <c r="H31" s="448"/>
      <c r="I31" s="448"/>
      <c r="J31" s="448"/>
      <c r="K31" s="448"/>
      <c r="L31" s="448"/>
      <c r="M31" s="448"/>
      <c r="N31" s="448"/>
      <c r="O31" s="448"/>
      <c r="P31" s="448"/>
      <c r="Q31" s="448"/>
      <c r="R31" s="448"/>
      <c r="S31" s="448"/>
      <c r="T31" s="448"/>
      <c r="U31" s="448"/>
      <c r="V31" s="448"/>
      <c r="W31" s="448"/>
      <c r="X31" s="448"/>
      <c r="Y31" s="96"/>
      <c r="Z31" s="97"/>
      <c r="AA31" s="98"/>
      <c r="AD31" s="93" t="b">
        <v>0</v>
      </c>
    </row>
    <row r="32" spans="2:30" ht="15" customHeight="1" x14ac:dyDescent="0.15">
      <c r="Z32" s="125"/>
      <c r="AD32" s="93"/>
    </row>
    <row r="33" spans="2:30" x14ac:dyDescent="0.15">
      <c r="B33" s="124" t="s">
        <v>236</v>
      </c>
      <c r="Z33" s="125"/>
      <c r="AD33" s="93"/>
    </row>
    <row r="34" spans="2:30" ht="27" x14ac:dyDescent="0.15">
      <c r="B34" s="126" t="s">
        <v>23</v>
      </c>
      <c r="C34" s="470" t="s">
        <v>239</v>
      </c>
      <c r="D34" s="471"/>
      <c r="E34" s="471"/>
      <c r="F34" s="471"/>
      <c r="G34" s="471"/>
      <c r="H34" s="471"/>
      <c r="I34" s="471"/>
      <c r="J34" s="471"/>
      <c r="K34" s="471"/>
      <c r="L34" s="471"/>
      <c r="M34" s="471"/>
      <c r="N34" s="471"/>
      <c r="O34" s="471"/>
      <c r="P34" s="471"/>
      <c r="Q34" s="471"/>
      <c r="R34" s="471"/>
      <c r="S34" s="471"/>
      <c r="T34" s="471"/>
      <c r="U34" s="471"/>
      <c r="V34" s="471"/>
      <c r="W34" s="471"/>
      <c r="X34" s="472"/>
      <c r="Y34" s="127" t="s">
        <v>240</v>
      </c>
      <c r="Z34" s="128" t="s">
        <v>241</v>
      </c>
      <c r="AD34" s="93"/>
    </row>
    <row r="35" spans="2:30" ht="27" customHeight="1" x14ac:dyDescent="0.15">
      <c r="B35" s="95">
        <v>1</v>
      </c>
      <c r="C35" s="448" t="s">
        <v>356</v>
      </c>
      <c r="D35" s="448"/>
      <c r="E35" s="448"/>
      <c r="F35" s="448"/>
      <c r="G35" s="448"/>
      <c r="H35" s="448"/>
      <c r="I35" s="448"/>
      <c r="J35" s="448"/>
      <c r="K35" s="448"/>
      <c r="L35" s="448"/>
      <c r="M35" s="448"/>
      <c r="N35" s="448"/>
      <c r="O35" s="448"/>
      <c r="P35" s="448"/>
      <c r="Q35" s="448"/>
      <c r="R35" s="448"/>
      <c r="S35" s="448"/>
      <c r="T35" s="448"/>
      <c r="U35" s="448"/>
      <c r="V35" s="448"/>
      <c r="W35" s="448"/>
      <c r="X35" s="448"/>
      <c r="Y35" s="96"/>
      <c r="Z35" s="99"/>
      <c r="AD35" s="93" t="b">
        <v>0</v>
      </c>
    </row>
    <row r="36" spans="2:30" ht="30" customHeight="1" x14ac:dyDescent="0.15">
      <c r="B36" s="95">
        <v>2</v>
      </c>
      <c r="C36" s="448" t="s">
        <v>357</v>
      </c>
      <c r="D36" s="448"/>
      <c r="E36" s="448"/>
      <c r="F36" s="448"/>
      <c r="G36" s="448"/>
      <c r="H36" s="448"/>
      <c r="I36" s="448"/>
      <c r="J36" s="448"/>
      <c r="K36" s="448"/>
      <c r="L36" s="448"/>
      <c r="M36" s="448"/>
      <c r="N36" s="448"/>
      <c r="O36" s="448"/>
      <c r="P36" s="448"/>
      <c r="Q36" s="448"/>
      <c r="R36" s="448"/>
      <c r="S36" s="448"/>
      <c r="T36" s="448"/>
      <c r="U36" s="448"/>
      <c r="V36" s="448"/>
      <c r="W36" s="448"/>
      <c r="X36" s="448"/>
      <c r="Y36" s="96"/>
      <c r="Z36" s="99"/>
      <c r="AD36" s="93" t="b">
        <v>0</v>
      </c>
    </row>
    <row r="37" spans="2:30" ht="30" customHeight="1" x14ac:dyDescent="0.15">
      <c r="B37" s="95">
        <v>3</v>
      </c>
      <c r="C37" s="448" t="s">
        <v>358</v>
      </c>
      <c r="D37" s="448"/>
      <c r="E37" s="448"/>
      <c r="F37" s="448"/>
      <c r="G37" s="448"/>
      <c r="H37" s="448"/>
      <c r="I37" s="448"/>
      <c r="J37" s="448"/>
      <c r="K37" s="448"/>
      <c r="L37" s="448"/>
      <c r="M37" s="448"/>
      <c r="N37" s="448"/>
      <c r="O37" s="448"/>
      <c r="P37" s="448"/>
      <c r="Q37" s="448"/>
      <c r="R37" s="448"/>
      <c r="S37" s="448"/>
      <c r="T37" s="448"/>
      <c r="U37" s="448"/>
      <c r="V37" s="448"/>
      <c r="W37" s="448"/>
      <c r="X37" s="448"/>
      <c r="Y37" s="96"/>
      <c r="Z37" s="99"/>
      <c r="AD37" s="93" t="b">
        <v>0</v>
      </c>
    </row>
    <row r="38" spans="2:30" ht="15" customHeight="1" x14ac:dyDescent="0.15">
      <c r="C38" s="121"/>
      <c r="D38" s="121"/>
      <c r="E38" s="121"/>
      <c r="F38" s="121"/>
      <c r="G38" s="121"/>
      <c r="H38" s="121"/>
      <c r="I38" s="121"/>
      <c r="J38" s="121"/>
      <c r="K38" s="121"/>
      <c r="L38" s="121"/>
      <c r="M38" s="121"/>
      <c r="N38" s="121"/>
      <c r="O38" s="121"/>
      <c r="P38" s="121"/>
      <c r="Q38" s="121"/>
      <c r="R38" s="121"/>
      <c r="S38" s="121"/>
      <c r="T38" s="121"/>
      <c r="U38" s="121"/>
      <c r="V38" s="121"/>
      <c r="W38" s="121"/>
      <c r="X38" s="121"/>
      <c r="Y38" s="18" t="s">
        <v>20</v>
      </c>
      <c r="Z38" s="125"/>
      <c r="AD38" s="93" t="b">
        <v>1</v>
      </c>
    </row>
    <row r="39" spans="2:30" ht="15" customHeight="1" x14ac:dyDescent="0.15">
      <c r="B39" s="124" t="s">
        <v>237</v>
      </c>
      <c r="Z39" s="125"/>
      <c r="AD39" s="93"/>
    </row>
    <row r="40" spans="2:30" ht="27" x14ac:dyDescent="0.15">
      <c r="B40" s="126" t="s">
        <v>23</v>
      </c>
      <c r="C40" s="470" t="s">
        <v>239</v>
      </c>
      <c r="D40" s="471"/>
      <c r="E40" s="471"/>
      <c r="F40" s="471"/>
      <c r="G40" s="471"/>
      <c r="H40" s="471"/>
      <c r="I40" s="471"/>
      <c r="J40" s="471"/>
      <c r="K40" s="471"/>
      <c r="L40" s="471"/>
      <c r="M40" s="471"/>
      <c r="N40" s="471"/>
      <c r="O40" s="471"/>
      <c r="P40" s="471"/>
      <c r="Q40" s="471"/>
      <c r="R40" s="471"/>
      <c r="S40" s="471"/>
      <c r="T40" s="471"/>
      <c r="U40" s="471"/>
      <c r="V40" s="471"/>
      <c r="W40" s="471"/>
      <c r="X40" s="472"/>
      <c r="Y40" s="127" t="s">
        <v>240</v>
      </c>
      <c r="Z40" s="128" t="s">
        <v>241</v>
      </c>
      <c r="AD40" s="93"/>
    </row>
    <row r="41" spans="2:30" ht="15" customHeight="1" x14ac:dyDescent="0.15">
      <c r="B41" s="461" t="s">
        <v>256</v>
      </c>
      <c r="C41" s="462"/>
      <c r="D41" s="462"/>
      <c r="E41" s="462"/>
      <c r="F41" s="462"/>
      <c r="G41" s="462"/>
      <c r="H41" s="462"/>
      <c r="I41" s="462"/>
      <c r="J41" s="462"/>
      <c r="K41" s="462"/>
      <c r="L41" s="462"/>
      <c r="M41" s="462"/>
      <c r="N41" s="462"/>
      <c r="O41" s="462"/>
      <c r="P41" s="462"/>
      <c r="Q41" s="462"/>
      <c r="R41" s="462"/>
      <c r="S41" s="462"/>
      <c r="T41" s="462"/>
      <c r="U41" s="462"/>
      <c r="V41" s="462"/>
      <c r="W41" s="462"/>
      <c r="X41" s="463"/>
      <c r="Y41" s="131"/>
      <c r="Z41" s="132"/>
      <c r="AD41" s="93"/>
    </row>
    <row r="42" spans="2:30" ht="27" customHeight="1" x14ac:dyDescent="0.15">
      <c r="B42" s="95">
        <v>1</v>
      </c>
      <c r="C42" s="448" t="s">
        <v>391</v>
      </c>
      <c r="D42" s="448"/>
      <c r="E42" s="448"/>
      <c r="F42" s="448"/>
      <c r="G42" s="448"/>
      <c r="H42" s="448"/>
      <c r="I42" s="448"/>
      <c r="J42" s="448"/>
      <c r="K42" s="448"/>
      <c r="L42" s="448"/>
      <c r="M42" s="448"/>
      <c r="N42" s="448"/>
      <c r="O42" s="448"/>
      <c r="P42" s="448"/>
      <c r="Q42" s="448"/>
      <c r="R42" s="448"/>
      <c r="S42" s="448"/>
      <c r="T42" s="448"/>
      <c r="U42" s="448"/>
      <c r="V42" s="448"/>
      <c r="W42" s="448"/>
      <c r="X42" s="448"/>
      <c r="Y42" s="96"/>
      <c r="Z42" s="99"/>
      <c r="AD42" s="93" t="b">
        <v>0</v>
      </c>
    </row>
    <row r="43" spans="2:30" ht="15" customHeight="1" x14ac:dyDescent="0.15">
      <c r="B43" s="461" t="s">
        <v>234</v>
      </c>
      <c r="C43" s="462"/>
      <c r="D43" s="462"/>
      <c r="E43" s="462"/>
      <c r="F43" s="462"/>
      <c r="G43" s="462"/>
      <c r="H43" s="462"/>
      <c r="I43" s="462"/>
      <c r="J43" s="462"/>
      <c r="K43" s="462"/>
      <c r="L43" s="462"/>
      <c r="M43" s="462"/>
      <c r="N43" s="462"/>
      <c r="O43" s="462"/>
      <c r="P43" s="462"/>
      <c r="Q43" s="462"/>
      <c r="R43" s="462"/>
      <c r="S43" s="462"/>
      <c r="T43" s="462"/>
      <c r="U43" s="462"/>
      <c r="V43" s="462"/>
      <c r="W43" s="462"/>
      <c r="X43" s="463"/>
      <c r="Y43" s="131"/>
      <c r="Z43" s="132"/>
      <c r="AD43" s="93"/>
    </row>
    <row r="44" spans="2:30" ht="30" customHeight="1" x14ac:dyDescent="0.15">
      <c r="B44" s="95">
        <v>1</v>
      </c>
      <c r="C44" s="448" t="s">
        <v>359</v>
      </c>
      <c r="D44" s="448"/>
      <c r="E44" s="448"/>
      <c r="F44" s="448"/>
      <c r="G44" s="448"/>
      <c r="H44" s="448"/>
      <c r="I44" s="448"/>
      <c r="J44" s="448"/>
      <c r="K44" s="448"/>
      <c r="L44" s="448"/>
      <c r="M44" s="448"/>
      <c r="N44" s="448"/>
      <c r="O44" s="448"/>
      <c r="P44" s="448"/>
      <c r="Q44" s="448"/>
      <c r="R44" s="448"/>
      <c r="S44" s="448"/>
      <c r="T44" s="448"/>
      <c r="U44" s="448"/>
      <c r="V44" s="448"/>
      <c r="W44" s="448"/>
      <c r="X44" s="448"/>
      <c r="Y44" s="96"/>
      <c r="Z44" s="99"/>
      <c r="AD44" s="93" t="b">
        <v>0</v>
      </c>
    </row>
    <row r="45" spans="2:30" ht="30" customHeight="1" x14ac:dyDescent="0.15">
      <c r="B45" s="95">
        <v>2</v>
      </c>
      <c r="C45" s="448" t="s">
        <v>360</v>
      </c>
      <c r="D45" s="448"/>
      <c r="E45" s="448"/>
      <c r="F45" s="448"/>
      <c r="G45" s="448"/>
      <c r="H45" s="448"/>
      <c r="I45" s="448"/>
      <c r="J45" s="448"/>
      <c r="K45" s="448"/>
      <c r="L45" s="448"/>
      <c r="M45" s="448"/>
      <c r="N45" s="448"/>
      <c r="O45" s="448"/>
      <c r="P45" s="448"/>
      <c r="Q45" s="448"/>
      <c r="R45" s="448"/>
      <c r="S45" s="448"/>
      <c r="T45" s="448"/>
      <c r="U45" s="448"/>
      <c r="V45" s="448"/>
      <c r="W45" s="448"/>
      <c r="X45" s="448"/>
      <c r="Y45" s="96"/>
      <c r="Z45" s="99"/>
      <c r="AD45" s="93" t="b">
        <v>0</v>
      </c>
    </row>
    <row r="46" spans="2:30" ht="30" customHeight="1" x14ac:dyDescent="0.15">
      <c r="B46" s="95">
        <v>3</v>
      </c>
      <c r="C46" s="448" t="s">
        <v>430</v>
      </c>
      <c r="D46" s="448"/>
      <c r="E46" s="448"/>
      <c r="F46" s="448"/>
      <c r="G46" s="448"/>
      <c r="H46" s="448"/>
      <c r="I46" s="448"/>
      <c r="J46" s="448"/>
      <c r="K46" s="448"/>
      <c r="L46" s="448"/>
      <c r="M46" s="448"/>
      <c r="N46" s="448"/>
      <c r="O46" s="448"/>
      <c r="P46" s="448"/>
      <c r="Q46" s="448"/>
      <c r="R46" s="448"/>
      <c r="S46" s="448"/>
      <c r="T46" s="448"/>
      <c r="U46" s="448"/>
      <c r="V46" s="448"/>
      <c r="W46" s="448"/>
      <c r="X46" s="448"/>
      <c r="Y46" s="96"/>
      <c r="Z46" s="99"/>
      <c r="AD46" s="93" t="b">
        <v>0</v>
      </c>
    </row>
    <row r="47" spans="2:30" ht="30" customHeight="1" x14ac:dyDescent="0.15">
      <c r="B47" s="95">
        <v>4</v>
      </c>
      <c r="C47" s="448" t="s">
        <v>361</v>
      </c>
      <c r="D47" s="448"/>
      <c r="E47" s="448"/>
      <c r="F47" s="448"/>
      <c r="G47" s="448"/>
      <c r="H47" s="448"/>
      <c r="I47" s="448"/>
      <c r="J47" s="448"/>
      <c r="K47" s="448"/>
      <c r="L47" s="448"/>
      <c r="M47" s="448"/>
      <c r="N47" s="448"/>
      <c r="O47" s="448"/>
      <c r="P47" s="448"/>
      <c r="Q47" s="448"/>
      <c r="R47" s="448"/>
      <c r="S47" s="448"/>
      <c r="T47" s="448"/>
      <c r="U47" s="448"/>
      <c r="V47" s="448"/>
      <c r="W47" s="448"/>
      <c r="X47" s="448"/>
      <c r="Y47" s="96"/>
      <c r="Z47" s="97"/>
      <c r="AD47" s="93" t="b">
        <v>0</v>
      </c>
    </row>
    <row r="48" spans="2:30" ht="54" customHeight="1" x14ac:dyDescent="0.15">
      <c r="B48" s="95">
        <v>5</v>
      </c>
      <c r="C48" s="448" t="s">
        <v>438</v>
      </c>
      <c r="D48" s="448"/>
      <c r="E48" s="448"/>
      <c r="F48" s="448"/>
      <c r="G48" s="448"/>
      <c r="H48" s="448"/>
      <c r="I48" s="448"/>
      <c r="J48" s="448"/>
      <c r="K48" s="448"/>
      <c r="L48" s="448"/>
      <c r="M48" s="448"/>
      <c r="N48" s="448"/>
      <c r="O48" s="448"/>
      <c r="P48" s="448"/>
      <c r="Q48" s="448"/>
      <c r="R48" s="448"/>
      <c r="S48" s="448"/>
      <c r="T48" s="448"/>
      <c r="U48" s="448"/>
      <c r="V48" s="448"/>
      <c r="W48" s="448"/>
      <c r="X48" s="448"/>
      <c r="Y48" s="96"/>
      <c r="Z48" s="99"/>
      <c r="AD48" s="93" t="b">
        <v>0</v>
      </c>
    </row>
    <row r="49" spans="2:30" ht="15" customHeight="1" x14ac:dyDescent="0.15">
      <c r="B49" s="461" t="s">
        <v>235</v>
      </c>
      <c r="C49" s="462"/>
      <c r="D49" s="462"/>
      <c r="E49" s="462"/>
      <c r="F49" s="462"/>
      <c r="G49" s="462"/>
      <c r="H49" s="462"/>
      <c r="I49" s="462"/>
      <c r="J49" s="462"/>
      <c r="K49" s="462"/>
      <c r="L49" s="462"/>
      <c r="M49" s="462"/>
      <c r="N49" s="462"/>
      <c r="O49" s="462"/>
      <c r="P49" s="462"/>
      <c r="Q49" s="462"/>
      <c r="R49" s="462"/>
      <c r="S49" s="462"/>
      <c r="T49" s="462"/>
      <c r="U49" s="462"/>
      <c r="V49" s="462"/>
      <c r="W49" s="462"/>
      <c r="X49" s="463"/>
      <c r="Y49" s="131"/>
      <c r="Z49" s="132"/>
      <c r="AD49" s="93"/>
    </row>
    <row r="50" spans="2:30" ht="45" customHeight="1" x14ac:dyDescent="0.15">
      <c r="B50" s="95">
        <v>1</v>
      </c>
      <c r="C50" s="448" t="s">
        <v>287</v>
      </c>
      <c r="D50" s="448"/>
      <c r="E50" s="448"/>
      <c r="F50" s="448"/>
      <c r="G50" s="448"/>
      <c r="H50" s="448"/>
      <c r="I50" s="448"/>
      <c r="J50" s="448"/>
      <c r="K50" s="448"/>
      <c r="L50" s="448"/>
      <c r="M50" s="448"/>
      <c r="N50" s="448"/>
      <c r="O50" s="448"/>
      <c r="P50" s="448"/>
      <c r="Q50" s="448"/>
      <c r="R50" s="448"/>
      <c r="S50" s="448"/>
      <c r="T50" s="448"/>
      <c r="U50" s="448"/>
      <c r="V50" s="448"/>
      <c r="W50" s="448"/>
      <c r="X50" s="448"/>
      <c r="Y50" s="96"/>
      <c r="Z50" s="99"/>
      <c r="AD50" s="93" t="b">
        <v>0</v>
      </c>
    </row>
    <row r="51" spans="2:30" ht="30" customHeight="1" x14ac:dyDescent="0.15">
      <c r="B51" s="95">
        <v>2</v>
      </c>
      <c r="C51" s="448" t="s">
        <v>362</v>
      </c>
      <c r="D51" s="448"/>
      <c r="E51" s="448"/>
      <c r="F51" s="448"/>
      <c r="G51" s="448"/>
      <c r="H51" s="448"/>
      <c r="I51" s="448"/>
      <c r="J51" s="448"/>
      <c r="K51" s="448"/>
      <c r="L51" s="448"/>
      <c r="M51" s="448"/>
      <c r="N51" s="448"/>
      <c r="O51" s="448"/>
      <c r="P51" s="448"/>
      <c r="Q51" s="448"/>
      <c r="R51" s="448"/>
      <c r="S51" s="448"/>
      <c r="T51" s="448"/>
      <c r="U51" s="448"/>
      <c r="V51" s="448"/>
      <c r="W51" s="448"/>
      <c r="X51" s="448"/>
      <c r="Y51" s="96"/>
      <c r="Z51" s="99"/>
      <c r="AD51" s="93" t="b">
        <v>0</v>
      </c>
    </row>
    <row r="52" spans="2:30" ht="54" customHeight="1" x14ac:dyDescent="0.15">
      <c r="B52" s="95">
        <v>3</v>
      </c>
      <c r="C52" s="448" t="s">
        <v>383</v>
      </c>
      <c r="D52" s="448"/>
      <c r="E52" s="448"/>
      <c r="F52" s="448"/>
      <c r="G52" s="448"/>
      <c r="H52" s="448"/>
      <c r="I52" s="448"/>
      <c r="J52" s="448"/>
      <c r="K52" s="448"/>
      <c r="L52" s="448"/>
      <c r="M52" s="448"/>
      <c r="N52" s="448"/>
      <c r="O52" s="448"/>
      <c r="P52" s="448"/>
      <c r="Q52" s="448"/>
      <c r="R52" s="448"/>
      <c r="S52" s="448"/>
      <c r="T52" s="448"/>
      <c r="U52" s="448"/>
      <c r="V52" s="448"/>
      <c r="W52" s="448"/>
      <c r="X52" s="448"/>
      <c r="Y52" s="96"/>
      <c r="Z52" s="99"/>
      <c r="AD52" s="93" t="b">
        <v>0</v>
      </c>
    </row>
    <row r="53" spans="2:30" ht="15" customHeight="1" x14ac:dyDescent="0.15">
      <c r="B53" s="461" t="s">
        <v>400</v>
      </c>
      <c r="C53" s="462"/>
      <c r="D53" s="462"/>
      <c r="E53" s="462"/>
      <c r="F53" s="462"/>
      <c r="G53" s="462"/>
      <c r="H53" s="462"/>
      <c r="I53" s="462"/>
      <c r="J53" s="462"/>
      <c r="K53" s="462"/>
      <c r="L53" s="462"/>
      <c r="M53" s="462"/>
      <c r="N53" s="462"/>
      <c r="O53" s="462"/>
      <c r="P53" s="462"/>
      <c r="Q53" s="462"/>
      <c r="R53" s="462"/>
      <c r="S53" s="462"/>
      <c r="T53" s="462"/>
      <c r="U53" s="462"/>
      <c r="V53" s="462"/>
      <c r="W53" s="462"/>
      <c r="X53" s="463"/>
      <c r="Y53" s="131"/>
      <c r="Z53" s="132"/>
      <c r="AD53" s="93"/>
    </row>
    <row r="54" spans="2:30" ht="62.45" customHeight="1" x14ac:dyDescent="0.15">
      <c r="B54" s="95">
        <v>1</v>
      </c>
      <c r="C54" s="448" t="s">
        <v>439</v>
      </c>
      <c r="D54" s="448"/>
      <c r="E54" s="448"/>
      <c r="F54" s="448"/>
      <c r="G54" s="448"/>
      <c r="H54" s="448"/>
      <c r="I54" s="448"/>
      <c r="J54" s="448"/>
      <c r="K54" s="448"/>
      <c r="L54" s="448"/>
      <c r="M54" s="448"/>
      <c r="N54" s="448"/>
      <c r="O54" s="448"/>
      <c r="P54" s="448"/>
      <c r="Q54" s="448"/>
      <c r="R54" s="448"/>
      <c r="S54" s="448"/>
      <c r="T54" s="448"/>
      <c r="U54" s="448"/>
      <c r="V54" s="448"/>
      <c r="W54" s="448"/>
      <c r="X54" s="448"/>
      <c r="Y54" s="96"/>
      <c r="Z54" s="99"/>
      <c r="AD54" s="93" t="b">
        <v>0</v>
      </c>
    </row>
    <row r="55" spans="2:30" ht="51.95" customHeight="1" x14ac:dyDescent="0.15">
      <c r="B55" s="95">
        <v>2</v>
      </c>
      <c r="C55" s="448" t="s">
        <v>392</v>
      </c>
      <c r="D55" s="448"/>
      <c r="E55" s="448"/>
      <c r="F55" s="448"/>
      <c r="G55" s="448"/>
      <c r="H55" s="448"/>
      <c r="I55" s="448"/>
      <c r="J55" s="448"/>
      <c r="K55" s="448"/>
      <c r="L55" s="448"/>
      <c r="M55" s="448"/>
      <c r="N55" s="448"/>
      <c r="O55" s="448"/>
      <c r="P55" s="448"/>
      <c r="Q55" s="448"/>
      <c r="R55" s="448"/>
      <c r="S55" s="448"/>
      <c r="T55" s="448"/>
      <c r="U55" s="448"/>
      <c r="V55" s="448"/>
      <c r="W55" s="448"/>
      <c r="X55" s="448"/>
      <c r="Y55" s="96"/>
      <c r="Z55" s="99"/>
      <c r="AD55" s="93" t="b">
        <v>0</v>
      </c>
    </row>
    <row r="56" spans="2:30" ht="30" customHeight="1" x14ac:dyDescent="0.15">
      <c r="B56" s="95">
        <v>3</v>
      </c>
      <c r="C56" s="448" t="s">
        <v>363</v>
      </c>
      <c r="D56" s="448"/>
      <c r="E56" s="448"/>
      <c r="F56" s="448"/>
      <c r="G56" s="448"/>
      <c r="H56" s="448"/>
      <c r="I56" s="448"/>
      <c r="J56" s="448"/>
      <c r="K56" s="448"/>
      <c r="L56" s="448"/>
      <c r="M56" s="448"/>
      <c r="N56" s="448"/>
      <c r="O56" s="448"/>
      <c r="P56" s="448"/>
      <c r="Q56" s="448"/>
      <c r="R56" s="448"/>
      <c r="S56" s="448"/>
      <c r="T56" s="448"/>
      <c r="U56" s="448"/>
      <c r="V56" s="448"/>
      <c r="W56" s="448"/>
      <c r="X56" s="448"/>
      <c r="Y56" s="96"/>
      <c r="Z56" s="99"/>
      <c r="AD56" s="93" t="b">
        <v>0</v>
      </c>
    </row>
    <row r="57" spans="2:30" ht="15" customHeight="1" x14ac:dyDescent="0.15">
      <c r="B57" s="461" t="s">
        <v>440</v>
      </c>
      <c r="C57" s="462"/>
      <c r="D57" s="462"/>
      <c r="E57" s="462"/>
      <c r="F57" s="462"/>
      <c r="G57" s="462"/>
      <c r="H57" s="462"/>
      <c r="I57" s="462"/>
      <c r="J57" s="462"/>
      <c r="K57" s="462"/>
      <c r="L57" s="462"/>
      <c r="M57" s="462"/>
      <c r="N57" s="462"/>
      <c r="O57" s="462"/>
      <c r="P57" s="462"/>
      <c r="Q57" s="462"/>
      <c r="R57" s="462"/>
      <c r="S57" s="462"/>
      <c r="T57" s="462"/>
      <c r="U57" s="462"/>
      <c r="V57" s="462"/>
      <c r="W57" s="462"/>
      <c r="X57" s="463"/>
      <c r="Y57" s="131"/>
      <c r="Z57" s="132"/>
      <c r="AD57" s="93"/>
    </row>
    <row r="58" spans="2:30" ht="30" customHeight="1" x14ac:dyDescent="0.15">
      <c r="B58" s="95">
        <v>1</v>
      </c>
      <c r="C58" s="448" t="s">
        <v>393</v>
      </c>
      <c r="D58" s="448"/>
      <c r="E58" s="448"/>
      <c r="F58" s="448"/>
      <c r="G58" s="448"/>
      <c r="H58" s="448"/>
      <c r="I58" s="448"/>
      <c r="J58" s="448"/>
      <c r="K58" s="448"/>
      <c r="L58" s="448"/>
      <c r="M58" s="448"/>
      <c r="N58" s="448"/>
      <c r="O58" s="448"/>
      <c r="P58" s="448"/>
      <c r="Q58" s="448"/>
      <c r="R58" s="448"/>
      <c r="S58" s="448"/>
      <c r="T58" s="448"/>
      <c r="U58" s="448"/>
      <c r="V58" s="448"/>
      <c r="W58" s="448"/>
      <c r="X58" s="448"/>
      <c r="Y58" s="96"/>
      <c r="Z58" s="99"/>
      <c r="AD58" s="93" t="b">
        <v>0</v>
      </c>
    </row>
    <row r="59" spans="2:30" ht="30" customHeight="1" x14ac:dyDescent="0.15">
      <c r="B59" s="95">
        <v>2</v>
      </c>
      <c r="C59" s="448" t="s">
        <v>257</v>
      </c>
      <c r="D59" s="448"/>
      <c r="E59" s="448"/>
      <c r="F59" s="448"/>
      <c r="G59" s="448"/>
      <c r="H59" s="448"/>
      <c r="I59" s="448"/>
      <c r="J59" s="448"/>
      <c r="K59" s="448"/>
      <c r="L59" s="448"/>
      <c r="M59" s="448"/>
      <c r="N59" s="448"/>
      <c r="O59" s="448"/>
      <c r="P59" s="448"/>
      <c r="Q59" s="448"/>
      <c r="R59" s="448"/>
      <c r="S59" s="448"/>
      <c r="T59" s="448"/>
      <c r="U59" s="448"/>
      <c r="V59" s="448"/>
      <c r="W59" s="448"/>
      <c r="X59" s="448"/>
      <c r="Y59" s="96"/>
      <c r="Z59" s="99"/>
      <c r="AD59" s="93" t="b">
        <v>0</v>
      </c>
    </row>
    <row r="60" spans="2:30" ht="15" customHeight="1" x14ac:dyDescent="0.15">
      <c r="B60" s="461" t="s">
        <v>385</v>
      </c>
      <c r="C60" s="462"/>
      <c r="D60" s="462"/>
      <c r="E60" s="462"/>
      <c r="F60" s="462"/>
      <c r="G60" s="462"/>
      <c r="H60" s="462"/>
      <c r="I60" s="462"/>
      <c r="J60" s="462"/>
      <c r="K60" s="462"/>
      <c r="L60" s="462"/>
      <c r="M60" s="462"/>
      <c r="N60" s="462"/>
      <c r="O60" s="462"/>
      <c r="P60" s="462"/>
      <c r="Q60" s="462"/>
      <c r="R60" s="462"/>
      <c r="S60" s="462"/>
      <c r="T60" s="462"/>
      <c r="U60" s="462"/>
      <c r="V60" s="462"/>
      <c r="W60" s="462"/>
      <c r="X60" s="463"/>
      <c r="Y60" s="131"/>
      <c r="Z60" s="132"/>
      <c r="AD60" s="93"/>
    </row>
    <row r="61" spans="2:30" ht="27" customHeight="1" x14ac:dyDescent="0.15">
      <c r="B61" s="95">
        <v>1</v>
      </c>
      <c r="C61" s="448" t="s">
        <v>441</v>
      </c>
      <c r="D61" s="448"/>
      <c r="E61" s="448"/>
      <c r="F61" s="448"/>
      <c r="G61" s="448"/>
      <c r="H61" s="448"/>
      <c r="I61" s="448"/>
      <c r="J61" s="448"/>
      <c r="K61" s="448"/>
      <c r="L61" s="448"/>
      <c r="M61" s="448"/>
      <c r="N61" s="448"/>
      <c r="O61" s="448"/>
      <c r="P61" s="448"/>
      <c r="Q61" s="448"/>
      <c r="R61" s="448"/>
      <c r="S61" s="448"/>
      <c r="T61" s="448"/>
      <c r="U61" s="448"/>
      <c r="V61" s="448"/>
      <c r="W61" s="448"/>
      <c r="X61" s="448"/>
      <c r="Y61" s="96"/>
      <c r="Z61" s="99"/>
      <c r="AD61" s="93" t="b">
        <v>0</v>
      </c>
    </row>
    <row r="62" spans="2:30" ht="30" customHeight="1" x14ac:dyDescent="0.15">
      <c r="B62" s="95">
        <v>2</v>
      </c>
      <c r="C62" s="448" t="s">
        <v>442</v>
      </c>
      <c r="D62" s="448"/>
      <c r="E62" s="448"/>
      <c r="F62" s="448"/>
      <c r="G62" s="448"/>
      <c r="H62" s="448"/>
      <c r="I62" s="448"/>
      <c r="J62" s="448"/>
      <c r="K62" s="448"/>
      <c r="L62" s="448"/>
      <c r="M62" s="448"/>
      <c r="N62" s="448"/>
      <c r="O62" s="448"/>
      <c r="P62" s="448"/>
      <c r="Q62" s="448"/>
      <c r="R62" s="448"/>
      <c r="S62" s="448"/>
      <c r="T62" s="448"/>
      <c r="U62" s="448"/>
      <c r="V62" s="448"/>
      <c r="W62" s="448"/>
      <c r="X62" s="448"/>
      <c r="Y62" s="96"/>
      <c r="Z62" s="99"/>
      <c r="AD62" s="93" t="b">
        <v>0</v>
      </c>
    </row>
    <row r="63" spans="2:30" ht="30" customHeight="1" x14ac:dyDescent="0.15">
      <c r="B63" s="95">
        <v>3</v>
      </c>
      <c r="C63" s="448" t="s">
        <v>364</v>
      </c>
      <c r="D63" s="448"/>
      <c r="E63" s="448"/>
      <c r="F63" s="448"/>
      <c r="G63" s="448"/>
      <c r="H63" s="448"/>
      <c r="I63" s="448"/>
      <c r="J63" s="448"/>
      <c r="K63" s="448"/>
      <c r="L63" s="448"/>
      <c r="M63" s="448"/>
      <c r="N63" s="448"/>
      <c r="O63" s="448"/>
      <c r="P63" s="448"/>
      <c r="Q63" s="448"/>
      <c r="R63" s="448"/>
      <c r="S63" s="448"/>
      <c r="T63" s="448"/>
      <c r="U63" s="448"/>
      <c r="V63" s="448"/>
      <c r="W63" s="448"/>
      <c r="X63" s="448"/>
      <c r="Y63" s="96"/>
      <c r="Z63" s="99"/>
      <c r="AD63" s="93" t="b">
        <v>0</v>
      </c>
    </row>
    <row r="64" spans="2:30" ht="30" customHeight="1" x14ac:dyDescent="0.15">
      <c r="B64" s="95">
        <v>4</v>
      </c>
      <c r="C64" s="448" t="s">
        <v>394</v>
      </c>
      <c r="D64" s="448"/>
      <c r="E64" s="448"/>
      <c r="F64" s="448"/>
      <c r="G64" s="448"/>
      <c r="H64" s="448"/>
      <c r="I64" s="448"/>
      <c r="J64" s="448"/>
      <c r="K64" s="448"/>
      <c r="L64" s="448"/>
      <c r="M64" s="448"/>
      <c r="N64" s="448"/>
      <c r="O64" s="448"/>
      <c r="P64" s="448"/>
      <c r="Q64" s="448"/>
      <c r="R64" s="448"/>
      <c r="S64" s="448"/>
      <c r="T64" s="448"/>
      <c r="U64" s="448"/>
      <c r="V64" s="448"/>
      <c r="W64" s="448"/>
      <c r="X64" s="448"/>
      <c r="Y64" s="96"/>
      <c r="Z64" s="99"/>
      <c r="AD64" s="93" t="b">
        <v>0</v>
      </c>
    </row>
    <row r="65" spans="2:54" x14ac:dyDescent="0.15">
      <c r="Y65" s="18"/>
      <c r="Z65" s="125"/>
      <c r="AD65" s="93"/>
    </row>
    <row r="66" spans="2:54" x14ac:dyDescent="0.15">
      <c r="B66" s="124" t="s">
        <v>243</v>
      </c>
      <c r="Z66" s="125"/>
      <c r="AD66" s="93"/>
      <c r="AG66" s="124"/>
    </row>
    <row r="67" spans="2:54" ht="27" x14ac:dyDescent="0.15">
      <c r="B67" s="126" t="s">
        <v>23</v>
      </c>
      <c r="C67" s="470" t="s">
        <v>239</v>
      </c>
      <c r="D67" s="471"/>
      <c r="E67" s="471"/>
      <c r="F67" s="471"/>
      <c r="G67" s="471"/>
      <c r="H67" s="471"/>
      <c r="I67" s="471"/>
      <c r="J67" s="471"/>
      <c r="K67" s="471"/>
      <c r="L67" s="471"/>
      <c r="M67" s="471"/>
      <c r="N67" s="471"/>
      <c r="O67" s="471"/>
      <c r="P67" s="471"/>
      <c r="Q67" s="471"/>
      <c r="R67" s="471"/>
      <c r="S67" s="471"/>
      <c r="T67" s="471"/>
      <c r="U67" s="471"/>
      <c r="V67" s="471"/>
      <c r="W67" s="471"/>
      <c r="X67" s="472"/>
      <c r="Y67" s="127" t="s">
        <v>240</v>
      </c>
      <c r="Z67" s="128" t="s">
        <v>241</v>
      </c>
      <c r="AD67" s="93"/>
    </row>
    <row r="68" spans="2:54" ht="30" customHeight="1" x14ac:dyDescent="0.15">
      <c r="B68" s="95">
        <v>1</v>
      </c>
      <c r="C68" s="448" t="s">
        <v>391</v>
      </c>
      <c r="D68" s="448"/>
      <c r="E68" s="448"/>
      <c r="F68" s="448"/>
      <c r="G68" s="448"/>
      <c r="H68" s="448"/>
      <c r="I68" s="448"/>
      <c r="J68" s="448"/>
      <c r="K68" s="448"/>
      <c r="L68" s="448"/>
      <c r="M68" s="448"/>
      <c r="N68" s="448"/>
      <c r="O68" s="448"/>
      <c r="P68" s="448"/>
      <c r="Q68" s="448"/>
      <c r="R68" s="448"/>
      <c r="S68" s="448"/>
      <c r="T68" s="448"/>
      <c r="U68" s="448"/>
      <c r="V68" s="448"/>
      <c r="W68" s="448"/>
      <c r="X68" s="448"/>
      <c r="Y68" s="96"/>
      <c r="Z68" s="99"/>
      <c r="AD68" s="93" t="b">
        <v>0</v>
      </c>
      <c r="AG68" s="467"/>
      <c r="AH68" s="468"/>
      <c r="AI68" s="468"/>
      <c r="AJ68" s="468"/>
      <c r="AK68" s="468"/>
      <c r="AL68" s="468"/>
      <c r="AM68" s="468"/>
      <c r="AN68" s="468"/>
      <c r="AO68" s="468"/>
      <c r="AP68" s="468"/>
      <c r="AQ68" s="468"/>
      <c r="AR68" s="468"/>
      <c r="AS68" s="468"/>
      <c r="AT68" s="468"/>
      <c r="AU68" s="468"/>
      <c r="AV68" s="468"/>
      <c r="AW68" s="468"/>
      <c r="AX68" s="468"/>
      <c r="AY68" s="468"/>
      <c r="AZ68" s="468"/>
      <c r="BA68" s="468"/>
      <c r="BB68" s="469"/>
    </row>
    <row r="69" spans="2:54" ht="30.6" customHeight="1" x14ac:dyDescent="0.15">
      <c r="B69" s="95">
        <v>2</v>
      </c>
      <c r="C69" s="448" t="s">
        <v>365</v>
      </c>
      <c r="D69" s="448"/>
      <c r="E69" s="448"/>
      <c r="F69" s="448"/>
      <c r="G69" s="448"/>
      <c r="H69" s="448"/>
      <c r="I69" s="448"/>
      <c r="J69" s="448"/>
      <c r="K69" s="448"/>
      <c r="L69" s="448"/>
      <c r="M69" s="448"/>
      <c r="N69" s="448"/>
      <c r="O69" s="448"/>
      <c r="P69" s="448"/>
      <c r="Q69" s="448"/>
      <c r="R69" s="448"/>
      <c r="S69" s="448"/>
      <c r="T69" s="448"/>
      <c r="U69" s="448"/>
      <c r="V69" s="448"/>
      <c r="W69" s="448"/>
      <c r="X69" s="448"/>
      <c r="Y69" s="96"/>
      <c r="Z69" s="99"/>
      <c r="AD69" s="93" t="b">
        <v>0</v>
      </c>
      <c r="AG69" s="467"/>
      <c r="AH69" s="468"/>
      <c r="AI69" s="468"/>
      <c r="AJ69" s="468"/>
      <c r="AK69" s="468"/>
      <c r="AL69" s="468"/>
      <c r="AM69" s="468"/>
      <c r="AN69" s="468"/>
      <c r="AO69" s="468"/>
      <c r="AP69" s="468"/>
      <c r="AQ69" s="468"/>
      <c r="AR69" s="468"/>
      <c r="AS69" s="468"/>
      <c r="AT69" s="468"/>
      <c r="AU69" s="468"/>
      <c r="AV69" s="468"/>
      <c r="AW69" s="468"/>
      <c r="AX69" s="468"/>
      <c r="AY69" s="468"/>
      <c r="AZ69" s="468"/>
      <c r="BA69" s="468"/>
      <c r="BB69" s="469"/>
    </row>
    <row r="70" spans="2:54" ht="30" customHeight="1" x14ac:dyDescent="0.15">
      <c r="B70" s="95">
        <v>3</v>
      </c>
      <c r="C70" s="448" t="s">
        <v>366</v>
      </c>
      <c r="D70" s="448"/>
      <c r="E70" s="448"/>
      <c r="F70" s="448"/>
      <c r="G70" s="448"/>
      <c r="H70" s="448"/>
      <c r="I70" s="448"/>
      <c r="J70" s="448"/>
      <c r="K70" s="448"/>
      <c r="L70" s="448"/>
      <c r="M70" s="448"/>
      <c r="N70" s="448"/>
      <c r="O70" s="448"/>
      <c r="P70" s="448"/>
      <c r="Q70" s="448"/>
      <c r="R70" s="448"/>
      <c r="S70" s="448"/>
      <c r="T70" s="448"/>
      <c r="U70" s="448"/>
      <c r="V70" s="448"/>
      <c r="W70" s="448"/>
      <c r="X70" s="448"/>
      <c r="Y70" s="96"/>
      <c r="Z70" s="99"/>
      <c r="AD70" s="93" t="b">
        <v>0</v>
      </c>
      <c r="AG70" s="467"/>
      <c r="AH70" s="468"/>
      <c r="AI70" s="468"/>
      <c r="AJ70" s="468"/>
      <c r="AK70" s="468"/>
      <c r="AL70" s="468"/>
      <c r="AM70" s="468"/>
      <c r="AN70" s="468"/>
      <c r="AO70" s="468"/>
      <c r="AP70" s="468"/>
      <c r="AQ70" s="468"/>
      <c r="AR70" s="468"/>
      <c r="AS70" s="468"/>
      <c r="AT70" s="468"/>
      <c r="AU70" s="468"/>
      <c r="AV70" s="468"/>
      <c r="AW70" s="468"/>
      <c r="AX70" s="468"/>
      <c r="AY70" s="468"/>
      <c r="AZ70" s="468"/>
      <c r="BA70" s="468"/>
      <c r="BB70" s="469"/>
    </row>
    <row r="71" spans="2:54" ht="15" customHeight="1" x14ac:dyDescent="0.15">
      <c r="Y71" s="18" t="s">
        <v>20</v>
      </c>
      <c r="Z71" s="125"/>
      <c r="AD71" s="93"/>
    </row>
    <row r="72" spans="2:54" x14ac:dyDescent="0.15">
      <c r="B72" s="124" t="s">
        <v>258</v>
      </c>
      <c r="C72" s="124"/>
      <c r="Z72" s="125"/>
      <c r="AD72" s="93"/>
    </row>
    <row r="73" spans="2:54" ht="27" x14ac:dyDescent="0.15">
      <c r="B73" s="126" t="s">
        <v>23</v>
      </c>
      <c r="C73" s="470" t="s">
        <v>239</v>
      </c>
      <c r="D73" s="471"/>
      <c r="E73" s="471"/>
      <c r="F73" s="471"/>
      <c r="G73" s="471"/>
      <c r="H73" s="471"/>
      <c r="I73" s="471"/>
      <c r="J73" s="471"/>
      <c r="K73" s="471"/>
      <c r="L73" s="471"/>
      <c r="M73" s="471"/>
      <c r="N73" s="471"/>
      <c r="O73" s="471"/>
      <c r="P73" s="471"/>
      <c r="Q73" s="471"/>
      <c r="R73" s="471"/>
      <c r="S73" s="471"/>
      <c r="T73" s="471"/>
      <c r="U73" s="471"/>
      <c r="V73" s="471"/>
      <c r="W73" s="471"/>
      <c r="X73" s="472"/>
      <c r="Y73" s="127" t="s">
        <v>240</v>
      </c>
      <c r="Z73" s="128" t="s">
        <v>241</v>
      </c>
      <c r="AD73" s="93"/>
    </row>
    <row r="74" spans="2:54" ht="30" customHeight="1" x14ac:dyDescent="0.15">
      <c r="B74" s="95">
        <v>1</v>
      </c>
      <c r="C74" s="448" t="s">
        <v>431</v>
      </c>
      <c r="D74" s="448"/>
      <c r="E74" s="448"/>
      <c r="F74" s="448"/>
      <c r="G74" s="448"/>
      <c r="H74" s="448"/>
      <c r="I74" s="448"/>
      <c r="J74" s="448"/>
      <c r="K74" s="448"/>
      <c r="L74" s="448"/>
      <c r="M74" s="448"/>
      <c r="N74" s="448"/>
      <c r="O74" s="448"/>
      <c r="P74" s="448"/>
      <c r="Q74" s="448"/>
      <c r="R74" s="448"/>
      <c r="S74" s="448"/>
      <c r="T74" s="448"/>
      <c r="U74" s="448"/>
      <c r="V74" s="448"/>
      <c r="W74" s="448"/>
      <c r="X74" s="448"/>
      <c r="Y74" s="96"/>
      <c r="Z74" s="99"/>
      <c r="AD74" s="93" t="b">
        <v>0</v>
      </c>
    </row>
    <row r="75" spans="2:54" ht="48" customHeight="1" x14ac:dyDescent="0.15">
      <c r="B75" s="95">
        <v>2</v>
      </c>
      <c r="C75" s="448" t="s">
        <v>432</v>
      </c>
      <c r="D75" s="448"/>
      <c r="E75" s="448"/>
      <c r="F75" s="448"/>
      <c r="G75" s="448"/>
      <c r="H75" s="448"/>
      <c r="I75" s="448"/>
      <c r="J75" s="448"/>
      <c r="K75" s="448"/>
      <c r="L75" s="448"/>
      <c r="M75" s="448"/>
      <c r="N75" s="448"/>
      <c r="O75" s="448"/>
      <c r="P75" s="448"/>
      <c r="Q75" s="448"/>
      <c r="R75" s="448"/>
      <c r="S75" s="448"/>
      <c r="T75" s="448"/>
      <c r="U75" s="448"/>
      <c r="V75" s="448"/>
      <c r="W75" s="448"/>
      <c r="X75" s="448"/>
      <c r="Y75" s="96"/>
      <c r="Z75" s="99"/>
      <c r="AD75" s="93" t="b">
        <v>0</v>
      </c>
    </row>
    <row r="76" spans="2:54" ht="48" customHeight="1" x14ac:dyDescent="0.15">
      <c r="B76" s="95">
        <v>3</v>
      </c>
      <c r="C76" s="448" t="s">
        <v>367</v>
      </c>
      <c r="D76" s="448"/>
      <c r="E76" s="448"/>
      <c r="F76" s="448"/>
      <c r="G76" s="448"/>
      <c r="H76" s="448"/>
      <c r="I76" s="448"/>
      <c r="J76" s="448"/>
      <c r="K76" s="448"/>
      <c r="L76" s="448"/>
      <c r="M76" s="448"/>
      <c r="N76" s="448"/>
      <c r="O76" s="448"/>
      <c r="P76" s="448"/>
      <c r="Q76" s="448"/>
      <c r="R76" s="448"/>
      <c r="S76" s="448"/>
      <c r="T76" s="448"/>
      <c r="U76" s="448"/>
      <c r="V76" s="448"/>
      <c r="W76" s="448"/>
      <c r="X76" s="448"/>
      <c r="Y76" s="96"/>
      <c r="Z76" s="99"/>
      <c r="AD76" s="93" t="b">
        <v>0</v>
      </c>
    </row>
    <row r="77" spans="2:54" ht="15" customHeight="1" x14ac:dyDescent="0.15">
      <c r="Y77" s="18"/>
      <c r="Z77" s="125"/>
      <c r="AD77" s="93"/>
    </row>
    <row r="78" spans="2:54" ht="15" customHeight="1" x14ac:dyDescent="0.15">
      <c r="B78" s="124" t="s">
        <v>233</v>
      </c>
      <c r="Z78" s="125"/>
      <c r="AD78" s="93"/>
    </row>
    <row r="79" spans="2:54" ht="27" x14ac:dyDescent="0.15">
      <c r="B79" s="126" t="s">
        <v>23</v>
      </c>
      <c r="C79" s="470" t="s">
        <v>239</v>
      </c>
      <c r="D79" s="471"/>
      <c r="E79" s="471"/>
      <c r="F79" s="471"/>
      <c r="G79" s="471"/>
      <c r="H79" s="471"/>
      <c r="I79" s="471"/>
      <c r="J79" s="471"/>
      <c r="K79" s="471"/>
      <c r="L79" s="471"/>
      <c r="M79" s="471"/>
      <c r="N79" s="471"/>
      <c r="O79" s="471"/>
      <c r="P79" s="471"/>
      <c r="Q79" s="471"/>
      <c r="R79" s="471"/>
      <c r="S79" s="471"/>
      <c r="T79" s="471"/>
      <c r="U79" s="471"/>
      <c r="V79" s="471"/>
      <c r="W79" s="471"/>
      <c r="X79" s="472"/>
      <c r="Y79" s="127" t="s">
        <v>155</v>
      </c>
      <c r="Z79" s="128" t="s">
        <v>156</v>
      </c>
      <c r="AD79" s="93"/>
    </row>
    <row r="80" spans="2:54" ht="30" customHeight="1" x14ac:dyDescent="0.15">
      <c r="B80" s="473" t="s">
        <v>259</v>
      </c>
      <c r="C80" s="474"/>
      <c r="D80" s="474"/>
      <c r="E80" s="474"/>
      <c r="F80" s="474"/>
      <c r="G80" s="474"/>
      <c r="H80" s="474"/>
      <c r="I80" s="474"/>
      <c r="J80" s="474"/>
      <c r="K80" s="474"/>
      <c r="L80" s="474"/>
      <c r="M80" s="474"/>
      <c r="N80" s="474"/>
      <c r="O80" s="474"/>
      <c r="P80" s="474"/>
      <c r="Q80" s="474"/>
      <c r="R80" s="474"/>
      <c r="S80" s="474"/>
      <c r="T80" s="474"/>
      <c r="U80" s="474"/>
      <c r="V80" s="474"/>
      <c r="W80" s="474"/>
      <c r="X80" s="475"/>
      <c r="Y80" s="133"/>
      <c r="Z80" s="97"/>
      <c r="AD80" s="93"/>
    </row>
    <row r="81" spans="2:30" ht="30" customHeight="1" x14ac:dyDescent="0.15">
      <c r="B81" s="95">
        <v>1</v>
      </c>
      <c r="C81" s="449" t="s">
        <v>433</v>
      </c>
      <c r="D81" s="449"/>
      <c r="E81" s="449"/>
      <c r="F81" s="449"/>
      <c r="G81" s="449"/>
      <c r="H81" s="449"/>
      <c r="I81" s="449"/>
      <c r="J81" s="449"/>
      <c r="K81" s="449"/>
      <c r="L81" s="449"/>
      <c r="M81" s="449"/>
      <c r="N81" s="449"/>
      <c r="O81" s="449"/>
      <c r="P81" s="449"/>
      <c r="Q81" s="449"/>
      <c r="R81" s="449"/>
      <c r="S81" s="449"/>
      <c r="T81" s="449"/>
      <c r="U81" s="449"/>
      <c r="V81" s="449"/>
      <c r="W81" s="449"/>
      <c r="X81" s="449"/>
      <c r="Y81" s="96"/>
      <c r="Z81" s="99"/>
      <c r="AD81" s="93" t="b">
        <v>0</v>
      </c>
    </row>
    <row r="82" spans="2:30" ht="30" customHeight="1" x14ac:dyDescent="0.15">
      <c r="B82" s="95">
        <v>2</v>
      </c>
      <c r="C82" s="449" t="s">
        <v>434</v>
      </c>
      <c r="D82" s="449"/>
      <c r="E82" s="449"/>
      <c r="F82" s="449"/>
      <c r="G82" s="449"/>
      <c r="H82" s="449"/>
      <c r="I82" s="449"/>
      <c r="J82" s="449"/>
      <c r="K82" s="449"/>
      <c r="L82" s="449"/>
      <c r="M82" s="449"/>
      <c r="N82" s="449"/>
      <c r="O82" s="449"/>
      <c r="P82" s="449"/>
      <c r="Q82" s="449"/>
      <c r="R82" s="449"/>
      <c r="S82" s="449"/>
      <c r="T82" s="449"/>
      <c r="U82" s="449"/>
      <c r="V82" s="449"/>
      <c r="W82" s="449"/>
      <c r="X82" s="449"/>
      <c r="Y82" s="96"/>
      <c r="Z82" s="99"/>
      <c r="AD82" s="93" t="b">
        <v>0</v>
      </c>
    </row>
    <row r="83" spans="2:30" ht="30" customHeight="1" x14ac:dyDescent="0.15">
      <c r="B83" s="458">
        <v>3</v>
      </c>
      <c r="C83" s="448" t="s">
        <v>435</v>
      </c>
      <c r="D83" s="449"/>
      <c r="E83" s="449"/>
      <c r="F83" s="449"/>
      <c r="G83" s="449"/>
      <c r="H83" s="449"/>
      <c r="I83" s="449"/>
      <c r="J83" s="449"/>
      <c r="K83" s="449"/>
      <c r="L83" s="449"/>
      <c r="M83" s="449"/>
      <c r="N83" s="449"/>
      <c r="O83" s="449"/>
      <c r="P83" s="449"/>
      <c r="Q83" s="449"/>
      <c r="R83" s="449"/>
      <c r="S83" s="449"/>
      <c r="T83" s="449"/>
      <c r="U83" s="449"/>
      <c r="V83" s="449"/>
      <c r="W83" s="449"/>
      <c r="X83" s="449"/>
      <c r="Y83" s="96"/>
      <c r="Z83" s="99"/>
      <c r="AD83" s="93" t="b">
        <v>0</v>
      </c>
    </row>
    <row r="84" spans="2:30" ht="13.7" customHeight="1" x14ac:dyDescent="0.15">
      <c r="B84" s="459"/>
      <c r="C84" s="453" t="s">
        <v>289</v>
      </c>
      <c r="D84" s="454"/>
      <c r="E84" s="454"/>
      <c r="F84" s="454"/>
      <c r="G84" s="454"/>
      <c r="H84" s="454"/>
      <c r="I84" s="454"/>
      <c r="J84" s="454"/>
      <c r="K84" s="454"/>
      <c r="L84" s="454"/>
      <c r="M84" s="454"/>
      <c r="N84" s="454"/>
      <c r="O84" s="454"/>
      <c r="P84" s="454"/>
      <c r="Q84" s="454"/>
      <c r="R84" s="454"/>
      <c r="S84" s="454"/>
      <c r="T84" s="454"/>
      <c r="U84" s="454"/>
      <c r="V84" s="454"/>
      <c r="W84" s="454"/>
      <c r="X84" s="455"/>
      <c r="Y84" s="135"/>
      <c r="Z84" s="136"/>
      <c r="AD84" s="93"/>
    </row>
    <row r="85" spans="2:30" ht="48" customHeight="1" x14ac:dyDescent="0.15">
      <c r="B85" s="459"/>
      <c r="C85" s="461" t="s">
        <v>436</v>
      </c>
      <c r="D85" s="462"/>
      <c r="E85" s="462"/>
      <c r="F85" s="462"/>
      <c r="G85" s="462"/>
      <c r="H85" s="462"/>
      <c r="I85" s="462"/>
      <c r="J85" s="462"/>
      <c r="K85" s="462"/>
      <c r="L85" s="462"/>
      <c r="M85" s="462"/>
      <c r="N85" s="462"/>
      <c r="O85" s="462"/>
      <c r="P85" s="462"/>
      <c r="Q85" s="462"/>
      <c r="R85" s="462"/>
      <c r="S85" s="462"/>
      <c r="T85" s="462"/>
      <c r="U85" s="462"/>
      <c r="V85" s="462"/>
      <c r="W85" s="462"/>
      <c r="X85" s="463"/>
      <c r="Y85" s="96"/>
      <c r="Z85" s="99"/>
      <c r="AD85" s="93" t="b">
        <v>0</v>
      </c>
    </row>
    <row r="86" spans="2:30" ht="48" customHeight="1" x14ac:dyDescent="0.15">
      <c r="B86" s="460"/>
      <c r="C86" s="461" t="s">
        <v>367</v>
      </c>
      <c r="D86" s="462"/>
      <c r="E86" s="462"/>
      <c r="F86" s="462"/>
      <c r="G86" s="462"/>
      <c r="H86" s="462"/>
      <c r="I86" s="462"/>
      <c r="J86" s="462"/>
      <c r="K86" s="462"/>
      <c r="L86" s="462"/>
      <c r="M86" s="462"/>
      <c r="N86" s="462"/>
      <c r="O86" s="462"/>
      <c r="P86" s="462"/>
      <c r="Q86" s="462"/>
      <c r="R86" s="462"/>
      <c r="S86" s="462"/>
      <c r="T86" s="462"/>
      <c r="U86" s="462"/>
      <c r="V86" s="462"/>
      <c r="W86" s="462"/>
      <c r="X86" s="463"/>
      <c r="Y86" s="96"/>
      <c r="Z86" s="99"/>
      <c r="AD86" s="93" t="b">
        <v>0</v>
      </c>
    </row>
    <row r="87" spans="2:30" ht="30" customHeight="1" x14ac:dyDescent="0.15">
      <c r="B87" s="458">
        <v>4</v>
      </c>
      <c r="C87" s="448" t="s">
        <v>446</v>
      </c>
      <c r="D87" s="449"/>
      <c r="E87" s="449"/>
      <c r="F87" s="449"/>
      <c r="G87" s="449"/>
      <c r="H87" s="449"/>
      <c r="I87" s="449"/>
      <c r="J87" s="449"/>
      <c r="K87" s="449"/>
      <c r="L87" s="449"/>
      <c r="M87" s="449"/>
      <c r="N87" s="449"/>
      <c r="O87" s="449"/>
      <c r="P87" s="449"/>
      <c r="Q87" s="449"/>
      <c r="R87" s="449"/>
      <c r="S87" s="449"/>
      <c r="T87" s="449"/>
      <c r="U87" s="449"/>
      <c r="V87" s="449"/>
      <c r="W87" s="449"/>
      <c r="X87" s="449"/>
      <c r="Y87" s="96"/>
      <c r="Z87" s="99"/>
      <c r="AD87" s="93" t="b">
        <v>0</v>
      </c>
    </row>
    <row r="88" spans="2:30" ht="13.7" customHeight="1" x14ac:dyDescent="0.15">
      <c r="B88" s="459"/>
      <c r="C88" s="453" t="s">
        <v>289</v>
      </c>
      <c r="D88" s="454"/>
      <c r="E88" s="454"/>
      <c r="F88" s="454"/>
      <c r="G88" s="454"/>
      <c r="H88" s="454"/>
      <c r="I88" s="454"/>
      <c r="J88" s="454"/>
      <c r="K88" s="454"/>
      <c r="L88" s="454"/>
      <c r="M88" s="454"/>
      <c r="N88" s="454"/>
      <c r="O88" s="454"/>
      <c r="P88" s="454"/>
      <c r="Q88" s="454"/>
      <c r="R88" s="454"/>
      <c r="S88" s="454"/>
      <c r="T88" s="454"/>
      <c r="U88" s="454"/>
      <c r="V88" s="454"/>
      <c r="W88" s="454"/>
      <c r="X88" s="455"/>
      <c r="Y88" s="135"/>
      <c r="Z88" s="136"/>
      <c r="AD88" s="93"/>
    </row>
    <row r="89" spans="2:30" ht="30" customHeight="1" x14ac:dyDescent="0.15">
      <c r="B89" s="460"/>
      <c r="C89" s="461" t="s">
        <v>368</v>
      </c>
      <c r="D89" s="462"/>
      <c r="E89" s="462"/>
      <c r="F89" s="462"/>
      <c r="G89" s="462"/>
      <c r="H89" s="462"/>
      <c r="I89" s="462"/>
      <c r="J89" s="462"/>
      <c r="K89" s="462"/>
      <c r="L89" s="462"/>
      <c r="M89" s="462"/>
      <c r="N89" s="462"/>
      <c r="O89" s="462"/>
      <c r="P89" s="462"/>
      <c r="Q89" s="462"/>
      <c r="R89" s="462"/>
      <c r="S89" s="462"/>
      <c r="T89" s="462"/>
      <c r="U89" s="462"/>
      <c r="V89" s="462"/>
      <c r="W89" s="462"/>
      <c r="X89" s="463"/>
      <c r="Y89" s="96"/>
      <c r="Z89" s="99"/>
      <c r="AD89" s="93" t="b">
        <v>0</v>
      </c>
    </row>
    <row r="90" spans="2:30" ht="30" customHeight="1" x14ac:dyDescent="0.15">
      <c r="B90" s="458">
        <v>5</v>
      </c>
      <c r="C90" s="464" t="s">
        <v>386</v>
      </c>
      <c r="D90" s="465"/>
      <c r="E90" s="465"/>
      <c r="F90" s="465"/>
      <c r="G90" s="465"/>
      <c r="H90" s="465"/>
      <c r="I90" s="465"/>
      <c r="J90" s="465"/>
      <c r="K90" s="465"/>
      <c r="L90" s="465"/>
      <c r="M90" s="465"/>
      <c r="N90" s="465"/>
      <c r="O90" s="465"/>
      <c r="P90" s="465"/>
      <c r="Q90" s="465"/>
      <c r="R90" s="465"/>
      <c r="S90" s="465"/>
      <c r="T90" s="465"/>
      <c r="U90" s="465"/>
      <c r="V90" s="465"/>
      <c r="W90" s="465"/>
      <c r="X90" s="466"/>
      <c r="Y90" s="96"/>
      <c r="Z90" s="99"/>
      <c r="AD90" s="93" t="b">
        <v>0</v>
      </c>
    </row>
    <row r="91" spans="2:30" ht="13.7" customHeight="1" x14ac:dyDescent="0.15">
      <c r="B91" s="459"/>
      <c r="C91" s="453" t="s">
        <v>289</v>
      </c>
      <c r="D91" s="454"/>
      <c r="E91" s="454"/>
      <c r="F91" s="454"/>
      <c r="G91" s="454"/>
      <c r="H91" s="454"/>
      <c r="I91" s="454"/>
      <c r="J91" s="454"/>
      <c r="K91" s="454"/>
      <c r="L91" s="454"/>
      <c r="M91" s="454"/>
      <c r="N91" s="454"/>
      <c r="O91" s="454"/>
      <c r="P91" s="454"/>
      <c r="Q91" s="454"/>
      <c r="R91" s="454"/>
      <c r="S91" s="454"/>
      <c r="T91" s="454"/>
      <c r="U91" s="454"/>
      <c r="V91" s="454"/>
      <c r="W91" s="454"/>
      <c r="X91" s="455"/>
      <c r="Y91" s="135"/>
      <c r="Z91" s="136"/>
      <c r="AD91" s="93"/>
    </row>
    <row r="92" spans="2:30" ht="30" customHeight="1" x14ac:dyDescent="0.15">
      <c r="B92" s="459"/>
      <c r="C92" s="461" t="s">
        <v>437</v>
      </c>
      <c r="D92" s="462"/>
      <c r="E92" s="462"/>
      <c r="F92" s="462"/>
      <c r="G92" s="462"/>
      <c r="H92" s="462"/>
      <c r="I92" s="462"/>
      <c r="J92" s="462"/>
      <c r="K92" s="462"/>
      <c r="L92" s="462"/>
      <c r="M92" s="462"/>
      <c r="N92" s="462"/>
      <c r="O92" s="462"/>
      <c r="P92" s="462"/>
      <c r="Q92" s="462"/>
      <c r="R92" s="462"/>
      <c r="S92" s="462"/>
      <c r="T92" s="462"/>
      <c r="U92" s="462"/>
      <c r="V92" s="462"/>
      <c r="W92" s="462"/>
      <c r="X92" s="463"/>
      <c r="Y92" s="96"/>
      <c r="Z92" s="99"/>
      <c r="AD92" s="93" t="b">
        <v>0</v>
      </c>
    </row>
    <row r="93" spans="2:30" ht="30" customHeight="1" x14ac:dyDescent="0.15">
      <c r="B93" s="459"/>
      <c r="C93" s="461" t="s">
        <v>369</v>
      </c>
      <c r="D93" s="462"/>
      <c r="E93" s="462"/>
      <c r="F93" s="462"/>
      <c r="G93" s="462"/>
      <c r="H93" s="462"/>
      <c r="I93" s="462"/>
      <c r="J93" s="462"/>
      <c r="K93" s="462"/>
      <c r="L93" s="462"/>
      <c r="M93" s="462"/>
      <c r="N93" s="462"/>
      <c r="O93" s="462"/>
      <c r="P93" s="462"/>
      <c r="Q93" s="462"/>
      <c r="R93" s="462"/>
      <c r="S93" s="462"/>
      <c r="T93" s="462"/>
      <c r="U93" s="462"/>
      <c r="V93" s="462"/>
      <c r="W93" s="462"/>
      <c r="X93" s="463"/>
      <c r="Y93" s="96"/>
      <c r="Z93" s="99"/>
      <c r="AD93" s="93" t="b">
        <v>0</v>
      </c>
    </row>
    <row r="94" spans="2:30" ht="30" customHeight="1" x14ac:dyDescent="0.15">
      <c r="B94" s="450">
        <v>6</v>
      </c>
      <c r="C94" s="448" t="s">
        <v>387</v>
      </c>
      <c r="D94" s="449"/>
      <c r="E94" s="449"/>
      <c r="F94" s="449"/>
      <c r="G94" s="449"/>
      <c r="H94" s="449"/>
      <c r="I94" s="449"/>
      <c r="J94" s="449"/>
      <c r="K94" s="449"/>
      <c r="L94" s="449"/>
      <c r="M94" s="449"/>
      <c r="N94" s="449"/>
      <c r="O94" s="449"/>
      <c r="P94" s="449"/>
      <c r="Q94" s="449"/>
      <c r="R94" s="449"/>
      <c r="S94" s="449"/>
      <c r="T94" s="449"/>
      <c r="U94" s="449"/>
      <c r="V94" s="449"/>
      <c r="W94" s="449"/>
      <c r="X94" s="449"/>
      <c r="Y94" s="96"/>
      <c r="Z94" s="99"/>
      <c r="AD94" s="93" t="b">
        <v>0</v>
      </c>
    </row>
    <row r="95" spans="2:30" ht="13.7" customHeight="1" x14ac:dyDescent="0.15">
      <c r="B95" s="451"/>
      <c r="C95" s="453" t="s">
        <v>289</v>
      </c>
      <c r="D95" s="454"/>
      <c r="E95" s="454"/>
      <c r="F95" s="454"/>
      <c r="G95" s="454"/>
      <c r="H95" s="454"/>
      <c r="I95" s="454"/>
      <c r="J95" s="454"/>
      <c r="K95" s="454"/>
      <c r="L95" s="454"/>
      <c r="M95" s="454"/>
      <c r="N95" s="454"/>
      <c r="O95" s="454"/>
      <c r="P95" s="454"/>
      <c r="Q95" s="454"/>
      <c r="R95" s="454"/>
      <c r="S95" s="454"/>
      <c r="T95" s="454"/>
      <c r="U95" s="454"/>
      <c r="V95" s="454"/>
      <c r="W95" s="454"/>
      <c r="X95" s="455"/>
      <c r="Y95" s="135"/>
      <c r="Z95" s="136"/>
      <c r="AD95" s="93"/>
    </row>
    <row r="96" spans="2:30" ht="30" customHeight="1" x14ac:dyDescent="0.15">
      <c r="B96" s="451"/>
      <c r="C96" s="456" t="s">
        <v>370</v>
      </c>
      <c r="D96" s="457"/>
      <c r="E96" s="457"/>
      <c r="F96" s="457"/>
      <c r="G96" s="457"/>
      <c r="H96" s="457"/>
      <c r="I96" s="457"/>
      <c r="J96" s="457"/>
      <c r="K96" s="457"/>
      <c r="L96" s="457"/>
      <c r="M96" s="457"/>
      <c r="N96" s="457"/>
      <c r="O96" s="457"/>
      <c r="P96" s="457"/>
      <c r="Q96" s="457"/>
      <c r="R96" s="457"/>
      <c r="S96" s="457"/>
      <c r="T96" s="457"/>
      <c r="U96" s="457"/>
      <c r="V96" s="457"/>
      <c r="W96" s="457"/>
      <c r="X96" s="457"/>
      <c r="Y96" s="96"/>
      <c r="Z96" s="99"/>
      <c r="AD96" s="93" t="b">
        <v>0</v>
      </c>
    </row>
    <row r="97" spans="2:30" ht="30" customHeight="1" x14ac:dyDescent="0.15">
      <c r="B97" s="451"/>
      <c r="C97" s="456" t="s">
        <v>371</v>
      </c>
      <c r="D97" s="457"/>
      <c r="E97" s="457"/>
      <c r="F97" s="457"/>
      <c r="G97" s="457"/>
      <c r="H97" s="457"/>
      <c r="I97" s="457"/>
      <c r="J97" s="457"/>
      <c r="K97" s="457"/>
      <c r="L97" s="457"/>
      <c r="M97" s="457"/>
      <c r="N97" s="457"/>
      <c r="O97" s="457"/>
      <c r="P97" s="457"/>
      <c r="Q97" s="457"/>
      <c r="R97" s="457"/>
      <c r="S97" s="457"/>
      <c r="T97" s="457"/>
      <c r="U97" s="457"/>
      <c r="V97" s="457"/>
      <c r="W97" s="457"/>
      <c r="X97" s="457"/>
      <c r="Y97" s="96"/>
      <c r="Z97" s="99"/>
      <c r="AD97" s="93" t="b">
        <v>0</v>
      </c>
    </row>
    <row r="98" spans="2:30" ht="30" customHeight="1" x14ac:dyDescent="0.15">
      <c r="B98" s="452"/>
      <c r="C98" s="456" t="s">
        <v>395</v>
      </c>
      <c r="D98" s="457"/>
      <c r="E98" s="457"/>
      <c r="F98" s="457"/>
      <c r="G98" s="457"/>
      <c r="H98" s="457"/>
      <c r="I98" s="457"/>
      <c r="J98" s="457"/>
      <c r="K98" s="457"/>
      <c r="L98" s="457"/>
      <c r="M98" s="457"/>
      <c r="N98" s="457"/>
      <c r="O98" s="457"/>
      <c r="P98" s="457"/>
      <c r="Q98" s="457"/>
      <c r="R98" s="457"/>
      <c r="S98" s="457"/>
      <c r="T98" s="457"/>
      <c r="U98" s="457"/>
      <c r="V98" s="457"/>
      <c r="W98" s="457"/>
      <c r="X98" s="457"/>
      <c r="Y98" s="96"/>
      <c r="Z98" s="99"/>
      <c r="AD98" s="93" t="b">
        <v>0</v>
      </c>
    </row>
    <row r="99" spans="2:30" ht="30" customHeight="1" x14ac:dyDescent="0.15">
      <c r="B99" s="450">
        <v>7</v>
      </c>
      <c r="C99" s="448" t="s">
        <v>388</v>
      </c>
      <c r="D99" s="449"/>
      <c r="E99" s="449"/>
      <c r="F99" s="449"/>
      <c r="G99" s="449"/>
      <c r="H99" s="449"/>
      <c r="I99" s="449"/>
      <c r="J99" s="449"/>
      <c r="K99" s="449"/>
      <c r="L99" s="449"/>
      <c r="M99" s="449"/>
      <c r="N99" s="449"/>
      <c r="O99" s="449"/>
      <c r="P99" s="449"/>
      <c r="Q99" s="449"/>
      <c r="R99" s="449"/>
      <c r="S99" s="449"/>
      <c r="T99" s="449"/>
      <c r="U99" s="449"/>
      <c r="V99" s="449"/>
      <c r="W99" s="449"/>
      <c r="X99" s="449"/>
      <c r="Y99" s="96"/>
      <c r="Z99" s="99"/>
      <c r="AD99" s="93" t="b">
        <v>0</v>
      </c>
    </row>
    <row r="100" spans="2:30" ht="13.7" customHeight="1" x14ac:dyDescent="0.15">
      <c r="B100" s="451"/>
      <c r="C100" s="453" t="s">
        <v>289</v>
      </c>
      <c r="D100" s="454"/>
      <c r="E100" s="454"/>
      <c r="F100" s="454"/>
      <c r="G100" s="454"/>
      <c r="H100" s="454"/>
      <c r="I100" s="454"/>
      <c r="J100" s="454"/>
      <c r="K100" s="454"/>
      <c r="L100" s="454"/>
      <c r="M100" s="454"/>
      <c r="N100" s="454"/>
      <c r="O100" s="454"/>
      <c r="P100" s="454"/>
      <c r="Q100" s="454"/>
      <c r="R100" s="454"/>
      <c r="S100" s="454"/>
      <c r="T100" s="454"/>
      <c r="U100" s="454"/>
      <c r="V100" s="454"/>
      <c r="W100" s="454"/>
      <c r="X100" s="455"/>
      <c r="Y100" s="135"/>
      <c r="Z100" s="136"/>
      <c r="AD100" s="93"/>
    </row>
    <row r="101" spans="2:30" ht="30" customHeight="1" x14ac:dyDescent="0.15">
      <c r="B101" s="451"/>
      <c r="C101" s="456" t="s">
        <v>443</v>
      </c>
      <c r="D101" s="457"/>
      <c r="E101" s="457"/>
      <c r="F101" s="457"/>
      <c r="G101" s="457"/>
      <c r="H101" s="457"/>
      <c r="I101" s="457"/>
      <c r="J101" s="457"/>
      <c r="K101" s="457"/>
      <c r="L101" s="457"/>
      <c r="M101" s="457"/>
      <c r="N101" s="457"/>
      <c r="O101" s="457"/>
      <c r="P101" s="457"/>
      <c r="Q101" s="457"/>
      <c r="R101" s="457"/>
      <c r="S101" s="457"/>
      <c r="T101" s="457"/>
      <c r="U101" s="457"/>
      <c r="V101" s="457"/>
      <c r="W101" s="457"/>
      <c r="X101" s="457"/>
      <c r="Y101" s="96"/>
      <c r="Z101" s="99"/>
      <c r="AD101" s="93" t="b">
        <v>0</v>
      </c>
    </row>
    <row r="102" spans="2:30" ht="30" customHeight="1" x14ac:dyDescent="0.15">
      <c r="B102" s="452"/>
      <c r="C102" s="456" t="s">
        <v>396</v>
      </c>
      <c r="D102" s="457"/>
      <c r="E102" s="457"/>
      <c r="F102" s="457"/>
      <c r="G102" s="457"/>
      <c r="H102" s="457"/>
      <c r="I102" s="457"/>
      <c r="J102" s="457"/>
      <c r="K102" s="457"/>
      <c r="L102" s="457"/>
      <c r="M102" s="457"/>
      <c r="N102" s="457"/>
      <c r="O102" s="457"/>
      <c r="P102" s="457"/>
      <c r="Q102" s="457"/>
      <c r="R102" s="457"/>
      <c r="S102" s="457"/>
      <c r="T102" s="457"/>
      <c r="U102" s="457"/>
      <c r="V102" s="457"/>
      <c r="W102" s="457"/>
      <c r="X102" s="457"/>
      <c r="Y102" s="96"/>
      <c r="Z102" s="99"/>
      <c r="AD102" s="93" t="b">
        <v>0</v>
      </c>
    </row>
    <row r="103" spans="2:30" ht="30" customHeight="1" x14ac:dyDescent="0.15">
      <c r="B103" s="95">
        <v>8</v>
      </c>
      <c r="C103" s="448" t="s">
        <v>444</v>
      </c>
      <c r="D103" s="448"/>
      <c r="E103" s="448"/>
      <c r="F103" s="448"/>
      <c r="G103" s="448"/>
      <c r="H103" s="448"/>
      <c r="I103" s="448"/>
      <c r="J103" s="448"/>
      <c r="K103" s="448"/>
      <c r="L103" s="448"/>
      <c r="M103" s="448"/>
      <c r="N103" s="448"/>
      <c r="O103" s="448"/>
      <c r="P103" s="448"/>
      <c r="Q103" s="448"/>
      <c r="R103" s="448"/>
      <c r="S103" s="448"/>
      <c r="T103" s="448"/>
      <c r="U103" s="448"/>
      <c r="V103" s="448"/>
      <c r="W103" s="448"/>
      <c r="X103" s="448"/>
      <c r="Y103" s="96"/>
      <c r="Z103" s="99"/>
      <c r="AD103" s="93" t="b">
        <v>0</v>
      </c>
    </row>
    <row r="104" spans="2:30" ht="30" customHeight="1" x14ac:dyDescent="0.15">
      <c r="B104" s="95">
        <v>9</v>
      </c>
      <c r="C104" s="448" t="s">
        <v>447</v>
      </c>
      <c r="D104" s="448"/>
      <c r="E104" s="448"/>
      <c r="F104" s="448"/>
      <c r="G104" s="448"/>
      <c r="H104" s="448"/>
      <c r="I104" s="448"/>
      <c r="J104" s="448"/>
      <c r="K104" s="448"/>
      <c r="L104" s="448"/>
      <c r="M104" s="448"/>
      <c r="N104" s="448"/>
      <c r="O104" s="448"/>
      <c r="P104" s="448"/>
      <c r="Q104" s="448"/>
      <c r="R104" s="448"/>
      <c r="S104" s="448"/>
      <c r="T104" s="448"/>
      <c r="U104" s="448"/>
      <c r="V104" s="448"/>
      <c r="W104" s="448"/>
      <c r="X104" s="448"/>
      <c r="Y104" s="96"/>
      <c r="Z104" s="99"/>
      <c r="AD104" s="93" t="b">
        <v>0</v>
      </c>
    </row>
    <row r="105" spans="2:30" ht="30" customHeight="1" x14ac:dyDescent="0.15">
      <c r="B105" s="134">
        <v>10</v>
      </c>
      <c r="C105" s="448" t="s">
        <v>445</v>
      </c>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96"/>
      <c r="Z105" s="99"/>
      <c r="AD105" s="93" t="b">
        <v>0</v>
      </c>
    </row>
    <row r="106" spans="2:30" ht="5.85" customHeight="1" x14ac:dyDescent="0.15"/>
  </sheetData>
  <sheetProtection algorithmName="SHA-512" hashValue="Uk2+tTRbS8bcWI59ktRLEKE9j9tmGBmAihW5gJN1KGabgXbrWdB6TFT95s4pQmtJxzYv1uW+2reH/9IGyNufPA==" saltValue="yf17ZujqgfDttiCnW2l4ow==" spinCount="100000" sheet="1" objects="1" scenarios="1"/>
  <mergeCells count="89">
    <mergeCell ref="C18:X18"/>
    <mergeCell ref="B4:Z4"/>
    <mergeCell ref="S6:T6"/>
    <mergeCell ref="Z11:AA14"/>
    <mergeCell ref="B13:Y14"/>
    <mergeCell ref="C17:X17"/>
    <mergeCell ref="C47:X47"/>
    <mergeCell ref="C34:X34"/>
    <mergeCell ref="C19:X19"/>
    <mergeCell ref="C20:X20"/>
    <mergeCell ref="C21:X21"/>
    <mergeCell ref="C22:X22"/>
    <mergeCell ref="C27:X27"/>
    <mergeCell ref="C28:X28"/>
    <mergeCell ref="C29:X29"/>
    <mergeCell ref="C30:X30"/>
    <mergeCell ref="C31:X31"/>
    <mergeCell ref="C23:X23"/>
    <mergeCell ref="C24:X24"/>
    <mergeCell ref="C42:X42"/>
    <mergeCell ref="B43:X43"/>
    <mergeCell ref="C44:X44"/>
    <mergeCell ref="C45:X45"/>
    <mergeCell ref="C46:X46"/>
    <mergeCell ref="C35:X35"/>
    <mergeCell ref="C36:X36"/>
    <mergeCell ref="C37:X37"/>
    <mergeCell ref="C40:X40"/>
    <mergeCell ref="B41:X41"/>
    <mergeCell ref="B60:X60"/>
    <mergeCell ref="C50:X50"/>
    <mergeCell ref="C51:X51"/>
    <mergeCell ref="C52:X52"/>
    <mergeCell ref="C48:X48"/>
    <mergeCell ref="B53:X53"/>
    <mergeCell ref="C54:X54"/>
    <mergeCell ref="C55:X55"/>
    <mergeCell ref="C56:X56"/>
    <mergeCell ref="B57:X57"/>
    <mergeCell ref="C58:X58"/>
    <mergeCell ref="C59:X59"/>
    <mergeCell ref="B49:X49"/>
    <mergeCell ref="C61:X61"/>
    <mergeCell ref="C62:X62"/>
    <mergeCell ref="C63:X63"/>
    <mergeCell ref="C64:X64"/>
    <mergeCell ref="C67:X67"/>
    <mergeCell ref="C81:X81"/>
    <mergeCell ref="AG68:BB68"/>
    <mergeCell ref="C69:X69"/>
    <mergeCell ref="AG69:BB69"/>
    <mergeCell ref="C70:X70"/>
    <mergeCell ref="AG70:BB70"/>
    <mergeCell ref="C73:X73"/>
    <mergeCell ref="C68:X68"/>
    <mergeCell ref="C74:X74"/>
    <mergeCell ref="C75:X75"/>
    <mergeCell ref="C76:X76"/>
    <mergeCell ref="C79:X79"/>
    <mergeCell ref="B80:X80"/>
    <mergeCell ref="C82:X82"/>
    <mergeCell ref="B83:B86"/>
    <mergeCell ref="C83:X83"/>
    <mergeCell ref="C84:X84"/>
    <mergeCell ref="C85:X85"/>
    <mergeCell ref="C86:X86"/>
    <mergeCell ref="B87:B89"/>
    <mergeCell ref="C87:X87"/>
    <mergeCell ref="C88:X88"/>
    <mergeCell ref="C89:X89"/>
    <mergeCell ref="B90:B93"/>
    <mergeCell ref="C90:X90"/>
    <mergeCell ref="C91:X91"/>
    <mergeCell ref="C92:X92"/>
    <mergeCell ref="C93:X93"/>
    <mergeCell ref="B94:B98"/>
    <mergeCell ref="C94:X94"/>
    <mergeCell ref="C95:X95"/>
    <mergeCell ref="C96:X96"/>
    <mergeCell ref="C97:X97"/>
    <mergeCell ref="C98:X98"/>
    <mergeCell ref="C103:X103"/>
    <mergeCell ref="C105:X105"/>
    <mergeCell ref="B99:B102"/>
    <mergeCell ref="C99:X99"/>
    <mergeCell ref="C100:X100"/>
    <mergeCell ref="C101:X101"/>
    <mergeCell ref="C102:X102"/>
    <mergeCell ref="C104:X104"/>
  </mergeCells>
  <phoneticPr fontId="2"/>
  <conditionalFormatting sqref="AC1">
    <cfRule type="cellIs" dxfId="1" priority="2" operator="equal">
      <formula>"NG"</formula>
    </cfRule>
  </conditionalFormatting>
  <conditionalFormatting sqref="AC2">
    <cfRule type="cellIs" dxfId="0" priority="1" operator="equal">
      <formula>"あり"</formula>
    </cfRule>
  </conditionalFormatting>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2" manualBreakCount="2">
    <brk id="38" max="27" man="1"/>
    <brk id="71" max="27" man="1"/>
  </rowBreaks>
  <colBreaks count="2" manualBreakCount="2">
    <brk id="28" max="122" man="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24</xdr:col>
                    <xdr:colOff>142875</xdr:colOff>
                    <xdr:row>17</xdr:row>
                    <xdr:rowOff>104775</xdr:rowOff>
                  </from>
                  <to>
                    <xdr:col>24</xdr:col>
                    <xdr:colOff>381000</xdr:colOff>
                    <xdr:row>17</xdr:row>
                    <xdr:rowOff>333375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25</xdr:col>
                    <xdr:colOff>142875</xdr:colOff>
                    <xdr:row>17</xdr:row>
                    <xdr:rowOff>66675</xdr:rowOff>
                  </from>
                  <to>
                    <xdr:col>25</xdr:col>
                    <xdr:colOff>447675</xdr:colOff>
                    <xdr:row>17</xdr:row>
                    <xdr:rowOff>352425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24</xdr:col>
                    <xdr:colOff>142875</xdr:colOff>
                    <xdr:row>21</xdr:row>
                    <xdr:rowOff>104775</xdr:rowOff>
                  </from>
                  <to>
                    <xdr:col>24</xdr:col>
                    <xdr:colOff>447675</xdr:colOff>
                    <xdr:row>21</xdr:row>
                    <xdr:rowOff>333375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25</xdr:col>
                    <xdr:colOff>142875</xdr:colOff>
                    <xdr:row>21</xdr:row>
                    <xdr:rowOff>66675</xdr:rowOff>
                  </from>
                  <to>
                    <xdr:col>25</xdr:col>
                    <xdr:colOff>447675</xdr:colOff>
                    <xdr:row>21</xdr:row>
                    <xdr:rowOff>352425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24</xdr:col>
                    <xdr:colOff>142875</xdr:colOff>
                    <xdr:row>27</xdr:row>
                    <xdr:rowOff>104775</xdr:rowOff>
                  </from>
                  <to>
                    <xdr:col>24</xdr:col>
                    <xdr:colOff>447675</xdr:colOff>
                    <xdr:row>27</xdr:row>
                    <xdr:rowOff>333375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25</xdr:col>
                    <xdr:colOff>142875</xdr:colOff>
                    <xdr:row>27</xdr:row>
                    <xdr:rowOff>66675</xdr:rowOff>
                  </from>
                  <to>
                    <xdr:col>25</xdr:col>
                    <xdr:colOff>447675</xdr:colOff>
                    <xdr:row>27</xdr:row>
                    <xdr:rowOff>352425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24</xdr:col>
                    <xdr:colOff>142875</xdr:colOff>
                    <xdr:row>29</xdr:row>
                    <xdr:rowOff>104775</xdr:rowOff>
                  </from>
                  <to>
                    <xdr:col>24</xdr:col>
                    <xdr:colOff>447675</xdr:colOff>
                    <xdr:row>29</xdr:row>
                    <xdr:rowOff>333375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24</xdr:col>
                    <xdr:colOff>142875</xdr:colOff>
                    <xdr:row>34</xdr:row>
                    <xdr:rowOff>104775</xdr:rowOff>
                  </from>
                  <to>
                    <xdr:col>24</xdr:col>
                    <xdr:colOff>447675</xdr:colOff>
                    <xdr:row>34</xdr:row>
                    <xdr:rowOff>333375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25</xdr:col>
                    <xdr:colOff>142875</xdr:colOff>
                    <xdr:row>34</xdr:row>
                    <xdr:rowOff>66675</xdr:rowOff>
                  </from>
                  <to>
                    <xdr:col>25</xdr:col>
                    <xdr:colOff>447675</xdr:colOff>
                    <xdr:row>35</xdr:row>
                    <xdr:rowOff>28575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24</xdr:col>
                    <xdr:colOff>142875</xdr:colOff>
                    <xdr:row>36</xdr:row>
                    <xdr:rowOff>104775</xdr:rowOff>
                  </from>
                  <to>
                    <xdr:col>24</xdr:col>
                    <xdr:colOff>447675</xdr:colOff>
                    <xdr:row>36</xdr:row>
                    <xdr:rowOff>333375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25</xdr:col>
                    <xdr:colOff>142875</xdr:colOff>
                    <xdr:row>36</xdr:row>
                    <xdr:rowOff>66675</xdr:rowOff>
                  </from>
                  <to>
                    <xdr:col>25</xdr:col>
                    <xdr:colOff>447675</xdr:colOff>
                    <xdr:row>36</xdr:row>
                    <xdr:rowOff>352425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24</xdr:col>
                    <xdr:colOff>142875</xdr:colOff>
                    <xdr:row>41</xdr:row>
                    <xdr:rowOff>66675</xdr:rowOff>
                  </from>
                  <to>
                    <xdr:col>24</xdr:col>
                    <xdr:colOff>447675</xdr:colOff>
                    <xdr:row>41</xdr:row>
                    <xdr:rowOff>314325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25</xdr:col>
                    <xdr:colOff>142875</xdr:colOff>
                    <xdr:row>41</xdr:row>
                    <xdr:rowOff>47625</xdr:rowOff>
                  </from>
                  <to>
                    <xdr:col>25</xdr:col>
                    <xdr:colOff>447675</xdr:colOff>
                    <xdr:row>41</xdr:row>
                    <xdr:rowOff>333375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24</xdr:col>
                    <xdr:colOff>142875</xdr:colOff>
                    <xdr:row>43</xdr:row>
                    <xdr:rowOff>76200</xdr:rowOff>
                  </from>
                  <to>
                    <xdr:col>24</xdr:col>
                    <xdr:colOff>447675</xdr:colOff>
                    <xdr:row>43</xdr:row>
                    <xdr:rowOff>333375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25</xdr:col>
                    <xdr:colOff>142875</xdr:colOff>
                    <xdr:row>43</xdr:row>
                    <xdr:rowOff>47625</xdr:rowOff>
                  </from>
                  <to>
                    <xdr:col>25</xdr:col>
                    <xdr:colOff>447675</xdr:colOff>
                    <xdr:row>43</xdr:row>
                    <xdr:rowOff>342900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24</xdr:col>
                    <xdr:colOff>142875</xdr:colOff>
                    <xdr:row>44</xdr:row>
                    <xdr:rowOff>104775</xdr:rowOff>
                  </from>
                  <to>
                    <xdr:col>24</xdr:col>
                    <xdr:colOff>447675</xdr:colOff>
                    <xdr:row>44</xdr:row>
                    <xdr:rowOff>333375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25</xdr:col>
                    <xdr:colOff>142875</xdr:colOff>
                    <xdr:row>44</xdr:row>
                    <xdr:rowOff>66675</xdr:rowOff>
                  </from>
                  <to>
                    <xdr:col>25</xdr:col>
                    <xdr:colOff>447675</xdr:colOff>
                    <xdr:row>44</xdr:row>
                    <xdr:rowOff>352425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24</xdr:col>
                    <xdr:colOff>142875</xdr:colOff>
                    <xdr:row>49</xdr:row>
                    <xdr:rowOff>66675</xdr:rowOff>
                  </from>
                  <to>
                    <xdr:col>24</xdr:col>
                    <xdr:colOff>447675</xdr:colOff>
                    <xdr:row>49</xdr:row>
                    <xdr:rowOff>314325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25</xdr:col>
                    <xdr:colOff>142875</xdr:colOff>
                    <xdr:row>49</xdr:row>
                    <xdr:rowOff>47625</xdr:rowOff>
                  </from>
                  <to>
                    <xdr:col>25</xdr:col>
                    <xdr:colOff>447675</xdr:colOff>
                    <xdr:row>49</xdr:row>
                    <xdr:rowOff>333375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24</xdr:col>
                    <xdr:colOff>142875</xdr:colOff>
                    <xdr:row>50</xdr:row>
                    <xdr:rowOff>76200</xdr:rowOff>
                  </from>
                  <to>
                    <xdr:col>24</xdr:col>
                    <xdr:colOff>447675</xdr:colOff>
                    <xdr:row>50</xdr:row>
                    <xdr:rowOff>333375</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25</xdr:col>
                    <xdr:colOff>142875</xdr:colOff>
                    <xdr:row>50</xdr:row>
                    <xdr:rowOff>47625</xdr:rowOff>
                  </from>
                  <to>
                    <xdr:col>25</xdr:col>
                    <xdr:colOff>447675</xdr:colOff>
                    <xdr:row>50</xdr:row>
                    <xdr:rowOff>342900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24</xdr:col>
                    <xdr:colOff>142875</xdr:colOff>
                    <xdr:row>51</xdr:row>
                    <xdr:rowOff>104775</xdr:rowOff>
                  </from>
                  <to>
                    <xdr:col>24</xdr:col>
                    <xdr:colOff>447675</xdr:colOff>
                    <xdr:row>51</xdr:row>
                    <xdr:rowOff>333375</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25</xdr:col>
                    <xdr:colOff>142875</xdr:colOff>
                    <xdr:row>51</xdr:row>
                    <xdr:rowOff>66675</xdr:rowOff>
                  </from>
                  <to>
                    <xdr:col>25</xdr:col>
                    <xdr:colOff>447675</xdr:colOff>
                    <xdr:row>51</xdr:row>
                    <xdr:rowOff>352425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24</xdr:col>
                    <xdr:colOff>142875</xdr:colOff>
                    <xdr:row>46</xdr:row>
                    <xdr:rowOff>104775</xdr:rowOff>
                  </from>
                  <to>
                    <xdr:col>24</xdr:col>
                    <xdr:colOff>447675</xdr:colOff>
                    <xdr:row>46</xdr:row>
                    <xdr:rowOff>333375</xdr:rowOff>
                  </to>
                </anchor>
              </controlPr>
            </control>
          </mc:Choice>
        </mc:AlternateContent>
        <mc:AlternateContent xmlns:mc="http://schemas.openxmlformats.org/markup-compatibility/2006">
          <mc:Choice Requires="x14">
            <control shapeId="11291" r:id="rId28" name="Check Box 27">
              <controlPr defaultSize="0" autoFill="0" autoLine="0" autoPict="0">
                <anchor moveWithCells="1">
                  <from>
                    <xdr:col>24</xdr:col>
                    <xdr:colOff>142875</xdr:colOff>
                    <xdr:row>53</xdr:row>
                    <xdr:rowOff>66675</xdr:rowOff>
                  </from>
                  <to>
                    <xdr:col>24</xdr:col>
                    <xdr:colOff>447675</xdr:colOff>
                    <xdr:row>53</xdr:row>
                    <xdr:rowOff>314325</xdr:rowOff>
                  </to>
                </anchor>
              </controlPr>
            </control>
          </mc:Choice>
        </mc:AlternateContent>
        <mc:AlternateContent xmlns:mc="http://schemas.openxmlformats.org/markup-compatibility/2006">
          <mc:Choice Requires="x14">
            <control shapeId="11292" r:id="rId29" name="Check Box 28">
              <controlPr defaultSize="0" autoFill="0" autoLine="0" autoPict="0">
                <anchor moveWithCells="1">
                  <from>
                    <xdr:col>25</xdr:col>
                    <xdr:colOff>142875</xdr:colOff>
                    <xdr:row>53</xdr:row>
                    <xdr:rowOff>38100</xdr:rowOff>
                  </from>
                  <to>
                    <xdr:col>25</xdr:col>
                    <xdr:colOff>447675</xdr:colOff>
                    <xdr:row>53</xdr:row>
                    <xdr:rowOff>333375</xdr:rowOff>
                  </to>
                </anchor>
              </controlPr>
            </control>
          </mc:Choice>
        </mc:AlternateContent>
        <mc:AlternateContent xmlns:mc="http://schemas.openxmlformats.org/markup-compatibility/2006">
          <mc:Choice Requires="x14">
            <control shapeId="11293" r:id="rId30" name="Check Box 29">
              <controlPr defaultSize="0" autoFill="0" autoLine="0" autoPict="0">
                <anchor moveWithCells="1">
                  <from>
                    <xdr:col>24</xdr:col>
                    <xdr:colOff>142875</xdr:colOff>
                    <xdr:row>55</xdr:row>
                    <xdr:rowOff>104775</xdr:rowOff>
                  </from>
                  <to>
                    <xdr:col>24</xdr:col>
                    <xdr:colOff>447675</xdr:colOff>
                    <xdr:row>55</xdr:row>
                    <xdr:rowOff>333375</xdr:rowOff>
                  </to>
                </anchor>
              </controlPr>
            </control>
          </mc:Choice>
        </mc:AlternateContent>
        <mc:AlternateContent xmlns:mc="http://schemas.openxmlformats.org/markup-compatibility/2006">
          <mc:Choice Requires="x14">
            <control shapeId="11294" r:id="rId31" name="Check Box 30">
              <controlPr defaultSize="0" autoFill="0" autoLine="0" autoPict="0">
                <anchor moveWithCells="1">
                  <from>
                    <xdr:col>25</xdr:col>
                    <xdr:colOff>142875</xdr:colOff>
                    <xdr:row>55</xdr:row>
                    <xdr:rowOff>66675</xdr:rowOff>
                  </from>
                  <to>
                    <xdr:col>25</xdr:col>
                    <xdr:colOff>447675</xdr:colOff>
                    <xdr:row>55</xdr:row>
                    <xdr:rowOff>352425</xdr:rowOff>
                  </to>
                </anchor>
              </controlPr>
            </control>
          </mc:Choice>
        </mc:AlternateContent>
        <mc:AlternateContent xmlns:mc="http://schemas.openxmlformats.org/markup-compatibility/2006">
          <mc:Choice Requires="x14">
            <control shapeId="11295" r:id="rId32" name="Check Box 31">
              <controlPr defaultSize="0" autoFill="0" autoLine="0" autoPict="0">
                <anchor moveWithCells="1">
                  <from>
                    <xdr:col>24</xdr:col>
                    <xdr:colOff>142875</xdr:colOff>
                    <xdr:row>57</xdr:row>
                    <xdr:rowOff>104775</xdr:rowOff>
                  </from>
                  <to>
                    <xdr:col>24</xdr:col>
                    <xdr:colOff>447675</xdr:colOff>
                    <xdr:row>57</xdr:row>
                    <xdr:rowOff>333375</xdr:rowOff>
                  </to>
                </anchor>
              </controlPr>
            </control>
          </mc:Choice>
        </mc:AlternateContent>
        <mc:AlternateContent xmlns:mc="http://schemas.openxmlformats.org/markup-compatibility/2006">
          <mc:Choice Requires="x14">
            <control shapeId="11296" r:id="rId33" name="Check Box 32">
              <controlPr defaultSize="0" autoFill="0" autoLine="0" autoPict="0">
                <anchor moveWithCells="1">
                  <from>
                    <xdr:col>25</xdr:col>
                    <xdr:colOff>142875</xdr:colOff>
                    <xdr:row>57</xdr:row>
                    <xdr:rowOff>66675</xdr:rowOff>
                  </from>
                  <to>
                    <xdr:col>25</xdr:col>
                    <xdr:colOff>447675</xdr:colOff>
                    <xdr:row>57</xdr:row>
                    <xdr:rowOff>352425</xdr:rowOff>
                  </to>
                </anchor>
              </controlPr>
            </control>
          </mc:Choice>
        </mc:AlternateContent>
        <mc:AlternateContent xmlns:mc="http://schemas.openxmlformats.org/markup-compatibility/2006">
          <mc:Choice Requires="x14">
            <control shapeId="11297" r:id="rId34" name="Check Box 33">
              <controlPr defaultSize="0" autoFill="0" autoLine="0" autoPict="0">
                <anchor moveWithCells="1">
                  <from>
                    <xdr:col>24</xdr:col>
                    <xdr:colOff>142875</xdr:colOff>
                    <xdr:row>58</xdr:row>
                    <xdr:rowOff>104775</xdr:rowOff>
                  </from>
                  <to>
                    <xdr:col>24</xdr:col>
                    <xdr:colOff>447675</xdr:colOff>
                    <xdr:row>58</xdr:row>
                    <xdr:rowOff>333375</xdr:rowOff>
                  </to>
                </anchor>
              </controlPr>
            </control>
          </mc:Choice>
        </mc:AlternateContent>
        <mc:AlternateContent xmlns:mc="http://schemas.openxmlformats.org/markup-compatibility/2006">
          <mc:Choice Requires="x14">
            <control shapeId="11298" r:id="rId35" name="Check Box 34">
              <controlPr defaultSize="0" autoFill="0" autoLine="0" autoPict="0">
                <anchor moveWithCells="1">
                  <from>
                    <xdr:col>25</xdr:col>
                    <xdr:colOff>142875</xdr:colOff>
                    <xdr:row>58</xdr:row>
                    <xdr:rowOff>66675</xdr:rowOff>
                  </from>
                  <to>
                    <xdr:col>25</xdr:col>
                    <xdr:colOff>447675</xdr:colOff>
                    <xdr:row>58</xdr:row>
                    <xdr:rowOff>352425</xdr:rowOff>
                  </to>
                </anchor>
              </controlPr>
            </control>
          </mc:Choice>
        </mc:AlternateContent>
        <mc:AlternateContent xmlns:mc="http://schemas.openxmlformats.org/markup-compatibility/2006">
          <mc:Choice Requires="x14">
            <control shapeId="11299" r:id="rId36" name="Check Box 35">
              <controlPr defaultSize="0" autoFill="0" autoLine="0" autoPict="0">
                <anchor moveWithCells="1">
                  <from>
                    <xdr:col>24</xdr:col>
                    <xdr:colOff>142875</xdr:colOff>
                    <xdr:row>60</xdr:row>
                    <xdr:rowOff>66675</xdr:rowOff>
                  </from>
                  <to>
                    <xdr:col>24</xdr:col>
                    <xdr:colOff>447675</xdr:colOff>
                    <xdr:row>60</xdr:row>
                    <xdr:rowOff>314325</xdr:rowOff>
                  </to>
                </anchor>
              </controlPr>
            </control>
          </mc:Choice>
        </mc:AlternateContent>
        <mc:AlternateContent xmlns:mc="http://schemas.openxmlformats.org/markup-compatibility/2006">
          <mc:Choice Requires="x14">
            <control shapeId="11300" r:id="rId37" name="Check Box 36">
              <controlPr defaultSize="0" autoFill="0" autoLine="0" autoPict="0">
                <anchor moveWithCells="1">
                  <from>
                    <xdr:col>25</xdr:col>
                    <xdr:colOff>142875</xdr:colOff>
                    <xdr:row>60</xdr:row>
                    <xdr:rowOff>38100</xdr:rowOff>
                  </from>
                  <to>
                    <xdr:col>25</xdr:col>
                    <xdr:colOff>447675</xdr:colOff>
                    <xdr:row>60</xdr:row>
                    <xdr:rowOff>333375</xdr:rowOff>
                  </to>
                </anchor>
              </controlPr>
            </control>
          </mc:Choice>
        </mc:AlternateContent>
        <mc:AlternateContent xmlns:mc="http://schemas.openxmlformats.org/markup-compatibility/2006">
          <mc:Choice Requires="x14">
            <control shapeId="11301" r:id="rId38" name="Check Box 37">
              <controlPr defaultSize="0" autoFill="0" autoLine="0" autoPict="0">
                <anchor moveWithCells="1">
                  <from>
                    <xdr:col>24</xdr:col>
                    <xdr:colOff>142875</xdr:colOff>
                    <xdr:row>61</xdr:row>
                    <xdr:rowOff>76200</xdr:rowOff>
                  </from>
                  <to>
                    <xdr:col>24</xdr:col>
                    <xdr:colOff>447675</xdr:colOff>
                    <xdr:row>61</xdr:row>
                    <xdr:rowOff>333375</xdr:rowOff>
                  </to>
                </anchor>
              </controlPr>
            </control>
          </mc:Choice>
        </mc:AlternateContent>
        <mc:AlternateContent xmlns:mc="http://schemas.openxmlformats.org/markup-compatibility/2006">
          <mc:Choice Requires="x14">
            <control shapeId="11302" r:id="rId39" name="Check Box 38">
              <controlPr defaultSize="0" autoFill="0" autoLine="0" autoPict="0">
                <anchor moveWithCells="1">
                  <from>
                    <xdr:col>25</xdr:col>
                    <xdr:colOff>142875</xdr:colOff>
                    <xdr:row>61</xdr:row>
                    <xdr:rowOff>66675</xdr:rowOff>
                  </from>
                  <to>
                    <xdr:col>25</xdr:col>
                    <xdr:colOff>447675</xdr:colOff>
                    <xdr:row>61</xdr:row>
                    <xdr:rowOff>352425</xdr:rowOff>
                  </to>
                </anchor>
              </controlPr>
            </control>
          </mc:Choice>
        </mc:AlternateContent>
        <mc:AlternateContent xmlns:mc="http://schemas.openxmlformats.org/markup-compatibility/2006">
          <mc:Choice Requires="x14">
            <control shapeId="11303" r:id="rId40" name="Check Box 39">
              <controlPr defaultSize="0" autoFill="0" autoLine="0" autoPict="0">
                <anchor moveWithCells="1">
                  <from>
                    <xdr:col>24</xdr:col>
                    <xdr:colOff>142875</xdr:colOff>
                    <xdr:row>67</xdr:row>
                    <xdr:rowOff>104775</xdr:rowOff>
                  </from>
                  <to>
                    <xdr:col>24</xdr:col>
                    <xdr:colOff>447675</xdr:colOff>
                    <xdr:row>67</xdr:row>
                    <xdr:rowOff>333375</xdr:rowOff>
                  </to>
                </anchor>
              </controlPr>
            </control>
          </mc:Choice>
        </mc:AlternateContent>
        <mc:AlternateContent xmlns:mc="http://schemas.openxmlformats.org/markup-compatibility/2006">
          <mc:Choice Requires="x14">
            <control shapeId="11304" r:id="rId41" name="Check Box 40">
              <controlPr defaultSize="0" autoFill="0" autoLine="0" autoPict="0">
                <anchor moveWithCells="1">
                  <from>
                    <xdr:col>25</xdr:col>
                    <xdr:colOff>142875</xdr:colOff>
                    <xdr:row>67</xdr:row>
                    <xdr:rowOff>66675</xdr:rowOff>
                  </from>
                  <to>
                    <xdr:col>25</xdr:col>
                    <xdr:colOff>447675</xdr:colOff>
                    <xdr:row>67</xdr:row>
                    <xdr:rowOff>352425</xdr:rowOff>
                  </to>
                </anchor>
              </controlPr>
            </control>
          </mc:Choice>
        </mc:AlternateContent>
        <mc:AlternateContent xmlns:mc="http://schemas.openxmlformats.org/markup-compatibility/2006">
          <mc:Choice Requires="x14">
            <control shapeId="11305" r:id="rId42" name="Check Box 41">
              <controlPr defaultSize="0" autoFill="0" autoLine="0" autoPict="0">
                <anchor moveWithCells="1">
                  <from>
                    <xdr:col>24</xdr:col>
                    <xdr:colOff>142875</xdr:colOff>
                    <xdr:row>68</xdr:row>
                    <xdr:rowOff>104775</xdr:rowOff>
                  </from>
                  <to>
                    <xdr:col>24</xdr:col>
                    <xdr:colOff>447675</xdr:colOff>
                    <xdr:row>68</xdr:row>
                    <xdr:rowOff>333375</xdr:rowOff>
                  </to>
                </anchor>
              </controlPr>
            </control>
          </mc:Choice>
        </mc:AlternateContent>
        <mc:AlternateContent xmlns:mc="http://schemas.openxmlformats.org/markup-compatibility/2006">
          <mc:Choice Requires="x14">
            <control shapeId="11306" r:id="rId43" name="Check Box 42">
              <controlPr defaultSize="0" autoFill="0" autoLine="0" autoPict="0">
                <anchor moveWithCells="1">
                  <from>
                    <xdr:col>25</xdr:col>
                    <xdr:colOff>142875</xdr:colOff>
                    <xdr:row>68</xdr:row>
                    <xdr:rowOff>66675</xdr:rowOff>
                  </from>
                  <to>
                    <xdr:col>25</xdr:col>
                    <xdr:colOff>447675</xdr:colOff>
                    <xdr:row>68</xdr:row>
                    <xdr:rowOff>352425</xdr:rowOff>
                  </to>
                </anchor>
              </controlPr>
            </control>
          </mc:Choice>
        </mc:AlternateContent>
        <mc:AlternateContent xmlns:mc="http://schemas.openxmlformats.org/markup-compatibility/2006">
          <mc:Choice Requires="x14">
            <control shapeId="11307" r:id="rId44" name="Check Box 43">
              <controlPr defaultSize="0" autoFill="0" autoLine="0" autoPict="0">
                <anchor moveWithCells="1">
                  <from>
                    <xdr:col>24</xdr:col>
                    <xdr:colOff>142875</xdr:colOff>
                    <xdr:row>69</xdr:row>
                    <xdr:rowOff>104775</xdr:rowOff>
                  </from>
                  <to>
                    <xdr:col>24</xdr:col>
                    <xdr:colOff>447675</xdr:colOff>
                    <xdr:row>69</xdr:row>
                    <xdr:rowOff>333375</xdr:rowOff>
                  </to>
                </anchor>
              </controlPr>
            </control>
          </mc:Choice>
        </mc:AlternateContent>
        <mc:AlternateContent xmlns:mc="http://schemas.openxmlformats.org/markup-compatibility/2006">
          <mc:Choice Requires="x14">
            <control shapeId="11308" r:id="rId45" name="Check Box 44">
              <controlPr defaultSize="0" autoFill="0" autoLine="0" autoPict="0">
                <anchor moveWithCells="1">
                  <from>
                    <xdr:col>25</xdr:col>
                    <xdr:colOff>142875</xdr:colOff>
                    <xdr:row>69</xdr:row>
                    <xdr:rowOff>66675</xdr:rowOff>
                  </from>
                  <to>
                    <xdr:col>25</xdr:col>
                    <xdr:colOff>447675</xdr:colOff>
                    <xdr:row>69</xdr:row>
                    <xdr:rowOff>352425</xdr:rowOff>
                  </to>
                </anchor>
              </controlPr>
            </control>
          </mc:Choice>
        </mc:AlternateContent>
        <mc:AlternateContent xmlns:mc="http://schemas.openxmlformats.org/markup-compatibility/2006">
          <mc:Choice Requires="x14">
            <control shapeId="11309" r:id="rId46" name="Check Box 45">
              <controlPr defaultSize="0" autoFill="0" autoLine="0" autoPict="0">
                <anchor moveWithCells="1">
                  <from>
                    <xdr:col>24</xdr:col>
                    <xdr:colOff>142875</xdr:colOff>
                    <xdr:row>73</xdr:row>
                    <xdr:rowOff>104775</xdr:rowOff>
                  </from>
                  <to>
                    <xdr:col>24</xdr:col>
                    <xdr:colOff>447675</xdr:colOff>
                    <xdr:row>73</xdr:row>
                    <xdr:rowOff>333375</xdr:rowOff>
                  </to>
                </anchor>
              </controlPr>
            </control>
          </mc:Choice>
        </mc:AlternateContent>
        <mc:AlternateContent xmlns:mc="http://schemas.openxmlformats.org/markup-compatibility/2006">
          <mc:Choice Requires="x14">
            <control shapeId="11310" r:id="rId47" name="Check Box 46">
              <controlPr defaultSize="0" autoFill="0" autoLine="0" autoPict="0">
                <anchor moveWithCells="1">
                  <from>
                    <xdr:col>25</xdr:col>
                    <xdr:colOff>142875</xdr:colOff>
                    <xdr:row>73</xdr:row>
                    <xdr:rowOff>66675</xdr:rowOff>
                  </from>
                  <to>
                    <xdr:col>25</xdr:col>
                    <xdr:colOff>447675</xdr:colOff>
                    <xdr:row>73</xdr:row>
                    <xdr:rowOff>352425</xdr:rowOff>
                  </to>
                </anchor>
              </controlPr>
            </control>
          </mc:Choice>
        </mc:AlternateContent>
        <mc:AlternateContent xmlns:mc="http://schemas.openxmlformats.org/markup-compatibility/2006">
          <mc:Choice Requires="x14">
            <control shapeId="11311" r:id="rId48" name="Check Box 47">
              <controlPr defaultSize="0" autoFill="0" autoLine="0" autoPict="0">
                <anchor moveWithCells="1">
                  <from>
                    <xdr:col>24</xdr:col>
                    <xdr:colOff>142875</xdr:colOff>
                    <xdr:row>74</xdr:row>
                    <xdr:rowOff>104775</xdr:rowOff>
                  </from>
                  <to>
                    <xdr:col>24</xdr:col>
                    <xdr:colOff>447675</xdr:colOff>
                    <xdr:row>74</xdr:row>
                    <xdr:rowOff>333375</xdr:rowOff>
                  </to>
                </anchor>
              </controlPr>
            </control>
          </mc:Choice>
        </mc:AlternateContent>
        <mc:AlternateContent xmlns:mc="http://schemas.openxmlformats.org/markup-compatibility/2006">
          <mc:Choice Requires="x14">
            <control shapeId="11312" r:id="rId49" name="Check Box 48">
              <controlPr defaultSize="0" autoFill="0" autoLine="0" autoPict="0">
                <anchor moveWithCells="1">
                  <from>
                    <xdr:col>25</xdr:col>
                    <xdr:colOff>142875</xdr:colOff>
                    <xdr:row>74</xdr:row>
                    <xdr:rowOff>66675</xdr:rowOff>
                  </from>
                  <to>
                    <xdr:col>25</xdr:col>
                    <xdr:colOff>447675</xdr:colOff>
                    <xdr:row>74</xdr:row>
                    <xdr:rowOff>352425</xdr:rowOff>
                  </to>
                </anchor>
              </controlPr>
            </control>
          </mc:Choice>
        </mc:AlternateContent>
        <mc:AlternateContent xmlns:mc="http://schemas.openxmlformats.org/markup-compatibility/2006">
          <mc:Choice Requires="x14">
            <control shapeId="11313" r:id="rId50" name="Check Box 49">
              <controlPr defaultSize="0" autoFill="0" autoLine="0" autoPict="0">
                <anchor moveWithCells="1">
                  <from>
                    <xdr:col>24</xdr:col>
                    <xdr:colOff>142875</xdr:colOff>
                    <xdr:row>80</xdr:row>
                    <xdr:rowOff>104775</xdr:rowOff>
                  </from>
                  <to>
                    <xdr:col>24</xdr:col>
                    <xdr:colOff>447675</xdr:colOff>
                    <xdr:row>80</xdr:row>
                    <xdr:rowOff>333375</xdr:rowOff>
                  </to>
                </anchor>
              </controlPr>
            </control>
          </mc:Choice>
        </mc:AlternateContent>
        <mc:AlternateContent xmlns:mc="http://schemas.openxmlformats.org/markup-compatibility/2006">
          <mc:Choice Requires="x14">
            <control shapeId="11314" r:id="rId51" name="Check Box 50">
              <controlPr defaultSize="0" autoFill="0" autoLine="0" autoPict="0">
                <anchor moveWithCells="1">
                  <from>
                    <xdr:col>25</xdr:col>
                    <xdr:colOff>142875</xdr:colOff>
                    <xdr:row>80</xdr:row>
                    <xdr:rowOff>66675</xdr:rowOff>
                  </from>
                  <to>
                    <xdr:col>25</xdr:col>
                    <xdr:colOff>447675</xdr:colOff>
                    <xdr:row>80</xdr:row>
                    <xdr:rowOff>352425</xdr:rowOff>
                  </to>
                </anchor>
              </controlPr>
            </control>
          </mc:Choice>
        </mc:AlternateContent>
        <mc:AlternateContent xmlns:mc="http://schemas.openxmlformats.org/markup-compatibility/2006">
          <mc:Choice Requires="x14">
            <control shapeId="11315" r:id="rId52" name="Check Box 51">
              <controlPr defaultSize="0" autoFill="0" autoLine="0" autoPict="0">
                <anchor moveWithCells="1">
                  <from>
                    <xdr:col>24</xdr:col>
                    <xdr:colOff>142875</xdr:colOff>
                    <xdr:row>89</xdr:row>
                    <xdr:rowOff>104775</xdr:rowOff>
                  </from>
                  <to>
                    <xdr:col>24</xdr:col>
                    <xdr:colOff>447675</xdr:colOff>
                    <xdr:row>89</xdr:row>
                    <xdr:rowOff>333375</xdr:rowOff>
                  </to>
                </anchor>
              </controlPr>
            </control>
          </mc:Choice>
        </mc:AlternateContent>
        <mc:AlternateContent xmlns:mc="http://schemas.openxmlformats.org/markup-compatibility/2006">
          <mc:Choice Requires="x14">
            <control shapeId="11316" r:id="rId53" name="Check Box 52">
              <controlPr defaultSize="0" autoFill="0" autoLine="0" autoPict="0">
                <anchor moveWithCells="1">
                  <from>
                    <xdr:col>25</xdr:col>
                    <xdr:colOff>142875</xdr:colOff>
                    <xdr:row>89</xdr:row>
                    <xdr:rowOff>66675</xdr:rowOff>
                  </from>
                  <to>
                    <xdr:col>25</xdr:col>
                    <xdr:colOff>447675</xdr:colOff>
                    <xdr:row>89</xdr:row>
                    <xdr:rowOff>352425</xdr:rowOff>
                  </to>
                </anchor>
              </controlPr>
            </control>
          </mc:Choice>
        </mc:AlternateContent>
        <mc:AlternateContent xmlns:mc="http://schemas.openxmlformats.org/markup-compatibility/2006">
          <mc:Choice Requires="x14">
            <control shapeId="11317" r:id="rId54" name="Check Box 53">
              <controlPr defaultSize="0" autoFill="0" autoLine="0" autoPict="0">
                <anchor moveWithCells="1">
                  <from>
                    <xdr:col>24</xdr:col>
                    <xdr:colOff>142875</xdr:colOff>
                    <xdr:row>93</xdr:row>
                    <xdr:rowOff>104775</xdr:rowOff>
                  </from>
                  <to>
                    <xdr:col>24</xdr:col>
                    <xdr:colOff>447675</xdr:colOff>
                    <xdr:row>93</xdr:row>
                    <xdr:rowOff>333375</xdr:rowOff>
                  </to>
                </anchor>
              </controlPr>
            </control>
          </mc:Choice>
        </mc:AlternateContent>
        <mc:AlternateContent xmlns:mc="http://schemas.openxmlformats.org/markup-compatibility/2006">
          <mc:Choice Requires="x14">
            <control shapeId="11318" r:id="rId55" name="Check Box 54">
              <controlPr defaultSize="0" autoFill="0" autoLine="0" autoPict="0">
                <anchor moveWithCells="1">
                  <from>
                    <xdr:col>25</xdr:col>
                    <xdr:colOff>142875</xdr:colOff>
                    <xdr:row>93</xdr:row>
                    <xdr:rowOff>66675</xdr:rowOff>
                  </from>
                  <to>
                    <xdr:col>25</xdr:col>
                    <xdr:colOff>447675</xdr:colOff>
                    <xdr:row>93</xdr:row>
                    <xdr:rowOff>352425</xdr:rowOff>
                  </to>
                </anchor>
              </controlPr>
            </control>
          </mc:Choice>
        </mc:AlternateContent>
        <mc:AlternateContent xmlns:mc="http://schemas.openxmlformats.org/markup-compatibility/2006">
          <mc:Choice Requires="x14">
            <control shapeId="11319" r:id="rId56" name="Check Box 55">
              <controlPr defaultSize="0" autoFill="0" autoLine="0" autoPict="0">
                <anchor moveWithCells="1">
                  <from>
                    <xdr:col>24</xdr:col>
                    <xdr:colOff>142875</xdr:colOff>
                    <xdr:row>102</xdr:row>
                    <xdr:rowOff>104775</xdr:rowOff>
                  </from>
                  <to>
                    <xdr:col>24</xdr:col>
                    <xdr:colOff>447675</xdr:colOff>
                    <xdr:row>102</xdr:row>
                    <xdr:rowOff>333375</xdr:rowOff>
                  </to>
                </anchor>
              </controlPr>
            </control>
          </mc:Choice>
        </mc:AlternateContent>
        <mc:AlternateContent xmlns:mc="http://schemas.openxmlformats.org/markup-compatibility/2006">
          <mc:Choice Requires="x14">
            <control shapeId="11320" r:id="rId57" name="Check Box 56">
              <controlPr defaultSize="0" autoFill="0" autoLine="0" autoPict="0">
                <anchor moveWithCells="1">
                  <from>
                    <xdr:col>25</xdr:col>
                    <xdr:colOff>142875</xdr:colOff>
                    <xdr:row>102</xdr:row>
                    <xdr:rowOff>66675</xdr:rowOff>
                  </from>
                  <to>
                    <xdr:col>25</xdr:col>
                    <xdr:colOff>447675</xdr:colOff>
                    <xdr:row>102</xdr:row>
                    <xdr:rowOff>352425</xdr:rowOff>
                  </to>
                </anchor>
              </controlPr>
            </control>
          </mc:Choice>
        </mc:AlternateContent>
        <mc:AlternateContent xmlns:mc="http://schemas.openxmlformats.org/markup-compatibility/2006">
          <mc:Choice Requires="x14">
            <control shapeId="11323" r:id="rId58" name="Check Box 59">
              <controlPr defaultSize="0" autoFill="0" autoLine="0" autoPict="0">
                <anchor moveWithCells="1">
                  <from>
                    <xdr:col>24</xdr:col>
                    <xdr:colOff>142875</xdr:colOff>
                    <xdr:row>20</xdr:row>
                    <xdr:rowOff>104775</xdr:rowOff>
                  </from>
                  <to>
                    <xdr:col>24</xdr:col>
                    <xdr:colOff>381000</xdr:colOff>
                    <xdr:row>20</xdr:row>
                    <xdr:rowOff>333375</xdr:rowOff>
                  </to>
                </anchor>
              </controlPr>
            </control>
          </mc:Choice>
        </mc:AlternateContent>
        <mc:AlternateContent xmlns:mc="http://schemas.openxmlformats.org/markup-compatibility/2006">
          <mc:Choice Requires="x14">
            <control shapeId="11324" r:id="rId59" name="Check Box 60">
              <controlPr defaultSize="0" autoFill="0" autoLine="0" autoPict="0">
                <anchor moveWithCells="1">
                  <from>
                    <xdr:col>25</xdr:col>
                    <xdr:colOff>142875</xdr:colOff>
                    <xdr:row>20</xdr:row>
                    <xdr:rowOff>66675</xdr:rowOff>
                  </from>
                  <to>
                    <xdr:col>25</xdr:col>
                    <xdr:colOff>447675</xdr:colOff>
                    <xdr:row>20</xdr:row>
                    <xdr:rowOff>352425</xdr:rowOff>
                  </to>
                </anchor>
              </controlPr>
            </control>
          </mc:Choice>
        </mc:AlternateContent>
        <mc:AlternateContent xmlns:mc="http://schemas.openxmlformats.org/markup-compatibility/2006">
          <mc:Choice Requires="x14">
            <control shapeId="11325" r:id="rId60" name="Check Box 61">
              <controlPr defaultSize="0" autoFill="0" autoLine="0" autoPict="0">
                <anchor moveWithCells="1">
                  <from>
                    <xdr:col>24</xdr:col>
                    <xdr:colOff>142875</xdr:colOff>
                    <xdr:row>28</xdr:row>
                    <xdr:rowOff>104775</xdr:rowOff>
                  </from>
                  <to>
                    <xdr:col>24</xdr:col>
                    <xdr:colOff>447675</xdr:colOff>
                    <xdr:row>28</xdr:row>
                    <xdr:rowOff>333375</xdr:rowOff>
                  </to>
                </anchor>
              </controlPr>
            </control>
          </mc:Choice>
        </mc:AlternateContent>
        <mc:AlternateContent xmlns:mc="http://schemas.openxmlformats.org/markup-compatibility/2006">
          <mc:Choice Requires="x14">
            <control shapeId="11326" r:id="rId61" name="Check Box 62">
              <controlPr defaultSize="0" autoFill="0" autoLine="0" autoPict="0">
                <anchor moveWithCells="1">
                  <from>
                    <xdr:col>25</xdr:col>
                    <xdr:colOff>142875</xdr:colOff>
                    <xdr:row>28</xdr:row>
                    <xdr:rowOff>66675</xdr:rowOff>
                  </from>
                  <to>
                    <xdr:col>25</xdr:col>
                    <xdr:colOff>447675</xdr:colOff>
                    <xdr:row>28</xdr:row>
                    <xdr:rowOff>352425</xdr:rowOff>
                  </to>
                </anchor>
              </controlPr>
            </control>
          </mc:Choice>
        </mc:AlternateContent>
        <mc:AlternateContent xmlns:mc="http://schemas.openxmlformats.org/markup-compatibility/2006">
          <mc:Choice Requires="x14">
            <control shapeId="11327" r:id="rId62" name="Check Box 63">
              <controlPr defaultSize="0" autoFill="0" autoLine="0" autoPict="0">
                <anchor moveWithCells="1">
                  <from>
                    <xdr:col>24</xdr:col>
                    <xdr:colOff>142875</xdr:colOff>
                    <xdr:row>45</xdr:row>
                    <xdr:rowOff>76200</xdr:rowOff>
                  </from>
                  <to>
                    <xdr:col>24</xdr:col>
                    <xdr:colOff>447675</xdr:colOff>
                    <xdr:row>45</xdr:row>
                    <xdr:rowOff>314325</xdr:rowOff>
                  </to>
                </anchor>
              </controlPr>
            </control>
          </mc:Choice>
        </mc:AlternateContent>
        <mc:AlternateContent xmlns:mc="http://schemas.openxmlformats.org/markup-compatibility/2006">
          <mc:Choice Requires="x14">
            <control shapeId="11328" r:id="rId63" name="Check Box 64">
              <controlPr defaultSize="0" autoFill="0" autoLine="0" autoPict="0">
                <anchor moveWithCells="1">
                  <from>
                    <xdr:col>25</xdr:col>
                    <xdr:colOff>142875</xdr:colOff>
                    <xdr:row>45</xdr:row>
                    <xdr:rowOff>66675</xdr:rowOff>
                  </from>
                  <to>
                    <xdr:col>25</xdr:col>
                    <xdr:colOff>447675</xdr:colOff>
                    <xdr:row>45</xdr:row>
                    <xdr:rowOff>352425</xdr:rowOff>
                  </to>
                </anchor>
              </controlPr>
            </control>
          </mc:Choice>
        </mc:AlternateContent>
        <mc:AlternateContent xmlns:mc="http://schemas.openxmlformats.org/markup-compatibility/2006">
          <mc:Choice Requires="x14">
            <control shapeId="11329" r:id="rId64" name="Check Box 65">
              <controlPr defaultSize="0" autoFill="0" autoLine="0" autoPict="0">
                <anchor moveWithCells="1">
                  <from>
                    <xdr:col>24</xdr:col>
                    <xdr:colOff>142875</xdr:colOff>
                    <xdr:row>63</xdr:row>
                    <xdr:rowOff>76200</xdr:rowOff>
                  </from>
                  <to>
                    <xdr:col>24</xdr:col>
                    <xdr:colOff>447675</xdr:colOff>
                    <xdr:row>63</xdr:row>
                    <xdr:rowOff>333375</xdr:rowOff>
                  </to>
                </anchor>
              </controlPr>
            </control>
          </mc:Choice>
        </mc:AlternateContent>
        <mc:AlternateContent xmlns:mc="http://schemas.openxmlformats.org/markup-compatibility/2006">
          <mc:Choice Requires="x14">
            <control shapeId="11330" r:id="rId65" name="Check Box 66">
              <controlPr defaultSize="0" autoFill="0" autoLine="0" autoPict="0">
                <anchor moveWithCells="1">
                  <from>
                    <xdr:col>25</xdr:col>
                    <xdr:colOff>142875</xdr:colOff>
                    <xdr:row>63</xdr:row>
                    <xdr:rowOff>66675</xdr:rowOff>
                  </from>
                  <to>
                    <xdr:col>25</xdr:col>
                    <xdr:colOff>447675</xdr:colOff>
                    <xdr:row>63</xdr:row>
                    <xdr:rowOff>352425</xdr:rowOff>
                  </to>
                </anchor>
              </controlPr>
            </control>
          </mc:Choice>
        </mc:AlternateContent>
        <mc:AlternateContent xmlns:mc="http://schemas.openxmlformats.org/markup-compatibility/2006">
          <mc:Choice Requires="x14">
            <control shapeId="11331" r:id="rId66" name="Check Box 67">
              <controlPr defaultSize="0" autoFill="0" autoLine="0" autoPict="0">
                <anchor moveWithCells="1">
                  <from>
                    <xdr:col>24</xdr:col>
                    <xdr:colOff>142875</xdr:colOff>
                    <xdr:row>75</xdr:row>
                    <xdr:rowOff>104775</xdr:rowOff>
                  </from>
                  <to>
                    <xdr:col>24</xdr:col>
                    <xdr:colOff>447675</xdr:colOff>
                    <xdr:row>75</xdr:row>
                    <xdr:rowOff>333375</xdr:rowOff>
                  </to>
                </anchor>
              </controlPr>
            </control>
          </mc:Choice>
        </mc:AlternateContent>
        <mc:AlternateContent xmlns:mc="http://schemas.openxmlformats.org/markup-compatibility/2006">
          <mc:Choice Requires="x14">
            <control shapeId="11332" r:id="rId67" name="Check Box 68">
              <controlPr defaultSize="0" autoFill="0" autoLine="0" autoPict="0">
                <anchor moveWithCells="1">
                  <from>
                    <xdr:col>25</xdr:col>
                    <xdr:colOff>142875</xdr:colOff>
                    <xdr:row>75</xdr:row>
                    <xdr:rowOff>66675</xdr:rowOff>
                  </from>
                  <to>
                    <xdr:col>25</xdr:col>
                    <xdr:colOff>447675</xdr:colOff>
                    <xdr:row>75</xdr:row>
                    <xdr:rowOff>352425</xdr:rowOff>
                  </to>
                </anchor>
              </controlPr>
            </control>
          </mc:Choice>
        </mc:AlternateContent>
        <mc:AlternateContent xmlns:mc="http://schemas.openxmlformats.org/markup-compatibility/2006">
          <mc:Choice Requires="x14">
            <control shapeId="11333" r:id="rId68" name="Check Box 69">
              <controlPr defaultSize="0" autoFill="0" autoLine="0" autoPict="0">
                <anchor moveWithCells="1">
                  <from>
                    <xdr:col>24</xdr:col>
                    <xdr:colOff>142875</xdr:colOff>
                    <xdr:row>98</xdr:row>
                    <xdr:rowOff>76200</xdr:rowOff>
                  </from>
                  <to>
                    <xdr:col>25</xdr:col>
                    <xdr:colOff>0</xdr:colOff>
                    <xdr:row>98</xdr:row>
                    <xdr:rowOff>304800</xdr:rowOff>
                  </to>
                </anchor>
              </controlPr>
            </control>
          </mc:Choice>
        </mc:AlternateContent>
        <mc:AlternateContent xmlns:mc="http://schemas.openxmlformats.org/markup-compatibility/2006">
          <mc:Choice Requires="x14">
            <control shapeId="11335" r:id="rId69" name="Check Box 71">
              <controlPr defaultSize="0" autoFill="0" autoLine="0" autoPict="0">
                <anchor moveWithCells="1">
                  <from>
                    <xdr:col>24</xdr:col>
                    <xdr:colOff>142875</xdr:colOff>
                    <xdr:row>81</xdr:row>
                    <xdr:rowOff>104775</xdr:rowOff>
                  </from>
                  <to>
                    <xdr:col>24</xdr:col>
                    <xdr:colOff>447675</xdr:colOff>
                    <xdr:row>81</xdr:row>
                    <xdr:rowOff>333375</xdr:rowOff>
                  </to>
                </anchor>
              </controlPr>
            </control>
          </mc:Choice>
        </mc:AlternateContent>
        <mc:AlternateContent xmlns:mc="http://schemas.openxmlformats.org/markup-compatibility/2006">
          <mc:Choice Requires="x14">
            <control shapeId="11336" r:id="rId70" name="Check Box 72">
              <controlPr defaultSize="0" autoFill="0" autoLine="0" autoPict="0">
                <anchor moveWithCells="1">
                  <from>
                    <xdr:col>25</xdr:col>
                    <xdr:colOff>142875</xdr:colOff>
                    <xdr:row>81</xdr:row>
                    <xdr:rowOff>66675</xdr:rowOff>
                  </from>
                  <to>
                    <xdr:col>25</xdr:col>
                    <xdr:colOff>447675</xdr:colOff>
                    <xdr:row>81</xdr:row>
                    <xdr:rowOff>352425</xdr:rowOff>
                  </to>
                </anchor>
              </controlPr>
            </control>
          </mc:Choice>
        </mc:AlternateContent>
        <mc:AlternateContent xmlns:mc="http://schemas.openxmlformats.org/markup-compatibility/2006">
          <mc:Choice Requires="x14">
            <control shapeId="11337" r:id="rId71" name="Check Box 73">
              <controlPr defaultSize="0" autoFill="0" autoLine="0" autoPict="0">
                <anchor moveWithCells="1">
                  <from>
                    <xdr:col>24</xdr:col>
                    <xdr:colOff>142875</xdr:colOff>
                    <xdr:row>82</xdr:row>
                    <xdr:rowOff>104775</xdr:rowOff>
                  </from>
                  <to>
                    <xdr:col>24</xdr:col>
                    <xdr:colOff>447675</xdr:colOff>
                    <xdr:row>82</xdr:row>
                    <xdr:rowOff>333375</xdr:rowOff>
                  </to>
                </anchor>
              </controlPr>
            </control>
          </mc:Choice>
        </mc:AlternateContent>
        <mc:AlternateContent xmlns:mc="http://schemas.openxmlformats.org/markup-compatibility/2006">
          <mc:Choice Requires="x14">
            <control shapeId="11338" r:id="rId72" name="Check Box 74">
              <controlPr defaultSize="0" autoFill="0" autoLine="0" autoPict="0">
                <anchor moveWithCells="1">
                  <from>
                    <xdr:col>25</xdr:col>
                    <xdr:colOff>142875</xdr:colOff>
                    <xdr:row>82</xdr:row>
                    <xdr:rowOff>66675</xdr:rowOff>
                  </from>
                  <to>
                    <xdr:col>25</xdr:col>
                    <xdr:colOff>447675</xdr:colOff>
                    <xdr:row>82</xdr:row>
                    <xdr:rowOff>352425</xdr:rowOff>
                  </to>
                </anchor>
              </controlPr>
            </control>
          </mc:Choice>
        </mc:AlternateContent>
        <mc:AlternateContent xmlns:mc="http://schemas.openxmlformats.org/markup-compatibility/2006">
          <mc:Choice Requires="x14">
            <control shapeId="11340" r:id="rId73" name="Check Box 76">
              <controlPr defaultSize="0" autoFill="0" autoLine="0" autoPict="0">
                <anchor moveWithCells="1">
                  <from>
                    <xdr:col>25</xdr:col>
                    <xdr:colOff>142875</xdr:colOff>
                    <xdr:row>98</xdr:row>
                    <xdr:rowOff>38100</xdr:rowOff>
                  </from>
                  <to>
                    <xdr:col>25</xdr:col>
                    <xdr:colOff>447675</xdr:colOff>
                    <xdr:row>98</xdr:row>
                    <xdr:rowOff>333375</xdr:rowOff>
                  </to>
                </anchor>
              </controlPr>
            </control>
          </mc:Choice>
        </mc:AlternateContent>
        <mc:AlternateContent xmlns:mc="http://schemas.openxmlformats.org/markup-compatibility/2006">
          <mc:Choice Requires="x14">
            <control shapeId="11341" r:id="rId74" name="Check Box 77">
              <controlPr defaultSize="0" autoFill="0" autoLine="0" autoPict="0">
                <anchor moveWithCells="1">
                  <from>
                    <xdr:col>24</xdr:col>
                    <xdr:colOff>142875</xdr:colOff>
                    <xdr:row>104</xdr:row>
                    <xdr:rowOff>104775</xdr:rowOff>
                  </from>
                  <to>
                    <xdr:col>24</xdr:col>
                    <xdr:colOff>447675</xdr:colOff>
                    <xdr:row>104</xdr:row>
                    <xdr:rowOff>333375</xdr:rowOff>
                  </to>
                </anchor>
              </controlPr>
            </control>
          </mc:Choice>
        </mc:AlternateContent>
        <mc:AlternateContent xmlns:mc="http://schemas.openxmlformats.org/markup-compatibility/2006">
          <mc:Choice Requires="x14">
            <control shapeId="11342" r:id="rId75" name="Check Box 78">
              <controlPr defaultSize="0" autoFill="0" autoLine="0" autoPict="0">
                <anchor moveWithCells="1">
                  <from>
                    <xdr:col>25</xdr:col>
                    <xdr:colOff>142875</xdr:colOff>
                    <xdr:row>104</xdr:row>
                    <xdr:rowOff>66675</xdr:rowOff>
                  </from>
                  <to>
                    <xdr:col>25</xdr:col>
                    <xdr:colOff>447675</xdr:colOff>
                    <xdr:row>104</xdr:row>
                    <xdr:rowOff>352425</xdr:rowOff>
                  </to>
                </anchor>
              </controlPr>
            </control>
          </mc:Choice>
        </mc:AlternateContent>
        <mc:AlternateContent xmlns:mc="http://schemas.openxmlformats.org/markup-compatibility/2006">
          <mc:Choice Requires="x14">
            <control shapeId="11343" r:id="rId76" name="Check Box 79">
              <controlPr defaultSize="0" autoFill="0" autoLine="0" autoPict="0">
                <anchor moveWithCells="1">
                  <from>
                    <xdr:col>24</xdr:col>
                    <xdr:colOff>142875</xdr:colOff>
                    <xdr:row>84</xdr:row>
                    <xdr:rowOff>104775</xdr:rowOff>
                  </from>
                  <to>
                    <xdr:col>24</xdr:col>
                    <xdr:colOff>447675</xdr:colOff>
                    <xdr:row>84</xdr:row>
                    <xdr:rowOff>333375</xdr:rowOff>
                  </to>
                </anchor>
              </controlPr>
            </control>
          </mc:Choice>
        </mc:AlternateContent>
        <mc:AlternateContent xmlns:mc="http://schemas.openxmlformats.org/markup-compatibility/2006">
          <mc:Choice Requires="x14">
            <control shapeId="11344" r:id="rId77" name="Check Box 80">
              <controlPr defaultSize="0" autoFill="0" autoLine="0" autoPict="0">
                <anchor moveWithCells="1">
                  <from>
                    <xdr:col>25</xdr:col>
                    <xdr:colOff>142875</xdr:colOff>
                    <xdr:row>84</xdr:row>
                    <xdr:rowOff>66675</xdr:rowOff>
                  </from>
                  <to>
                    <xdr:col>25</xdr:col>
                    <xdr:colOff>447675</xdr:colOff>
                    <xdr:row>84</xdr:row>
                    <xdr:rowOff>352425</xdr:rowOff>
                  </to>
                </anchor>
              </controlPr>
            </control>
          </mc:Choice>
        </mc:AlternateContent>
        <mc:AlternateContent xmlns:mc="http://schemas.openxmlformats.org/markup-compatibility/2006">
          <mc:Choice Requires="x14">
            <control shapeId="11345" r:id="rId78" name="Check Box 81">
              <controlPr defaultSize="0" autoFill="0" autoLine="0" autoPict="0">
                <anchor moveWithCells="1">
                  <from>
                    <xdr:col>24</xdr:col>
                    <xdr:colOff>142875</xdr:colOff>
                    <xdr:row>85</xdr:row>
                    <xdr:rowOff>104775</xdr:rowOff>
                  </from>
                  <to>
                    <xdr:col>24</xdr:col>
                    <xdr:colOff>447675</xdr:colOff>
                    <xdr:row>85</xdr:row>
                    <xdr:rowOff>333375</xdr:rowOff>
                  </to>
                </anchor>
              </controlPr>
            </control>
          </mc:Choice>
        </mc:AlternateContent>
        <mc:AlternateContent xmlns:mc="http://schemas.openxmlformats.org/markup-compatibility/2006">
          <mc:Choice Requires="x14">
            <control shapeId="11346" r:id="rId79" name="Check Box 82">
              <controlPr defaultSize="0" autoFill="0" autoLine="0" autoPict="0">
                <anchor moveWithCells="1">
                  <from>
                    <xdr:col>25</xdr:col>
                    <xdr:colOff>142875</xdr:colOff>
                    <xdr:row>85</xdr:row>
                    <xdr:rowOff>66675</xdr:rowOff>
                  </from>
                  <to>
                    <xdr:col>25</xdr:col>
                    <xdr:colOff>447675</xdr:colOff>
                    <xdr:row>85</xdr:row>
                    <xdr:rowOff>352425</xdr:rowOff>
                  </to>
                </anchor>
              </controlPr>
            </control>
          </mc:Choice>
        </mc:AlternateContent>
        <mc:AlternateContent xmlns:mc="http://schemas.openxmlformats.org/markup-compatibility/2006">
          <mc:Choice Requires="x14">
            <control shapeId="11347" r:id="rId80" name="Check Box 83">
              <controlPr defaultSize="0" autoFill="0" autoLine="0" autoPict="0">
                <anchor moveWithCells="1">
                  <from>
                    <xdr:col>24</xdr:col>
                    <xdr:colOff>142875</xdr:colOff>
                    <xdr:row>91</xdr:row>
                    <xdr:rowOff>104775</xdr:rowOff>
                  </from>
                  <to>
                    <xdr:col>24</xdr:col>
                    <xdr:colOff>447675</xdr:colOff>
                    <xdr:row>91</xdr:row>
                    <xdr:rowOff>333375</xdr:rowOff>
                  </to>
                </anchor>
              </controlPr>
            </control>
          </mc:Choice>
        </mc:AlternateContent>
        <mc:AlternateContent xmlns:mc="http://schemas.openxmlformats.org/markup-compatibility/2006">
          <mc:Choice Requires="x14">
            <control shapeId="11348" r:id="rId81" name="Check Box 84">
              <controlPr defaultSize="0" autoFill="0" autoLine="0" autoPict="0">
                <anchor moveWithCells="1">
                  <from>
                    <xdr:col>25</xdr:col>
                    <xdr:colOff>142875</xdr:colOff>
                    <xdr:row>91</xdr:row>
                    <xdr:rowOff>66675</xdr:rowOff>
                  </from>
                  <to>
                    <xdr:col>25</xdr:col>
                    <xdr:colOff>447675</xdr:colOff>
                    <xdr:row>91</xdr:row>
                    <xdr:rowOff>352425</xdr:rowOff>
                  </to>
                </anchor>
              </controlPr>
            </control>
          </mc:Choice>
        </mc:AlternateContent>
        <mc:AlternateContent xmlns:mc="http://schemas.openxmlformats.org/markup-compatibility/2006">
          <mc:Choice Requires="x14">
            <control shapeId="11349" r:id="rId82" name="Check Box 85">
              <controlPr defaultSize="0" autoFill="0" autoLine="0" autoPict="0">
                <anchor moveWithCells="1">
                  <from>
                    <xdr:col>24</xdr:col>
                    <xdr:colOff>142875</xdr:colOff>
                    <xdr:row>92</xdr:row>
                    <xdr:rowOff>104775</xdr:rowOff>
                  </from>
                  <to>
                    <xdr:col>24</xdr:col>
                    <xdr:colOff>447675</xdr:colOff>
                    <xdr:row>92</xdr:row>
                    <xdr:rowOff>333375</xdr:rowOff>
                  </to>
                </anchor>
              </controlPr>
            </control>
          </mc:Choice>
        </mc:AlternateContent>
        <mc:AlternateContent xmlns:mc="http://schemas.openxmlformats.org/markup-compatibility/2006">
          <mc:Choice Requires="x14">
            <control shapeId="11350" r:id="rId83" name="Check Box 86">
              <controlPr defaultSize="0" autoFill="0" autoLine="0" autoPict="0">
                <anchor moveWithCells="1">
                  <from>
                    <xdr:col>25</xdr:col>
                    <xdr:colOff>142875</xdr:colOff>
                    <xdr:row>92</xdr:row>
                    <xdr:rowOff>66675</xdr:rowOff>
                  </from>
                  <to>
                    <xdr:col>25</xdr:col>
                    <xdr:colOff>447675</xdr:colOff>
                    <xdr:row>92</xdr:row>
                    <xdr:rowOff>352425</xdr:rowOff>
                  </to>
                </anchor>
              </controlPr>
            </control>
          </mc:Choice>
        </mc:AlternateContent>
        <mc:AlternateContent xmlns:mc="http://schemas.openxmlformats.org/markup-compatibility/2006">
          <mc:Choice Requires="x14">
            <control shapeId="11351" r:id="rId84" name="Check Box 87">
              <controlPr defaultSize="0" autoFill="0" autoLine="0" autoPict="0">
                <anchor moveWithCells="1">
                  <from>
                    <xdr:col>24</xdr:col>
                    <xdr:colOff>142875</xdr:colOff>
                    <xdr:row>95</xdr:row>
                    <xdr:rowOff>104775</xdr:rowOff>
                  </from>
                  <to>
                    <xdr:col>24</xdr:col>
                    <xdr:colOff>447675</xdr:colOff>
                    <xdr:row>95</xdr:row>
                    <xdr:rowOff>333375</xdr:rowOff>
                  </to>
                </anchor>
              </controlPr>
            </control>
          </mc:Choice>
        </mc:AlternateContent>
        <mc:AlternateContent xmlns:mc="http://schemas.openxmlformats.org/markup-compatibility/2006">
          <mc:Choice Requires="x14">
            <control shapeId="11352" r:id="rId85" name="Check Box 88">
              <controlPr defaultSize="0" autoFill="0" autoLine="0" autoPict="0">
                <anchor moveWithCells="1">
                  <from>
                    <xdr:col>25</xdr:col>
                    <xdr:colOff>142875</xdr:colOff>
                    <xdr:row>95</xdr:row>
                    <xdr:rowOff>66675</xdr:rowOff>
                  </from>
                  <to>
                    <xdr:col>25</xdr:col>
                    <xdr:colOff>447675</xdr:colOff>
                    <xdr:row>95</xdr:row>
                    <xdr:rowOff>352425</xdr:rowOff>
                  </to>
                </anchor>
              </controlPr>
            </control>
          </mc:Choice>
        </mc:AlternateContent>
        <mc:AlternateContent xmlns:mc="http://schemas.openxmlformats.org/markup-compatibility/2006">
          <mc:Choice Requires="x14">
            <control shapeId="11353" r:id="rId86" name="Check Box 89">
              <controlPr defaultSize="0" autoFill="0" autoLine="0" autoPict="0">
                <anchor moveWithCells="1">
                  <from>
                    <xdr:col>24</xdr:col>
                    <xdr:colOff>142875</xdr:colOff>
                    <xdr:row>96</xdr:row>
                    <xdr:rowOff>104775</xdr:rowOff>
                  </from>
                  <to>
                    <xdr:col>24</xdr:col>
                    <xdr:colOff>447675</xdr:colOff>
                    <xdr:row>96</xdr:row>
                    <xdr:rowOff>333375</xdr:rowOff>
                  </to>
                </anchor>
              </controlPr>
            </control>
          </mc:Choice>
        </mc:AlternateContent>
        <mc:AlternateContent xmlns:mc="http://schemas.openxmlformats.org/markup-compatibility/2006">
          <mc:Choice Requires="x14">
            <control shapeId="11354" r:id="rId87" name="Check Box 90">
              <controlPr defaultSize="0" autoFill="0" autoLine="0" autoPict="0">
                <anchor moveWithCells="1">
                  <from>
                    <xdr:col>25</xdr:col>
                    <xdr:colOff>142875</xdr:colOff>
                    <xdr:row>96</xdr:row>
                    <xdr:rowOff>66675</xdr:rowOff>
                  </from>
                  <to>
                    <xdr:col>25</xdr:col>
                    <xdr:colOff>447675</xdr:colOff>
                    <xdr:row>96</xdr:row>
                    <xdr:rowOff>352425</xdr:rowOff>
                  </to>
                </anchor>
              </controlPr>
            </control>
          </mc:Choice>
        </mc:AlternateContent>
        <mc:AlternateContent xmlns:mc="http://schemas.openxmlformats.org/markup-compatibility/2006">
          <mc:Choice Requires="x14">
            <control shapeId="11355" r:id="rId88" name="Check Box 91">
              <controlPr defaultSize="0" autoFill="0" autoLine="0" autoPict="0">
                <anchor moveWithCells="1">
                  <from>
                    <xdr:col>24</xdr:col>
                    <xdr:colOff>142875</xdr:colOff>
                    <xdr:row>100</xdr:row>
                    <xdr:rowOff>104775</xdr:rowOff>
                  </from>
                  <to>
                    <xdr:col>24</xdr:col>
                    <xdr:colOff>447675</xdr:colOff>
                    <xdr:row>100</xdr:row>
                    <xdr:rowOff>333375</xdr:rowOff>
                  </to>
                </anchor>
              </controlPr>
            </control>
          </mc:Choice>
        </mc:AlternateContent>
        <mc:AlternateContent xmlns:mc="http://schemas.openxmlformats.org/markup-compatibility/2006">
          <mc:Choice Requires="x14">
            <control shapeId="11356" r:id="rId89" name="Check Box 92">
              <controlPr defaultSize="0" autoFill="0" autoLine="0" autoPict="0">
                <anchor moveWithCells="1">
                  <from>
                    <xdr:col>25</xdr:col>
                    <xdr:colOff>142875</xdr:colOff>
                    <xdr:row>100</xdr:row>
                    <xdr:rowOff>66675</xdr:rowOff>
                  </from>
                  <to>
                    <xdr:col>25</xdr:col>
                    <xdr:colOff>447675</xdr:colOff>
                    <xdr:row>100</xdr:row>
                    <xdr:rowOff>352425</xdr:rowOff>
                  </to>
                </anchor>
              </controlPr>
            </control>
          </mc:Choice>
        </mc:AlternateContent>
        <mc:AlternateContent xmlns:mc="http://schemas.openxmlformats.org/markup-compatibility/2006">
          <mc:Choice Requires="x14">
            <control shapeId="11357" r:id="rId90" name="Check Box 93">
              <controlPr defaultSize="0" autoFill="0" autoLine="0" autoPict="0">
                <anchor moveWithCells="1">
                  <from>
                    <xdr:col>24</xdr:col>
                    <xdr:colOff>142875</xdr:colOff>
                    <xdr:row>18</xdr:row>
                    <xdr:rowOff>104775</xdr:rowOff>
                  </from>
                  <to>
                    <xdr:col>24</xdr:col>
                    <xdr:colOff>381000</xdr:colOff>
                    <xdr:row>18</xdr:row>
                    <xdr:rowOff>333375</xdr:rowOff>
                  </to>
                </anchor>
              </controlPr>
            </control>
          </mc:Choice>
        </mc:AlternateContent>
        <mc:AlternateContent xmlns:mc="http://schemas.openxmlformats.org/markup-compatibility/2006">
          <mc:Choice Requires="x14">
            <control shapeId="11358" r:id="rId91" name="Check Box 94">
              <controlPr defaultSize="0" autoFill="0" autoLine="0" autoPict="0">
                <anchor moveWithCells="1">
                  <from>
                    <xdr:col>25</xdr:col>
                    <xdr:colOff>142875</xdr:colOff>
                    <xdr:row>18</xdr:row>
                    <xdr:rowOff>66675</xdr:rowOff>
                  </from>
                  <to>
                    <xdr:col>25</xdr:col>
                    <xdr:colOff>447675</xdr:colOff>
                    <xdr:row>18</xdr:row>
                    <xdr:rowOff>352425</xdr:rowOff>
                  </to>
                </anchor>
              </controlPr>
            </control>
          </mc:Choice>
        </mc:AlternateContent>
        <mc:AlternateContent xmlns:mc="http://schemas.openxmlformats.org/markup-compatibility/2006">
          <mc:Choice Requires="x14">
            <control shapeId="11359" r:id="rId92" name="Check Box 95">
              <controlPr defaultSize="0" autoFill="0" autoLine="0" autoPict="0">
                <anchor moveWithCells="1">
                  <from>
                    <xdr:col>24</xdr:col>
                    <xdr:colOff>142875</xdr:colOff>
                    <xdr:row>35</xdr:row>
                    <xdr:rowOff>104775</xdr:rowOff>
                  </from>
                  <to>
                    <xdr:col>24</xdr:col>
                    <xdr:colOff>447675</xdr:colOff>
                    <xdr:row>35</xdr:row>
                    <xdr:rowOff>333375</xdr:rowOff>
                  </to>
                </anchor>
              </controlPr>
            </control>
          </mc:Choice>
        </mc:AlternateContent>
        <mc:AlternateContent xmlns:mc="http://schemas.openxmlformats.org/markup-compatibility/2006">
          <mc:Choice Requires="x14">
            <control shapeId="11360" r:id="rId93" name="Check Box 96">
              <controlPr defaultSize="0" autoFill="0" autoLine="0" autoPict="0">
                <anchor moveWithCells="1">
                  <from>
                    <xdr:col>25</xdr:col>
                    <xdr:colOff>142875</xdr:colOff>
                    <xdr:row>35</xdr:row>
                    <xdr:rowOff>66675</xdr:rowOff>
                  </from>
                  <to>
                    <xdr:col>25</xdr:col>
                    <xdr:colOff>447675</xdr:colOff>
                    <xdr:row>35</xdr:row>
                    <xdr:rowOff>352425</xdr:rowOff>
                  </to>
                </anchor>
              </controlPr>
            </control>
          </mc:Choice>
        </mc:AlternateContent>
        <mc:AlternateContent xmlns:mc="http://schemas.openxmlformats.org/markup-compatibility/2006">
          <mc:Choice Requires="x14">
            <control shapeId="11361" r:id="rId94" name="Check Box 97">
              <controlPr defaultSize="0" autoFill="0" autoLine="0" autoPict="0">
                <anchor moveWithCells="1">
                  <from>
                    <xdr:col>24</xdr:col>
                    <xdr:colOff>142875</xdr:colOff>
                    <xdr:row>86</xdr:row>
                    <xdr:rowOff>104775</xdr:rowOff>
                  </from>
                  <to>
                    <xdr:col>24</xdr:col>
                    <xdr:colOff>447675</xdr:colOff>
                    <xdr:row>86</xdr:row>
                    <xdr:rowOff>333375</xdr:rowOff>
                  </to>
                </anchor>
              </controlPr>
            </control>
          </mc:Choice>
        </mc:AlternateContent>
        <mc:AlternateContent xmlns:mc="http://schemas.openxmlformats.org/markup-compatibility/2006">
          <mc:Choice Requires="x14">
            <control shapeId="11362" r:id="rId95" name="Check Box 98">
              <controlPr defaultSize="0" autoFill="0" autoLine="0" autoPict="0">
                <anchor moveWithCells="1">
                  <from>
                    <xdr:col>25</xdr:col>
                    <xdr:colOff>142875</xdr:colOff>
                    <xdr:row>86</xdr:row>
                    <xdr:rowOff>66675</xdr:rowOff>
                  </from>
                  <to>
                    <xdr:col>25</xdr:col>
                    <xdr:colOff>447675</xdr:colOff>
                    <xdr:row>86</xdr:row>
                    <xdr:rowOff>352425</xdr:rowOff>
                  </to>
                </anchor>
              </controlPr>
            </control>
          </mc:Choice>
        </mc:AlternateContent>
        <mc:AlternateContent xmlns:mc="http://schemas.openxmlformats.org/markup-compatibility/2006">
          <mc:Choice Requires="x14">
            <control shapeId="11363" r:id="rId96" name="Check Box 99">
              <controlPr defaultSize="0" autoFill="0" autoLine="0" autoPict="0">
                <anchor moveWithCells="1">
                  <from>
                    <xdr:col>24</xdr:col>
                    <xdr:colOff>142875</xdr:colOff>
                    <xdr:row>88</xdr:row>
                    <xdr:rowOff>66675</xdr:rowOff>
                  </from>
                  <to>
                    <xdr:col>24</xdr:col>
                    <xdr:colOff>447675</xdr:colOff>
                    <xdr:row>88</xdr:row>
                    <xdr:rowOff>314325</xdr:rowOff>
                  </to>
                </anchor>
              </controlPr>
            </control>
          </mc:Choice>
        </mc:AlternateContent>
        <mc:AlternateContent xmlns:mc="http://schemas.openxmlformats.org/markup-compatibility/2006">
          <mc:Choice Requires="x14">
            <control shapeId="11364" r:id="rId97" name="Check Box 100">
              <controlPr defaultSize="0" autoFill="0" autoLine="0" autoPict="0">
                <anchor moveWithCells="1">
                  <from>
                    <xdr:col>25</xdr:col>
                    <xdr:colOff>142875</xdr:colOff>
                    <xdr:row>88</xdr:row>
                    <xdr:rowOff>47625</xdr:rowOff>
                  </from>
                  <to>
                    <xdr:col>25</xdr:col>
                    <xdr:colOff>447675</xdr:colOff>
                    <xdr:row>88</xdr:row>
                    <xdr:rowOff>333375</xdr:rowOff>
                  </to>
                </anchor>
              </controlPr>
            </control>
          </mc:Choice>
        </mc:AlternateContent>
        <mc:AlternateContent xmlns:mc="http://schemas.openxmlformats.org/markup-compatibility/2006">
          <mc:Choice Requires="x14">
            <control shapeId="11369" r:id="rId98" name="Check Box 105">
              <controlPr defaultSize="0" autoFill="0" autoLine="0" autoPict="0">
                <anchor moveWithCells="1">
                  <from>
                    <xdr:col>24</xdr:col>
                    <xdr:colOff>142875</xdr:colOff>
                    <xdr:row>30</xdr:row>
                    <xdr:rowOff>85725</xdr:rowOff>
                  </from>
                  <to>
                    <xdr:col>24</xdr:col>
                    <xdr:colOff>447675</xdr:colOff>
                    <xdr:row>30</xdr:row>
                    <xdr:rowOff>333375</xdr:rowOff>
                  </to>
                </anchor>
              </controlPr>
            </control>
          </mc:Choice>
        </mc:AlternateContent>
        <mc:AlternateContent xmlns:mc="http://schemas.openxmlformats.org/markup-compatibility/2006">
          <mc:Choice Requires="x14">
            <control shapeId="11370" r:id="rId99" name="Check Box 106">
              <controlPr defaultSize="0" autoFill="0" autoLine="0" autoPict="0">
                <anchor moveWithCells="1">
                  <from>
                    <xdr:col>24</xdr:col>
                    <xdr:colOff>142875</xdr:colOff>
                    <xdr:row>19</xdr:row>
                    <xdr:rowOff>104775</xdr:rowOff>
                  </from>
                  <to>
                    <xdr:col>24</xdr:col>
                    <xdr:colOff>381000</xdr:colOff>
                    <xdr:row>19</xdr:row>
                    <xdr:rowOff>333375</xdr:rowOff>
                  </to>
                </anchor>
              </controlPr>
            </control>
          </mc:Choice>
        </mc:AlternateContent>
        <mc:AlternateContent xmlns:mc="http://schemas.openxmlformats.org/markup-compatibility/2006">
          <mc:Choice Requires="x14">
            <control shapeId="11371" r:id="rId100" name="Check Box 107">
              <controlPr defaultSize="0" autoFill="0" autoLine="0" autoPict="0">
                <anchor moveWithCells="1">
                  <from>
                    <xdr:col>25</xdr:col>
                    <xdr:colOff>142875</xdr:colOff>
                    <xdr:row>19</xdr:row>
                    <xdr:rowOff>66675</xdr:rowOff>
                  </from>
                  <to>
                    <xdr:col>25</xdr:col>
                    <xdr:colOff>447675</xdr:colOff>
                    <xdr:row>19</xdr:row>
                    <xdr:rowOff>352425</xdr:rowOff>
                  </to>
                </anchor>
              </controlPr>
            </control>
          </mc:Choice>
        </mc:AlternateContent>
        <mc:AlternateContent xmlns:mc="http://schemas.openxmlformats.org/markup-compatibility/2006">
          <mc:Choice Requires="x14">
            <control shapeId="11372" r:id="rId101" name="Check Box 108">
              <controlPr defaultSize="0" autoFill="0" autoLine="0" autoPict="0">
                <anchor moveWithCells="1">
                  <from>
                    <xdr:col>24</xdr:col>
                    <xdr:colOff>142875</xdr:colOff>
                    <xdr:row>47</xdr:row>
                    <xdr:rowOff>104775</xdr:rowOff>
                  </from>
                  <to>
                    <xdr:col>24</xdr:col>
                    <xdr:colOff>447675</xdr:colOff>
                    <xdr:row>47</xdr:row>
                    <xdr:rowOff>333375</xdr:rowOff>
                  </to>
                </anchor>
              </controlPr>
            </control>
          </mc:Choice>
        </mc:AlternateContent>
        <mc:AlternateContent xmlns:mc="http://schemas.openxmlformats.org/markup-compatibility/2006">
          <mc:Choice Requires="x14">
            <control shapeId="11373" r:id="rId102" name="Check Box 109">
              <controlPr defaultSize="0" autoFill="0" autoLine="0" autoPict="0">
                <anchor moveWithCells="1">
                  <from>
                    <xdr:col>25</xdr:col>
                    <xdr:colOff>142875</xdr:colOff>
                    <xdr:row>47</xdr:row>
                    <xdr:rowOff>66675</xdr:rowOff>
                  </from>
                  <to>
                    <xdr:col>25</xdr:col>
                    <xdr:colOff>447675</xdr:colOff>
                    <xdr:row>47</xdr:row>
                    <xdr:rowOff>352425</xdr:rowOff>
                  </to>
                </anchor>
              </controlPr>
            </control>
          </mc:Choice>
        </mc:AlternateContent>
        <mc:AlternateContent xmlns:mc="http://schemas.openxmlformats.org/markup-compatibility/2006">
          <mc:Choice Requires="x14">
            <control shapeId="11374" r:id="rId103" name="Check Box 110">
              <controlPr defaultSize="0" autoFill="0" autoLine="0" autoPict="0">
                <anchor moveWithCells="1">
                  <from>
                    <xdr:col>24</xdr:col>
                    <xdr:colOff>142875</xdr:colOff>
                    <xdr:row>22</xdr:row>
                    <xdr:rowOff>85725</xdr:rowOff>
                  </from>
                  <to>
                    <xdr:col>24</xdr:col>
                    <xdr:colOff>447675</xdr:colOff>
                    <xdr:row>22</xdr:row>
                    <xdr:rowOff>333375</xdr:rowOff>
                  </to>
                </anchor>
              </controlPr>
            </control>
          </mc:Choice>
        </mc:AlternateContent>
        <mc:AlternateContent xmlns:mc="http://schemas.openxmlformats.org/markup-compatibility/2006">
          <mc:Choice Requires="x14">
            <control shapeId="11375" r:id="rId104" name="Check Box 111">
              <controlPr defaultSize="0" autoFill="0" autoLine="0" autoPict="0">
                <anchor moveWithCells="1">
                  <from>
                    <xdr:col>24</xdr:col>
                    <xdr:colOff>142875</xdr:colOff>
                    <xdr:row>54</xdr:row>
                    <xdr:rowOff>104775</xdr:rowOff>
                  </from>
                  <to>
                    <xdr:col>24</xdr:col>
                    <xdr:colOff>447675</xdr:colOff>
                    <xdr:row>54</xdr:row>
                    <xdr:rowOff>333375</xdr:rowOff>
                  </to>
                </anchor>
              </controlPr>
            </control>
          </mc:Choice>
        </mc:AlternateContent>
        <mc:AlternateContent xmlns:mc="http://schemas.openxmlformats.org/markup-compatibility/2006">
          <mc:Choice Requires="x14">
            <control shapeId="11376" r:id="rId105" name="Check Box 112">
              <controlPr defaultSize="0" autoFill="0" autoLine="0" autoPict="0">
                <anchor moveWithCells="1">
                  <from>
                    <xdr:col>25</xdr:col>
                    <xdr:colOff>142875</xdr:colOff>
                    <xdr:row>54</xdr:row>
                    <xdr:rowOff>66675</xdr:rowOff>
                  </from>
                  <to>
                    <xdr:col>25</xdr:col>
                    <xdr:colOff>447675</xdr:colOff>
                    <xdr:row>54</xdr:row>
                    <xdr:rowOff>352425</xdr:rowOff>
                  </to>
                </anchor>
              </controlPr>
            </control>
          </mc:Choice>
        </mc:AlternateContent>
        <mc:AlternateContent xmlns:mc="http://schemas.openxmlformats.org/markup-compatibility/2006">
          <mc:Choice Requires="x14">
            <control shapeId="11377" r:id="rId106" name="Check Box 113">
              <controlPr defaultSize="0" autoFill="0" autoLine="0" autoPict="0">
                <anchor moveWithCells="1">
                  <from>
                    <xdr:col>24</xdr:col>
                    <xdr:colOff>142875</xdr:colOff>
                    <xdr:row>62</xdr:row>
                    <xdr:rowOff>76200</xdr:rowOff>
                  </from>
                  <to>
                    <xdr:col>24</xdr:col>
                    <xdr:colOff>447675</xdr:colOff>
                    <xdr:row>62</xdr:row>
                    <xdr:rowOff>333375</xdr:rowOff>
                  </to>
                </anchor>
              </controlPr>
            </control>
          </mc:Choice>
        </mc:AlternateContent>
        <mc:AlternateContent xmlns:mc="http://schemas.openxmlformats.org/markup-compatibility/2006">
          <mc:Choice Requires="x14">
            <control shapeId="11378" r:id="rId107" name="Check Box 114">
              <controlPr defaultSize="0" autoFill="0" autoLine="0" autoPict="0">
                <anchor moveWithCells="1">
                  <from>
                    <xdr:col>25</xdr:col>
                    <xdr:colOff>142875</xdr:colOff>
                    <xdr:row>62</xdr:row>
                    <xdr:rowOff>66675</xdr:rowOff>
                  </from>
                  <to>
                    <xdr:col>25</xdr:col>
                    <xdr:colOff>447675</xdr:colOff>
                    <xdr:row>62</xdr:row>
                    <xdr:rowOff>352425</xdr:rowOff>
                  </to>
                </anchor>
              </controlPr>
            </control>
          </mc:Choice>
        </mc:AlternateContent>
        <mc:AlternateContent xmlns:mc="http://schemas.openxmlformats.org/markup-compatibility/2006">
          <mc:Choice Requires="x14">
            <control shapeId="11379" r:id="rId108" name="Check Box 115">
              <controlPr defaultSize="0" autoFill="0" autoLine="0" autoPict="0">
                <anchor moveWithCells="1">
                  <from>
                    <xdr:col>24</xdr:col>
                    <xdr:colOff>142875</xdr:colOff>
                    <xdr:row>103</xdr:row>
                    <xdr:rowOff>104775</xdr:rowOff>
                  </from>
                  <to>
                    <xdr:col>24</xdr:col>
                    <xdr:colOff>447675</xdr:colOff>
                    <xdr:row>103</xdr:row>
                    <xdr:rowOff>333375</xdr:rowOff>
                  </to>
                </anchor>
              </controlPr>
            </control>
          </mc:Choice>
        </mc:AlternateContent>
        <mc:AlternateContent xmlns:mc="http://schemas.openxmlformats.org/markup-compatibility/2006">
          <mc:Choice Requires="x14">
            <control shapeId="11380" r:id="rId109" name="Check Box 116">
              <controlPr defaultSize="0" autoFill="0" autoLine="0" autoPict="0">
                <anchor moveWithCells="1">
                  <from>
                    <xdr:col>25</xdr:col>
                    <xdr:colOff>142875</xdr:colOff>
                    <xdr:row>103</xdr:row>
                    <xdr:rowOff>66675</xdr:rowOff>
                  </from>
                  <to>
                    <xdr:col>25</xdr:col>
                    <xdr:colOff>447675</xdr:colOff>
                    <xdr:row>103</xdr:row>
                    <xdr:rowOff>352425</xdr:rowOff>
                  </to>
                </anchor>
              </controlPr>
            </control>
          </mc:Choice>
        </mc:AlternateContent>
        <mc:AlternateContent xmlns:mc="http://schemas.openxmlformats.org/markup-compatibility/2006">
          <mc:Choice Requires="x14">
            <control shapeId="11381" r:id="rId110" name="Check Box 117">
              <controlPr defaultSize="0" autoFill="0" autoLine="0" autoPict="0">
                <anchor moveWithCells="1">
                  <from>
                    <xdr:col>24</xdr:col>
                    <xdr:colOff>142875</xdr:colOff>
                    <xdr:row>23</xdr:row>
                    <xdr:rowOff>85725</xdr:rowOff>
                  </from>
                  <to>
                    <xdr:col>24</xdr:col>
                    <xdr:colOff>447675</xdr:colOff>
                    <xdr:row>23</xdr:row>
                    <xdr:rowOff>333375</xdr:rowOff>
                  </to>
                </anchor>
              </controlPr>
            </control>
          </mc:Choice>
        </mc:AlternateContent>
        <mc:AlternateContent xmlns:mc="http://schemas.openxmlformats.org/markup-compatibility/2006">
          <mc:Choice Requires="x14">
            <control shapeId="11382" r:id="rId111" name="Check Box 118">
              <controlPr defaultSize="0" autoFill="0" autoLine="0" autoPict="0">
                <anchor moveWithCells="1">
                  <from>
                    <xdr:col>25</xdr:col>
                    <xdr:colOff>142875</xdr:colOff>
                    <xdr:row>23</xdr:row>
                    <xdr:rowOff>66675</xdr:rowOff>
                  </from>
                  <to>
                    <xdr:col>25</xdr:col>
                    <xdr:colOff>447675</xdr:colOff>
                    <xdr:row>23</xdr:row>
                    <xdr:rowOff>352425</xdr:rowOff>
                  </to>
                </anchor>
              </controlPr>
            </control>
          </mc:Choice>
        </mc:AlternateContent>
        <mc:AlternateContent xmlns:mc="http://schemas.openxmlformats.org/markup-compatibility/2006">
          <mc:Choice Requires="x14">
            <control shapeId="11383" r:id="rId112" name="Check Box 119">
              <controlPr defaultSize="0" autoFill="0" autoLine="0" autoPict="0">
                <anchor moveWithCells="1">
                  <from>
                    <xdr:col>24</xdr:col>
                    <xdr:colOff>142875</xdr:colOff>
                    <xdr:row>97</xdr:row>
                    <xdr:rowOff>104775</xdr:rowOff>
                  </from>
                  <to>
                    <xdr:col>24</xdr:col>
                    <xdr:colOff>447675</xdr:colOff>
                    <xdr:row>97</xdr:row>
                    <xdr:rowOff>333375</xdr:rowOff>
                  </to>
                </anchor>
              </controlPr>
            </control>
          </mc:Choice>
        </mc:AlternateContent>
        <mc:AlternateContent xmlns:mc="http://schemas.openxmlformats.org/markup-compatibility/2006">
          <mc:Choice Requires="x14">
            <control shapeId="11384" r:id="rId113" name="Check Box 120">
              <controlPr defaultSize="0" autoFill="0" autoLine="0" autoPict="0">
                <anchor moveWithCells="1">
                  <from>
                    <xdr:col>25</xdr:col>
                    <xdr:colOff>142875</xdr:colOff>
                    <xdr:row>97</xdr:row>
                    <xdr:rowOff>66675</xdr:rowOff>
                  </from>
                  <to>
                    <xdr:col>25</xdr:col>
                    <xdr:colOff>447675</xdr:colOff>
                    <xdr:row>97</xdr:row>
                    <xdr:rowOff>352425</xdr:rowOff>
                  </to>
                </anchor>
              </controlPr>
            </control>
          </mc:Choice>
        </mc:AlternateContent>
        <mc:AlternateContent xmlns:mc="http://schemas.openxmlformats.org/markup-compatibility/2006">
          <mc:Choice Requires="x14">
            <control shapeId="11385" r:id="rId114" name="Check Box 121">
              <controlPr defaultSize="0" autoFill="0" autoLine="0" autoPict="0">
                <anchor moveWithCells="1">
                  <from>
                    <xdr:col>24</xdr:col>
                    <xdr:colOff>142875</xdr:colOff>
                    <xdr:row>101</xdr:row>
                    <xdr:rowOff>104775</xdr:rowOff>
                  </from>
                  <to>
                    <xdr:col>24</xdr:col>
                    <xdr:colOff>447675</xdr:colOff>
                    <xdr:row>101</xdr:row>
                    <xdr:rowOff>333375</xdr:rowOff>
                  </to>
                </anchor>
              </controlPr>
            </control>
          </mc:Choice>
        </mc:AlternateContent>
        <mc:AlternateContent xmlns:mc="http://schemas.openxmlformats.org/markup-compatibility/2006">
          <mc:Choice Requires="x14">
            <control shapeId="11386" r:id="rId115" name="Check Box 122">
              <controlPr defaultSize="0" autoFill="0" autoLine="0" autoPict="0">
                <anchor moveWithCells="1">
                  <from>
                    <xdr:col>25</xdr:col>
                    <xdr:colOff>142875</xdr:colOff>
                    <xdr:row>101</xdr:row>
                    <xdr:rowOff>66675</xdr:rowOff>
                  </from>
                  <to>
                    <xdr:col>25</xdr:col>
                    <xdr:colOff>447675</xdr:colOff>
                    <xdr:row>101</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交付申請書</vt:lpstr>
      <vt:lpstr>事業計画書</vt:lpstr>
      <vt:lpstr>役員等氏名一覧表</vt:lpstr>
      <vt:lpstr>現況写真</vt:lpstr>
      <vt:lpstr>申請チェックリスト</vt:lpstr>
      <vt:lpstr>現況写真!Print_Area</vt:lpstr>
      <vt:lpstr>交付申請書!Print_Area</vt:lpstr>
      <vt:lpstr>事業計画書!Print_Area</vt:lpstr>
      <vt:lpstr>申請チェックリスト!Print_Area</vt:lpstr>
      <vt:lpstr>役員等氏名一覧表!Print_Area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2025-07-25T07:28:33Z</dcterms:modified>
</cp:coreProperties>
</file>