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ypl6aVLXEkui0ALNzKHPdPZBbmUvieeWIE7+pV4rdBBGExoSrQSzNv71npGh9ZLZytFw5Pn2+jB1xsa/7I1JeQ==" workbookSaltValue="UO+wo0UEyHnhlfEyYe7sWQ==" workbookSpinCount="100000" lockStructure="1"/>
  <bookViews>
    <workbookView xWindow="0" yWindow="0" windowWidth="20490" windowHeight="747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Y10" i="5"/>
  <c r="DK10" i="5"/>
  <c r="CG17" i="5"/>
  <c r="AO17" i="5"/>
  <c r="EE16" i="5"/>
  <c r="BV16" i="5"/>
  <c r="EO10" i="5"/>
  <c r="DA10" i="5"/>
  <c r="AZ10" i="5"/>
  <c r="BK7" i="4"/>
  <c r="EO16" i="5"/>
  <c r="DA16" i="5"/>
  <c r="BK10" i="5"/>
  <c r="AM11" i="5"/>
  <c r="J10" i="5"/>
  <c r="BT10" i="5"/>
  <c r="DS10" i="5"/>
  <c r="FG10" i="5"/>
  <c r="AX16" i="5"/>
  <c r="DI16" i="5"/>
  <c r="EW16" i="5"/>
  <c r="CE10" i="5"/>
  <c r="DS16" i="5"/>
  <c r="FG16" i="5"/>
  <c r="BA7" i="4"/>
  <c r="L10" i="5"/>
  <c r="AX10" i="5"/>
  <c r="CY10" i="5"/>
  <c r="EM10" i="5"/>
  <c r="BT16" i="5"/>
  <c r="EC16" i="5"/>
  <c r="AM17" i="5"/>
  <c r="CE17" i="5"/>
  <c r="EC10" i="5"/>
  <c r="BI16" i="5"/>
  <c r="I10" i="5"/>
  <c r="BI10" i="5"/>
  <c r="DI10" i="5"/>
  <c r="EW10" i="5"/>
  <c r="CY16" i="5"/>
  <c r="EV16" i="5" l="1"/>
  <c r="DH16" i="5"/>
  <c r="AW16" i="5"/>
  <c r="FF10" i="5"/>
  <c r="DR10" i="5"/>
  <c r="BS10" i="5"/>
  <c r="AL17" i="5"/>
  <c r="AW10" i="5"/>
  <c r="AV7" i="4"/>
  <c r="EL16" i="5"/>
  <c r="CX16" i="5"/>
  <c r="EV10" i="5"/>
  <c r="DH10" i="5"/>
  <c r="BH10" i="5"/>
  <c r="CD17" i="5"/>
  <c r="EL10" i="5"/>
  <c r="FF16" i="5"/>
  <c r="DR16" i="5"/>
  <c r="BH16" i="5"/>
  <c r="AL11" i="5"/>
  <c r="EB10" i="5"/>
  <c r="CD10" i="5"/>
  <c r="EB16" i="5"/>
  <c r="BS16" i="5"/>
  <c r="CX10" i="5"/>
  <c r="CF17" i="5"/>
  <c r="AN17" i="5"/>
  <c r="ED16" i="5"/>
  <c r="BU16" i="5"/>
  <c r="EN10" i="5"/>
  <c r="CZ10" i="5"/>
  <c r="AY10" i="5"/>
  <c r="DJ16" i="5"/>
  <c r="FH10" i="5"/>
  <c r="BU10" i="5"/>
  <c r="FH16" i="5"/>
  <c r="DT16" i="5"/>
  <c r="BJ16" i="5"/>
  <c r="AN11" i="5"/>
  <c r="ED10" i="5"/>
  <c r="CF10" i="5"/>
  <c r="EX16" i="5"/>
  <c r="AY16" i="5"/>
  <c r="EN16" i="5"/>
  <c r="CZ16" i="5"/>
  <c r="EX10" i="5"/>
  <c r="DJ10" i="5"/>
  <c r="BJ10" i="5"/>
  <c r="BF7" i="4"/>
  <c r="DT10" i="5"/>
  <c r="FE16" i="5"/>
  <c r="DQ16" i="5"/>
  <c r="BG16" i="5"/>
  <c r="AK11" i="5"/>
  <c r="EA10" i="5"/>
  <c r="CC10" i="5"/>
  <c r="EK16" i="5"/>
  <c r="DG10" i="5"/>
  <c r="EU16" i="5"/>
  <c r="DG16" i="5"/>
  <c r="AV16" i="5"/>
  <c r="FE10" i="5"/>
  <c r="DQ10" i="5"/>
  <c r="BR10" i="5"/>
  <c r="CW16" i="5"/>
  <c r="BG10" i="5"/>
  <c r="CC17" i="5"/>
  <c r="AK17" i="5"/>
  <c r="EA16" i="5"/>
  <c r="BR16" i="5"/>
  <c r="EK10" i="5"/>
  <c r="CW10" i="5"/>
  <c r="AV10" i="5"/>
  <c r="AQ7" i="4"/>
  <c r="EU10" i="5"/>
</calcChain>
</file>

<file path=xl/sharedStrings.xml><?xml version="1.0" encoding="utf-8"?>
<sst xmlns="http://schemas.openxmlformats.org/spreadsheetml/2006/main" count="316" uniqueCount="131">
  <si>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</si>
  <si>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</si>
  <si>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</si>
  <si>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</si>
  <si>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</si>
  <si>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</si>
  <si>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</si>
  <si>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</si>
  <si>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</si>
  <si>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</si>
  <si>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</si>
  <si>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</si>
  <si>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</si>
  <si>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</si>
  <si>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</si>
  <si>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</si>
  <si>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</si>
  <si>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</si>
  <si>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</si>
  <si>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</si>
  <si>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</si>
  <si>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</si>
  <si>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</si>
  <si>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</si>
  <si>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</si>
  <si>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</si>
  <si>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</si>
  <si>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</si>
  <si>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</si>
  <si>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</si>
  <si>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</si>
  <si>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</si>
  <si>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</si>
  <si>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</si>
  <si>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</si>
  <si>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</si>
  <si>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</si>
  <si>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</si>
  <si>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</si>
  <si>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</si>
  <si>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</si>
  <si>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</si>
  <si>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</si>
  <si>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</si>
  <si>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</si>
  <si>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</si>
  <si>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</si>
  <si>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</si>
  <si>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</si>
  <si>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</si>
  <si>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</si>
  <si>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</si>
  <si>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</si>
  <si>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</si>
  <si>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</si>
  <si>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</si>
  <si>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</si>
  <si>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</si>
  <si>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</si>
  <si>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</si>
  <si>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</si>
  <si>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</si>
  <si>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</si>
  <si>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</si>
  <si>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</si>
  <si>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</si>
  <si>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</si>
  <si>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</si>
  <si>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</si>
  <si>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</si>
  <si>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</si>
  <si>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</si>
  <si>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</si>
  <si>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</si>
  <si>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</si>
  <si>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</si>
  <si>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</si>
  <si>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</si>
  <si>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</si>
  <si>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</si>
  <si>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</si>
  <si>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</si>
  <si>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</si>
  <si>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</si>
  <si>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</si>
  <si>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</si>
  <si>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</si>
  <si>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</si>
  <si>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</si>
  <si>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</si>
  <si>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</si>
  <si>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</si>
  <si>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</si>
  <si>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</si>
  <si>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</si>
  <si>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</si>
  <si>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</si>
  <si>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</si>
  <si>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</si>
  <si>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</si>
  <si>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</si>
  <si>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</si>
  <si>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</si>
  <si>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</si>
  <si>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</si>
  <si>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</si>
  <si>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</si>
  <si>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</si>
  <si>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</si>
  <si>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</si>
  <si>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</si>
  <si>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</si>
  <si>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</si>
  <si>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</si>
  <si>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</si>
  <si>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</si>
  <si>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</si>
  <si>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</si>
  <si>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</si>
  <si>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</si>
  <si>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当該値</t>
    <phoneticPr fontId="3"/>
  </si>
  <si>
    <t>平均値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</si>
  <si>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</si>
  <si>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</si>
  <si>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</si>
  <si>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</si>
  <si>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</si>
  <si>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</si>
  <si>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①及び④については、新型コロナウイルス感染症の影響による利用者数の減少が数値に直結するため、過年度に比べ効率性は悪化しています。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2" eb="3">
      <t>オヨ</t>
    </rPh>
    <rPh sb="47" eb="50">
      <t>カネンド</t>
    </rPh>
    <rPh sb="51" eb="52">
      <t>クラ</t>
    </rPh>
    <rPh sb="53" eb="56">
      <t>コウリツセイ</t>
    </rPh>
    <rPh sb="57" eb="59">
      <t>アッカ</t>
    </rPh>
    <rPh sb="104" eb="105">
      <t>オヨ</t>
    </rPh>
    <rPh sb="122" eb="123">
      <t>ナド</t>
    </rPh>
    <rPh sb="123" eb="126">
      <t>ショジョウケン</t>
    </rPh>
    <phoneticPr fontId="3"/>
  </si>
  <si>
    <t>　全体の指標から、横浜市の経営状況はおおむね健全な状態であると考えられます。
　これまでの自主自立の経営の成果により、新型コロナウイルス感染症の影響を加味しても、短期的には事業の健全性は維持できる見込みです。しかしながら、新型コロナウイルス感染症の影響による「新しい生活様式」に代表されるテレワークの定着などによって、お客様のご利用がコロナ禍以前の水準まで回復することは見込みづらい状況です。
　こうした影響が長期化することも想定しながら、支出の見直しや抑制、さらなる効率的な経営を計りつつ、今後も市民の皆様に安全で確実な輸送サービスの提供を続けてまいります。</t>
    <rPh sb="1" eb="3">
      <t>ゼンタイ</t>
    </rPh>
    <rPh sb="4" eb="6">
      <t>シヒョウ</t>
    </rPh>
    <rPh sb="45" eb="47">
      <t>ジシュ</t>
    </rPh>
    <rPh sb="47" eb="49">
      <t>ジリツ</t>
    </rPh>
    <rPh sb="50" eb="52">
      <t>ケイエイ</t>
    </rPh>
    <rPh sb="53" eb="55">
      <t>セイカ</t>
    </rPh>
    <rPh sb="72" eb="74">
      <t>エイキョウ</t>
    </rPh>
    <rPh sb="75" eb="77">
      <t>カミ</t>
    </rPh>
    <rPh sb="81" eb="84">
      <t>タンキテキ</t>
    </rPh>
    <rPh sb="86" eb="88">
      <t>ジギョウ</t>
    </rPh>
    <rPh sb="89" eb="92">
      <t>ケンゼンセイ</t>
    </rPh>
    <rPh sb="93" eb="95">
      <t>イジ</t>
    </rPh>
    <rPh sb="98" eb="100">
      <t>ミコ</t>
    </rPh>
    <rPh sb="111" eb="113">
      <t>シンガタ</t>
    </rPh>
    <rPh sb="120" eb="123">
      <t>カンセンショウ</t>
    </rPh>
    <rPh sb="124" eb="126">
      <t>エイキョウ</t>
    </rPh>
    <rPh sb="139" eb="141">
      <t>ダイヒョウ</t>
    </rPh>
    <rPh sb="185" eb="187">
      <t>ミコミ</t>
    </rPh>
    <rPh sb="220" eb="222">
      <t>シシュツ</t>
    </rPh>
    <rPh sb="223" eb="225">
      <t>ミナオ</t>
    </rPh>
    <rPh sb="227" eb="229">
      <t>ヨクセイ</t>
    </rPh>
    <rPh sb="234" eb="237">
      <t>コウリツテキ</t>
    </rPh>
    <rPh sb="238" eb="240">
      <t>ケイエイ</t>
    </rPh>
    <rPh sb="241" eb="242">
      <t>ハカ</t>
    </rPh>
    <phoneticPr fontId="3"/>
  </si>
  <si>
    <t>　横浜市では、これまでの経営改革の成果により、「自主自立の経営」の持続的な基盤を確立しましたが、令和２年度は年間を通じて新型コロナウイルス感染症の影響を受け、指標が全体的に悪化しています。
①経常収支比率は、新型コロナウイルス感染症の影響により、乗車料収入が前年度比で26.1％減少（敬老パス等の特別乗車証収入除く）となったことから、大幅に悪化し、100％を下回りました。
②営業収支比率は、①の経常収支比率と同様の理由により大幅に悪化し、100％を下回る状況が続いています。
③流動比率は、新型コロナウイルス感染症の影響による乗車料収入の減少に伴い、現金収入が低下したものの、200％程度を維持しており、短期的な支払能力については健全性を維持しています。
④累積欠損金比率は、新型コロナウイルス感染症の影響により過去最大級の当期純損失となったことから欠損金が生じ、比率が悪化しています。
⑤新型コロナウイルス感染症の影響により利用者数が減少した一方、他会計負担金に大きな変動がなかったため、利用者１回当たり他会計負担額は上昇していますが、平均値と比べ低い傾向にあります。なお、横浜市では、他会計からの補助金としていわゆる赤字補填のための補助金の繰入は行っていません。
⑥新型コロナウイルス感染症の影響により利用者数が減少したことから、利用者１回当たり運行経費は上昇していますが、平均値と比べ低い傾向にあります。
⑦任意補助金に頼らない、自主自立の経営を持続していることから、他会計負担比率は、平均値と比べ低い傾向にあります。
⑧企業債残高対料金収入比率は、新型コロナウイルス感染症の影響により乗車料収入の減少や収入減を受けて平年より多額の企業債を発行したものの、これまで企業債の発行を抑制してきたことから、平均値と比べ低い傾向にあります。
⑨有形固定資産減価償却率は、バス車両の取得台数が多かったことから低下しています。</t>
    <rPh sb="35" eb="36">
      <t>マト</t>
    </rPh>
    <rPh sb="48" eb="50">
      <t>レイワ</t>
    </rPh>
    <rPh sb="51" eb="53">
      <t>ネンド</t>
    </rPh>
    <rPh sb="54" eb="56">
      <t>ネンカン</t>
    </rPh>
    <rPh sb="57" eb="58">
      <t>ツウ</t>
    </rPh>
    <rPh sb="60" eb="62">
      <t>シンガタ</t>
    </rPh>
    <rPh sb="69" eb="72">
      <t>カンセンショウ</t>
    </rPh>
    <rPh sb="73" eb="75">
      <t>エイキョウ</t>
    </rPh>
    <rPh sb="76" eb="77">
      <t>ウ</t>
    </rPh>
    <rPh sb="79" eb="81">
      <t>シヒョウ</t>
    </rPh>
    <rPh sb="82" eb="85">
      <t>ゼンタイテキ</t>
    </rPh>
    <rPh sb="86" eb="88">
      <t>アッカ</t>
    </rPh>
    <rPh sb="113" eb="116">
      <t>カンセンショウ</t>
    </rPh>
    <rPh sb="123" eb="125">
      <t>ジョウシャ</t>
    </rPh>
    <rPh sb="125" eb="126">
      <t>リョウ</t>
    </rPh>
    <rPh sb="126" eb="128">
      <t>シュウニュウ</t>
    </rPh>
    <rPh sb="129" eb="133">
      <t>ゼンネンドヒ</t>
    </rPh>
    <rPh sb="139" eb="141">
      <t>ゲンショウ</t>
    </rPh>
    <rPh sb="142" eb="144">
      <t>ケイロウ</t>
    </rPh>
    <rPh sb="146" eb="147">
      <t>ナド</t>
    </rPh>
    <rPh sb="148" eb="150">
      <t>トクベツ</t>
    </rPh>
    <rPh sb="153" eb="155">
      <t>シュウニュウ</t>
    </rPh>
    <rPh sb="155" eb="156">
      <t>ノゾ</t>
    </rPh>
    <rPh sb="179" eb="181">
      <t>シタマワ</t>
    </rPh>
    <rPh sb="198" eb="200">
      <t>ケイジョウ</t>
    </rPh>
    <rPh sb="200" eb="202">
      <t>シュウシ</t>
    </rPh>
    <rPh sb="202" eb="204">
      <t>ヒリツ</t>
    </rPh>
    <rPh sb="205" eb="207">
      <t>ドウヨウ</t>
    </rPh>
    <rPh sb="208" eb="210">
      <t>リユウ</t>
    </rPh>
    <rPh sb="213" eb="215">
      <t>オオハバ</t>
    </rPh>
    <rPh sb="216" eb="218">
      <t>アッカ</t>
    </rPh>
    <rPh sb="225" eb="227">
      <t>シタマワ</t>
    </rPh>
    <rPh sb="228" eb="230">
      <t>ジョウキョウ</t>
    </rPh>
    <rPh sb="231" eb="232">
      <t>ツヅ</t>
    </rPh>
    <rPh sb="246" eb="248">
      <t>シンガタ</t>
    </rPh>
    <rPh sb="255" eb="258">
      <t>カンセンショウ</t>
    </rPh>
    <rPh sb="259" eb="261">
      <t>エイキョウ</t>
    </rPh>
    <rPh sb="264" eb="266">
      <t>ジョウシャ</t>
    </rPh>
    <rPh sb="266" eb="267">
      <t>リョウ</t>
    </rPh>
    <rPh sb="267" eb="269">
      <t>シュウニュウ</t>
    </rPh>
    <rPh sb="270" eb="272">
      <t>ゲンショウ</t>
    </rPh>
    <rPh sb="273" eb="274">
      <t>トモナ</t>
    </rPh>
    <rPh sb="276" eb="278">
      <t>ゲンキン</t>
    </rPh>
    <rPh sb="278" eb="280">
      <t>シュウニュウ</t>
    </rPh>
    <rPh sb="281" eb="283">
      <t>テイカ</t>
    </rPh>
    <rPh sb="293" eb="295">
      <t>テイド</t>
    </rPh>
    <rPh sb="303" eb="306">
      <t>タンキテキ</t>
    </rPh>
    <rPh sb="307" eb="309">
      <t>シハライ</t>
    </rPh>
    <rPh sb="309" eb="311">
      <t>ノウリョク</t>
    </rPh>
    <rPh sb="316" eb="319">
      <t>ケンゼンセイ</t>
    </rPh>
    <rPh sb="320" eb="322">
      <t>イジ</t>
    </rPh>
    <rPh sb="357" eb="359">
      <t>カコ</t>
    </rPh>
    <rPh sb="359" eb="362">
      <t>サイダイキュウ</t>
    </rPh>
    <rPh sb="363" eb="365">
      <t>トウキ</t>
    </rPh>
    <rPh sb="365" eb="366">
      <t>ジュン</t>
    </rPh>
    <rPh sb="366" eb="368">
      <t>ソンシツ</t>
    </rPh>
    <rPh sb="376" eb="379">
      <t>ケッソンキン</t>
    </rPh>
    <rPh sb="380" eb="381">
      <t>ショウ</t>
    </rPh>
    <rPh sb="383" eb="385">
      <t>ヒリツ</t>
    </rPh>
    <rPh sb="386" eb="388">
      <t>アッカ</t>
    </rPh>
    <rPh sb="396" eb="398">
      <t>シンガタ</t>
    </rPh>
    <rPh sb="405" eb="408">
      <t>カンセンショウ</t>
    </rPh>
    <rPh sb="409" eb="411">
      <t>エイキョウ</t>
    </rPh>
    <rPh sb="417" eb="418">
      <t>カズ</t>
    </rPh>
    <rPh sb="419" eb="421">
      <t>ゲンショウ</t>
    </rPh>
    <rPh sb="423" eb="425">
      <t>イッポウ</t>
    </rPh>
    <rPh sb="433" eb="434">
      <t>オオ</t>
    </rPh>
    <rPh sb="436" eb="438">
      <t>ヘンドウ</t>
    </rPh>
    <rPh sb="446" eb="449">
      <t>リヨウシャ</t>
    </rPh>
    <rPh sb="450" eb="451">
      <t>カイ</t>
    </rPh>
    <rPh sb="451" eb="452">
      <t>ア</t>
    </rPh>
    <rPh sb="454" eb="455">
      <t>タ</t>
    </rPh>
    <rPh sb="455" eb="457">
      <t>カイケイ</t>
    </rPh>
    <rPh sb="457" eb="459">
      <t>フタン</t>
    </rPh>
    <rPh sb="459" eb="460">
      <t>ガク</t>
    </rPh>
    <rPh sb="461" eb="463">
      <t>ジョウショウ</t>
    </rPh>
    <rPh sb="470" eb="473">
      <t>ヘイキンチ</t>
    </rPh>
    <rPh sb="474" eb="475">
      <t>クラ</t>
    </rPh>
    <rPh sb="476" eb="477">
      <t>ヒク</t>
    </rPh>
    <rPh sb="478" eb="480">
      <t>ケイコウ</t>
    </rPh>
    <rPh sb="559" eb="561">
      <t>ゲンショウ</t>
    </rPh>
    <rPh sb="581" eb="583">
      <t>ジョウショウ</t>
    </rPh>
    <rPh sb="592" eb="593">
      <t>アタイ</t>
    </rPh>
    <rPh sb="679" eb="681">
      <t>シンガタ</t>
    </rPh>
    <rPh sb="688" eb="691">
      <t>カンセンショウ</t>
    </rPh>
    <rPh sb="692" eb="694">
      <t>エイキョウ</t>
    </rPh>
    <rPh sb="697" eb="699">
      <t>ジョウシャ</t>
    </rPh>
    <rPh sb="699" eb="700">
      <t>リョウ</t>
    </rPh>
    <rPh sb="700" eb="702">
      <t>シュウニュウ</t>
    </rPh>
    <rPh sb="703" eb="705">
      <t>ゲンショウ</t>
    </rPh>
    <rPh sb="706" eb="708">
      <t>シュウニュウ</t>
    </rPh>
    <rPh sb="713" eb="715">
      <t>ヘイネン</t>
    </rPh>
    <rPh sb="717" eb="719">
      <t>タガク</t>
    </rPh>
    <rPh sb="720" eb="722">
      <t>キギョウ</t>
    </rPh>
    <rPh sb="722" eb="723">
      <t>サイ</t>
    </rPh>
    <rPh sb="724" eb="726">
      <t>ハッコウ</t>
    </rPh>
    <rPh sb="736" eb="738">
      <t>キギョウ</t>
    </rPh>
    <rPh sb="738" eb="739">
      <t>サイ</t>
    </rPh>
    <rPh sb="740" eb="742">
      <t>ハッコウ</t>
    </rPh>
    <rPh sb="743" eb="745">
      <t>ヨクセイ</t>
    </rPh>
    <rPh sb="754" eb="757">
      <t>ヘイキンチ</t>
    </rPh>
    <rPh sb="758" eb="759">
      <t>クラ</t>
    </rPh>
    <rPh sb="760" eb="761">
      <t>ヒク</t>
    </rPh>
    <rPh sb="762" eb="764">
      <t>ケイコウ</t>
    </rPh>
    <rPh sb="787" eb="789">
      <t>シャリョウ</t>
    </rPh>
    <rPh sb="790" eb="792">
      <t>シュトク</t>
    </rPh>
    <rPh sb="792" eb="794">
      <t>ダイスウ</t>
    </rPh>
    <rPh sb="795" eb="796">
      <t>オオ</t>
    </rPh>
    <rPh sb="803" eb="805">
      <t>テイカ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</si>
</sst>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108.2</c:v>
                </c:pt>
                <c:pt idx="1">
                  <c:v>103.1</c:v>
                </c:pt>
                <c:pt idx="2">
                  <c:v>102.7</c:v>
                </c:pt>
                <c:pt idx="3">
                  <c:v>101.3</c:v>
                </c:pt>
                <c:pt idx="4">
                  <c:v>84.4</c:v>
                </c:pt>
              </c:numCache>
            </c:numRef>
          </c:val>
          <c:extLst xmlns:c16r2="http://schemas.microsoft.com/office/drawing/2015/06/chart">
            <c:ext xmlns:c16="http://schemas.microsoft.com/office/drawing/2014/chart" uri="{C3380CC4-5D6E-409C-BE32-E72D297353CC}">
              <c16:uniqueId val="{00000000-5FAF-4E27-9AB1-F54CEB033C30}"/>
            </c:ext>
          </c:extLst>
        </c:ser>
        <c:dLbls>
          <c:showLegendKey val="0"/>
          <c:showVal val="0"/>
          <c:showCatName val="0"/>
          <c:showSerName val="0"/>
          <c:showPercent val="0"/>
          <c:showBubbleSize val="0"/>
        </c:dLbls>
        <c:gapWidth val="180"/>
        <c:overlap val="-90"/>
        <c:axId val="463167360"/>
        <c:axId val="463168928"/>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xmlns:c16r2="http://schemas.microsoft.com/office/drawing/2015/06/chart">
            <c:ext xmlns:c16="http://schemas.microsoft.com/office/drawing/2014/chart" uri="{C3380CC4-5D6E-409C-BE32-E72D297353CC}">
              <c16:uniqueId val="{00000001-5FAF-4E27-9AB1-F54CEB033C30}"/>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FAF-4E27-9AB1-F54CEB033C30}"/>
            </c:ext>
          </c:extLst>
        </c:ser>
        <c:dLbls>
          <c:showLegendKey val="0"/>
          <c:showVal val="0"/>
          <c:showCatName val="0"/>
          <c:showSerName val="0"/>
          <c:showPercent val="0"/>
          <c:showBubbleSize val="0"/>
        </c:dLbls>
        <c:marker val="1"/>
        <c:smooth val="0"/>
        <c:axId val="463167360"/>
        <c:axId val="463168928"/>
      </c:lineChart>
      <c:catAx>
        <c:axId val="463167360"/>
        <c:scaling>
          <c:orientation val="minMax"/>
        </c:scaling>
        <c:delete val="0"/>
        <c:axPos val="b"/>
        <c:numFmt formatCode="General" sourceLinked="1"/>
        <c:majorTickMark val="none"/>
        <c:minorTickMark val="none"/>
        <c:tickLblPos val="none"/>
        <c:crossAx val="463168928"/>
        <c:crosses val="autoZero"/>
        <c:auto val="0"/>
        <c:lblAlgn val="ctr"/>
        <c:lblOffset val="100"/>
        <c:noMultiLvlLbl val="1"/>
      </c:catAx>
      <c:valAx>
        <c:axId val="46316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167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784.83</c:v>
                </c:pt>
                <c:pt idx="1">
                  <c:v>787.92</c:v>
                </c:pt>
                <c:pt idx="2">
                  <c:v>801.12</c:v>
                </c:pt>
                <c:pt idx="3">
                  <c:v>801.78</c:v>
                </c:pt>
                <c:pt idx="4">
                  <c:v>686.65</c:v>
                </c:pt>
              </c:numCache>
            </c:numRef>
          </c:val>
          <c:extLst xmlns:c16r2="http://schemas.microsoft.com/office/drawing/2015/06/chart">
            <c:ext xmlns:c16="http://schemas.microsoft.com/office/drawing/2014/chart" uri="{C3380CC4-5D6E-409C-BE32-E72D297353CC}">
              <c16:uniqueId val="{00000000-04A0-4E4E-BC00-8E088406EC4D}"/>
            </c:ext>
          </c:extLst>
        </c:ser>
        <c:dLbls>
          <c:showLegendKey val="0"/>
          <c:showVal val="0"/>
          <c:showCatName val="0"/>
          <c:showSerName val="0"/>
          <c:showPercent val="0"/>
          <c:showBubbleSize val="0"/>
        </c:dLbls>
        <c:gapWidth val="180"/>
        <c:overlap val="-90"/>
        <c:axId val="356493920"/>
        <c:axId val="356496664"/>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xmlns:c16r2="http://schemas.microsoft.com/office/drawing/2015/06/chart">
            <c:ext xmlns:c16="http://schemas.microsoft.com/office/drawing/2014/chart" uri="{C3380CC4-5D6E-409C-BE32-E72D297353CC}">
              <c16:uniqueId val="{00000001-04A0-4E4E-BC00-8E088406EC4D}"/>
            </c:ext>
          </c:extLst>
        </c:ser>
        <c:dLbls>
          <c:showLegendKey val="0"/>
          <c:showVal val="0"/>
          <c:showCatName val="0"/>
          <c:showSerName val="0"/>
          <c:showPercent val="0"/>
          <c:showBubbleSize val="0"/>
        </c:dLbls>
        <c:marker val="1"/>
        <c:smooth val="0"/>
        <c:axId val="356493920"/>
        <c:axId val="356496664"/>
      </c:lineChart>
      <c:catAx>
        <c:axId val="356493920"/>
        <c:scaling>
          <c:orientation val="minMax"/>
        </c:scaling>
        <c:delete val="0"/>
        <c:axPos val="b"/>
        <c:numFmt formatCode="General" sourceLinked="1"/>
        <c:majorTickMark val="none"/>
        <c:minorTickMark val="none"/>
        <c:tickLblPos val="none"/>
        <c:crossAx val="356496664"/>
        <c:crosses val="autoZero"/>
        <c:auto val="0"/>
        <c:lblAlgn val="ctr"/>
        <c:lblOffset val="100"/>
        <c:noMultiLvlLbl val="1"/>
      </c:catAx>
      <c:valAx>
        <c:axId val="3564966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3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20</c:v>
                </c:pt>
                <c:pt idx="1">
                  <c:v>20.3</c:v>
                </c:pt>
                <c:pt idx="2">
                  <c:v>20.7</c:v>
                </c:pt>
                <c:pt idx="3">
                  <c:v>20.6</c:v>
                </c:pt>
                <c:pt idx="4">
                  <c:v>17.5</c:v>
                </c:pt>
              </c:numCache>
            </c:numRef>
          </c:val>
          <c:extLst xmlns:c16r2="http://schemas.microsoft.com/office/drawing/2015/06/chart">
            <c:ext xmlns:c16="http://schemas.microsoft.com/office/drawing/2014/chart" uri="{C3380CC4-5D6E-409C-BE32-E72D297353CC}">
              <c16:uniqueId val="{00000000-AE8B-46EC-8E71-7030D79B935F}"/>
            </c:ext>
          </c:extLst>
        </c:ser>
        <c:dLbls>
          <c:showLegendKey val="0"/>
          <c:showVal val="0"/>
          <c:showCatName val="0"/>
          <c:showSerName val="0"/>
          <c:showPercent val="0"/>
          <c:showBubbleSize val="0"/>
        </c:dLbls>
        <c:gapWidth val="180"/>
        <c:overlap val="-90"/>
        <c:axId val="356494704"/>
        <c:axId val="356497448"/>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xmlns:c16r2="http://schemas.microsoft.com/office/drawing/2015/06/chart">
            <c:ext xmlns:c16="http://schemas.microsoft.com/office/drawing/2014/chart" uri="{C3380CC4-5D6E-409C-BE32-E72D297353CC}">
              <c16:uniqueId val="{00000001-AE8B-46EC-8E71-7030D79B935F}"/>
            </c:ext>
          </c:extLst>
        </c:ser>
        <c:dLbls>
          <c:showLegendKey val="0"/>
          <c:showVal val="0"/>
          <c:showCatName val="0"/>
          <c:showSerName val="0"/>
          <c:showPercent val="0"/>
          <c:showBubbleSize val="0"/>
        </c:dLbls>
        <c:marker val="1"/>
        <c:smooth val="0"/>
        <c:axId val="356494704"/>
        <c:axId val="356497448"/>
      </c:lineChart>
      <c:catAx>
        <c:axId val="356494704"/>
        <c:scaling>
          <c:orientation val="minMax"/>
        </c:scaling>
        <c:delete val="0"/>
        <c:axPos val="b"/>
        <c:numFmt formatCode="General" sourceLinked="1"/>
        <c:majorTickMark val="none"/>
        <c:minorTickMark val="none"/>
        <c:tickLblPos val="none"/>
        <c:crossAx val="356497448"/>
        <c:crosses val="autoZero"/>
        <c:auto val="0"/>
        <c:lblAlgn val="ctr"/>
        <c:lblOffset val="100"/>
        <c:noMultiLvlLbl val="1"/>
      </c:catAx>
      <c:valAx>
        <c:axId val="356497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4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1.2</c:v>
                </c:pt>
                <c:pt idx="1">
                  <c:v>0</c:v>
                </c:pt>
                <c:pt idx="2">
                  <c:v>0</c:v>
                </c:pt>
                <c:pt idx="3">
                  <c:v>0</c:v>
                </c:pt>
                <c:pt idx="4">
                  <c:v>17.3</c:v>
                </c:pt>
              </c:numCache>
            </c:numRef>
          </c:val>
          <c:extLst xmlns:c16r2="http://schemas.microsoft.com/office/drawing/2015/06/chart">
            <c:ext xmlns:c16="http://schemas.microsoft.com/office/drawing/2014/chart" uri="{C3380CC4-5D6E-409C-BE32-E72D297353CC}">
              <c16:uniqueId val="{00000000-25B4-4E72-9D22-7BBEBEEF9911}"/>
            </c:ext>
          </c:extLst>
        </c:ser>
        <c:dLbls>
          <c:showLegendKey val="0"/>
          <c:showVal val="0"/>
          <c:showCatName val="0"/>
          <c:showSerName val="0"/>
          <c:showPercent val="0"/>
          <c:showBubbleSize val="0"/>
        </c:dLbls>
        <c:gapWidth val="180"/>
        <c:overlap val="-90"/>
        <c:axId val="456264544"/>
        <c:axId val="456270424"/>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xmlns:c16r2="http://schemas.microsoft.com/office/drawing/2015/06/chart">
            <c:ext xmlns:c16="http://schemas.microsoft.com/office/drawing/2014/chart" uri="{C3380CC4-5D6E-409C-BE32-E72D297353CC}">
              <c16:uniqueId val="{00000001-25B4-4E72-9D22-7BBEBEEF9911}"/>
            </c:ext>
          </c:extLst>
        </c:ser>
        <c:dLbls>
          <c:showLegendKey val="0"/>
          <c:showVal val="0"/>
          <c:showCatName val="0"/>
          <c:showSerName val="0"/>
          <c:showPercent val="0"/>
          <c:showBubbleSize val="0"/>
        </c:dLbls>
        <c:marker val="1"/>
        <c:smooth val="0"/>
        <c:axId val="456264544"/>
        <c:axId val="456270424"/>
      </c:lineChart>
      <c:catAx>
        <c:axId val="456264544"/>
        <c:scaling>
          <c:orientation val="minMax"/>
        </c:scaling>
        <c:delete val="0"/>
        <c:axPos val="b"/>
        <c:numFmt formatCode="General" sourceLinked="1"/>
        <c:majorTickMark val="none"/>
        <c:minorTickMark val="none"/>
        <c:tickLblPos val="none"/>
        <c:crossAx val="456270424"/>
        <c:crosses val="autoZero"/>
        <c:auto val="0"/>
        <c:lblAlgn val="ctr"/>
        <c:lblOffset val="100"/>
        <c:noMultiLvlLbl val="1"/>
      </c:catAx>
      <c:valAx>
        <c:axId val="45627042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2645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102.5</c:v>
                </c:pt>
                <c:pt idx="1">
                  <c:v>98.6</c:v>
                </c:pt>
                <c:pt idx="2">
                  <c:v>99.6</c:v>
                </c:pt>
                <c:pt idx="3">
                  <c:v>98.6</c:v>
                </c:pt>
                <c:pt idx="4">
                  <c:v>80.7</c:v>
                </c:pt>
              </c:numCache>
            </c:numRef>
          </c:val>
          <c:extLst xmlns:c16r2="http://schemas.microsoft.com/office/drawing/2015/06/chart">
            <c:ext xmlns:c16="http://schemas.microsoft.com/office/drawing/2014/chart" uri="{C3380CC4-5D6E-409C-BE32-E72D297353CC}">
              <c16:uniqueId val="{00000000-94EC-4F77-8D3D-C2A1AECCD5E8}"/>
            </c:ext>
          </c:extLst>
        </c:ser>
        <c:dLbls>
          <c:showLegendKey val="0"/>
          <c:showVal val="0"/>
          <c:showCatName val="0"/>
          <c:showSerName val="0"/>
          <c:showPercent val="0"/>
          <c:showBubbleSize val="0"/>
        </c:dLbls>
        <c:gapWidth val="180"/>
        <c:overlap val="-90"/>
        <c:axId val="463163048"/>
        <c:axId val="463169712"/>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xmlns:c16r2="http://schemas.microsoft.com/office/drawing/2015/06/chart">
            <c:ext xmlns:c16="http://schemas.microsoft.com/office/drawing/2014/chart" uri="{C3380CC4-5D6E-409C-BE32-E72D297353CC}">
              <c16:uniqueId val="{00000001-94EC-4F77-8D3D-C2A1AECCD5E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4EC-4F77-8D3D-C2A1AECCD5E8}"/>
            </c:ext>
          </c:extLst>
        </c:ser>
        <c:dLbls>
          <c:showLegendKey val="0"/>
          <c:showVal val="0"/>
          <c:showCatName val="0"/>
          <c:showSerName val="0"/>
          <c:showPercent val="0"/>
          <c:showBubbleSize val="0"/>
        </c:dLbls>
        <c:marker val="1"/>
        <c:smooth val="0"/>
        <c:axId val="463163048"/>
        <c:axId val="463169712"/>
      </c:lineChart>
      <c:catAx>
        <c:axId val="463163048"/>
        <c:scaling>
          <c:orientation val="minMax"/>
        </c:scaling>
        <c:delete val="0"/>
        <c:axPos val="b"/>
        <c:numFmt formatCode="General" sourceLinked="1"/>
        <c:majorTickMark val="none"/>
        <c:minorTickMark val="none"/>
        <c:tickLblPos val="none"/>
        <c:crossAx val="463169712"/>
        <c:crosses val="autoZero"/>
        <c:auto val="0"/>
        <c:lblAlgn val="ctr"/>
        <c:lblOffset val="100"/>
        <c:noMultiLvlLbl val="1"/>
      </c:catAx>
      <c:valAx>
        <c:axId val="46316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163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251.2</c:v>
                </c:pt>
                <c:pt idx="1">
                  <c:v>267.2</c:v>
                </c:pt>
                <c:pt idx="2">
                  <c:v>241.1</c:v>
                </c:pt>
                <c:pt idx="3">
                  <c:v>244.9</c:v>
                </c:pt>
                <c:pt idx="4">
                  <c:v>195.6</c:v>
                </c:pt>
              </c:numCache>
            </c:numRef>
          </c:val>
          <c:extLst xmlns:c16r2="http://schemas.microsoft.com/office/drawing/2015/06/chart">
            <c:ext xmlns:c16="http://schemas.microsoft.com/office/drawing/2014/chart" uri="{C3380CC4-5D6E-409C-BE32-E72D297353CC}">
              <c16:uniqueId val="{00000000-8540-46F7-969A-B7FE1D916EC1}"/>
            </c:ext>
          </c:extLst>
        </c:ser>
        <c:dLbls>
          <c:showLegendKey val="0"/>
          <c:showVal val="0"/>
          <c:showCatName val="0"/>
          <c:showSerName val="0"/>
          <c:showPercent val="0"/>
          <c:showBubbleSize val="0"/>
        </c:dLbls>
        <c:gapWidth val="180"/>
        <c:overlap val="-90"/>
        <c:axId val="463167752"/>
        <c:axId val="46316383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xmlns:c16r2="http://schemas.microsoft.com/office/drawing/2015/06/chart">
            <c:ext xmlns:c16="http://schemas.microsoft.com/office/drawing/2014/chart" uri="{C3380CC4-5D6E-409C-BE32-E72D297353CC}">
              <c16:uniqueId val="{00000001-8540-46F7-969A-B7FE1D916EC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540-46F7-969A-B7FE1D916EC1}"/>
            </c:ext>
          </c:extLst>
        </c:ser>
        <c:dLbls>
          <c:showLegendKey val="0"/>
          <c:showVal val="0"/>
          <c:showCatName val="0"/>
          <c:showSerName val="0"/>
          <c:showPercent val="0"/>
          <c:showBubbleSize val="0"/>
        </c:dLbls>
        <c:marker val="1"/>
        <c:smooth val="0"/>
        <c:axId val="463167752"/>
        <c:axId val="463163832"/>
      </c:lineChart>
      <c:catAx>
        <c:axId val="463167752"/>
        <c:scaling>
          <c:orientation val="minMax"/>
        </c:scaling>
        <c:delete val="0"/>
        <c:axPos val="b"/>
        <c:numFmt formatCode="General" sourceLinked="1"/>
        <c:majorTickMark val="none"/>
        <c:minorTickMark val="none"/>
        <c:tickLblPos val="none"/>
        <c:crossAx val="463163832"/>
        <c:crosses val="autoZero"/>
        <c:auto val="0"/>
        <c:lblAlgn val="ctr"/>
        <c:lblOffset val="100"/>
        <c:noMultiLvlLbl val="1"/>
      </c:catAx>
      <c:valAx>
        <c:axId val="46316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1677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5.5</c:v>
                </c:pt>
                <c:pt idx="1">
                  <c:v>4.5999999999999996</c:v>
                </c:pt>
                <c:pt idx="2">
                  <c:v>2.4</c:v>
                </c:pt>
                <c:pt idx="3">
                  <c:v>2.1</c:v>
                </c:pt>
                <c:pt idx="4">
                  <c:v>3.2</c:v>
                </c:pt>
              </c:numCache>
            </c:numRef>
          </c:val>
          <c:extLst xmlns:c16r2="http://schemas.microsoft.com/office/drawing/2015/06/chart">
            <c:ext xmlns:c16="http://schemas.microsoft.com/office/drawing/2014/chart" uri="{C3380CC4-5D6E-409C-BE32-E72D297353CC}">
              <c16:uniqueId val="{00000000-3020-484D-BDA7-26B722AA5D9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157.9</c:v>
                </c:pt>
                <c:pt idx="1">
                  <c:v>164.3</c:v>
                </c:pt>
                <c:pt idx="2">
                  <c:v>160.9</c:v>
                </c:pt>
                <c:pt idx="3">
                  <c:v>161.9</c:v>
                </c:pt>
                <c:pt idx="4">
                  <c:v>197.5</c:v>
                </c:pt>
              </c:numCache>
            </c:numRef>
          </c:val>
          <c:extLst xmlns:c16r2="http://schemas.microsoft.com/office/drawing/2015/06/chart">
            <c:ext xmlns:c16="http://schemas.microsoft.com/office/drawing/2014/chart" uri="{C3380CC4-5D6E-409C-BE32-E72D297353CC}">
              <c16:uniqueId val="{00000001-3020-484D-BDA7-26B722AA5D99}"/>
            </c:ext>
          </c:extLst>
        </c:ser>
        <c:dLbls>
          <c:showLegendKey val="0"/>
          <c:showVal val="0"/>
          <c:showCatName val="0"/>
          <c:showSerName val="0"/>
          <c:showPercent val="0"/>
          <c:showBubbleSize val="0"/>
        </c:dLbls>
        <c:gapWidth val="150"/>
        <c:axId val="463169320"/>
        <c:axId val="46317010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xmlns:c16r2="http://schemas.microsoft.com/office/drawing/2015/06/chart">
            <c:ext xmlns:c16="http://schemas.microsoft.com/office/drawing/2014/chart" uri="{C3380CC4-5D6E-409C-BE32-E72D297353CC}">
              <c16:uniqueId val="{00000002-3020-484D-BDA7-26B722AA5D9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xmlns:c16r2="http://schemas.microsoft.com/office/drawing/2015/06/chart">
            <c:ext xmlns:c16="http://schemas.microsoft.com/office/drawing/2014/chart" uri="{C3380CC4-5D6E-409C-BE32-E72D297353CC}">
              <c16:uniqueId val="{00000003-3020-484D-BDA7-26B722AA5D99}"/>
            </c:ext>
          </c:extLst>
        </c:ser>
        <c:dLbls>
          <c:showLegendKey val="0"/>
          <c:showVal val="0"/>
          <c:showCatName val="0"/>
          <c:showSerName val="0"/>
          <c:showPercent val="0"/>
          <c:showBubbleSize val="0"/>
        </c:dLbls>
        <c:marker val="1"/>
        <c:smooth val="0"/>
        <c:axId val="463169320"/>
        <c:axId val="463170104"/>
      </c:lineChart>
      <c:catAx>
        <c:axId val="463169320"/>
        <c:scaling>
          <c:orientation val="minMax"/>
        </c:scaling>
        <c:delete val="0"/>
        <c:axPos val="b"/>
        <c:numFmt formatCode="General" sourceLinked="1"/>
        <c:majorTickMark val="none"/>
        <c:minorTickMark val="none"/>
        <c:tickLblPos val="none"/>
        <c:crossAx val="463170104"/>
        <c:crosses val="autoZero"/>
        <c:auto val="0"/>
        <c:lblAlgn val="ctr"/>
        <c:lblOffset val="100"/>
        <c:noMultiLvlLbl val="1"/>
      </c:catAx>
      <c:valAx>
        <c:axId val="46317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1693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3.5</c:v>
                </c:pt>
                <c:pt idx="1">
                  <c:v>2.8</c:v>
                </c:pt>
                <c:pt idx="2">
                  <c:v>1.5</c:v>
                </c:pt>
                <c:pt idx="3">
                  <c:v>1.3</c:v>
                </c:pt>
                <c:pt idx="4">
                  <c:v>1.6</c:v>
                </c:pt>
              </c:numCache>
            </c:numRef>
          </c:val>
          <c:extLst xmlns:c16r2="http://schemas.microsoft.com/office/drawing/2015/06/chart">
            <c:ext xmlns:c16="http://schemas.microsoft.com/office/drawing/2014/chart" uri="{C3380CC4-5D6E-409C-BE32-E72D297353CC}">
              <c16:uniqueId val="{00000000-5291-4E9A-A06C-2CB43498BFF7}"/>
            </c:ext>
          </c:extLst>
        </c:ser>
        <c:dLbls>
          <c:showLegendKey val="0"/>
          <c:showVal val="0"/>
          <c:showCatName val="0"/>
          <c:showSerName val="0"/>
          <c:showPercent val="0"/>
          <c:showBubbleSize val="0"/>
        </c:dLbls>
        <c:gapWidth val="180"/>
        <c:overlap val="-90"/>
        <c:axId val="463165792"/>
        <c:axId val="35649235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xmlns:c16r2="http://schemas.microsoft.com/office/drawing/2015/06/chart">
            <c:ext xmlns:c16="http://schemas.microsoft.com/office/drawing/2014/chart" uri="{C3380CC4-5D6E-409C-BE32-E72D297353CC}">
              <c16:uniqueId val="{00000001-5291-4E9A-A06C-2CB43498BFF7}"/>
            </c:ext>
          </c:extLst>
        </c:ser>
        <c:dLbls>
          <c:showLegendKey val="0"/>
          <c:showVal val="0"/>
          <c:showCatName val="0"/>
          <c:showSerName val="0"/>
          <c:showPercent val="0"/>
          <c:showBubbleSize val="0"/>
        </c:dLbls>
        <c:marker val="1"/>
        <c:smooth val="0"/>
        <c:axId val="463165792"/>
        <c:axId val="356492352"/>
      </c:lineChart>
      <c:catAx>
        <c:axId val="463165792"/>
        <c:scaling>
          <c:orientation val="minMax"/>
        </c:scaling>
        <c:delete val="0"/>
        <c:axPos val="b"/>
        <c:numFmt formatCode="General" sourceLinked="1"/>
        <c:majorTickMark val="none"/>
        <c:minorTickMark val="none"/>
        <c:tickLblPos val="none"/>
        <c:crossAx val="356492352"/>
        <c:crosses val="autoZero"/>
        <c:auto val="0"/>
        <c:lblAlgn val="ctr"/>
        <c:lblOffset val="100"/>
        <c:noMultiLvlLbl val="1"/>
      </c:catAx>
      <c:valAx>
        <c:axId val="35649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3165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4.5</c:v>
                </c:pt>
                <c:pt idx="1">
                  <c:v>3.9</c:v>
                </c:pt>
                <c:pt idx="2">
                  <c:v>3.5</c:v>
                </c:pt>
                <c:pt idx="3">
                  <c:v>3.3</c:v>
                </c:pt>
                <c:pt idx="4">
                  <c:v>11</c:v>
                </c:pt>
              </c:numCache>
            </c:numRef>
          </c:val>
          <c:extLst xmlns:c16r2="http://schemas.microsoft.com/office/drawing/2015/06/chart">
            <c:ext xmlns:c16="http://schemas.microsoft.com/office/drawing/2014/chart" uri="{C3380CC4-5D6E-409C-BE32-E72D297353CC}">
              <c16:uniqueId val="{00000000-7DFE-4290-9203-C650F825EA17}"/>
            </c:ext>
          </c:extLst>
        </c:ser>
        <c:dLbls>
          <c:showLegendKey val="0"/>
          <c:showVal val="0"/>
          <c:showCatName val="0"/>
          <c:showSerName val="0"/>
          <c:showPercent val="0"/>
          <c:showBubbleSize val="0"/>
        </c:dLbls>
        <c:gapWidth val="180"/>
        <c:overlap val="-90"/>
        <c:axId val="356495880"/>
        <c:axId val="35649156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xmlns:c16r2="http://schemas.microsoft.com/office/drawing/2015/06/chart">
            <c:ext xmlns:c16="http://schemas.microsoft.com/office/drawing/2014/chart" uri="{C3380CC4-5D6E-409C-BE32-E72D297353CC}">
              <c16:uniqueId val="{00000001-7DFE-4290-9203-C650F825EA17}"/>
            </c:ext>
          </c:extLst>
        </c:ser>
        <c:dLbls>
          <c:showLegendKey val="0"/>
          <c:showVal val="0"/>
          <c:showCatName val="0"/>
          <c:showSerName val="0"/>
          <c:showPercent val="0"/>
          <c:showBubbleSize val="0"/>
        </c:dLbls>
        <c:marker val="1"/>
        <c:smooth val="0"/>
        <c:axId val="356495880"/>
        <c:axId val="356491568"/>
      </c:lineChart>
      <c:catAx>
        <c:axId val="356495880"/>
        <c:scaling>
          <c:orientation val="minMax"/>
        </c:scaling>
        <c:delete val="0"/>
        <c:axPos val="b"/>
        <c:numFmt formatCode="General" sourceLinked="1"/>
        <c:majorTickMark val="none"/>
        <c:minorTickMark val="none"/>
        <c:tickLblPos val="none"/>
        <c:crossAx val="356491568"/>
        <c:crosses val="autoZero"/>
        <c:auto val="0"/>
        <c:lblAlgn val="ctr"/>
        <c:lblOffset val="100"/>
        <c:noMultiLvlLbl val="1"/>
      </c:catAx>
      <c:valAx>
        <c:axId val="35649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5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81.099999999999994</c:v>
                </c:pt>
                <c:pt idx="1">
                  <c:v>79.3</c:v>
                </c:pt>
                <c:pt idx="2">
                  <c:v>79.8</c:v>
                </c:pt>
                <c:pt idx="3">
                  <c:v>78</c:v>
                </c:pt>
                <c:pt idx="4">
                  <c:v>77.400000000000006</c:v>
                </c:pt>
              </c:numCache>
            </c:numRef>
          </c:val>
          <c:extLst xmlns:c16r2="http://schemas.microsoft.com/office/drawing/2015/06/chart">
            <c:ext xmlns:c16="http://schemas.microsoft.com/office/drawing/2014/chart" uri="{C3380CC4-5D6E-409C-BE32-E72D297353CC}">
              <c16:uniqueId val="{00000000-104B-4445-9A7B-F2F93DBF0201}"/>
            </c:ext>
          </c:extLst>
        </c:ser>
        <c:dLbls>
          <c:showLegendKey val="0"/>
          <c:showVal val="0"/>
          <c:showCatName val="0"/>
          <c:showSerName val="0"/>
          <c:showPercent val="0"/>
          <c:showBubbleSize val="0"/>
        </c:dLbls>
        <c:gapWidth val="180"/>
        <c:overlap val="-90"/>
        <c:axId val="356497840"/>
        <c:axId val="3564986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xmlns:c16r2="http://schemas.microsoft.com/office/drawing/2015/06/chart">
            <c:ext xmlns:c16="http://schemas.microsoft.com/office/drawing/2014/chart" uri="{C3380CC4-5D6E-409C-BE32-E72D297353CC}">
              <c16:uniqueId val="{00000001-104B-4445-9A7B-F2F93DBF0201}"/>
            </c:ext>
          </c:extLst>
        </c:ser>
        <c:dLbls>
          <c:showLegendKey val="0"/>
          <c:showVal val="0"/>
          <c:showCatName val="0"/>
          <c:showSerName val="0"/>
          <c:showPercent val="0"/>
          <c:showBubbleSize val="0"/>
        </c:dLbls>
        <c:marker val="1"/>
        <c:smooth val="0"/>
        <c:axId val="356497840"/>
        <c:axId val="356498624"/>
      </c:lineChart>
      <c:catAx>
        <c:axId val="356497840"/>
        <c:scaling>
          <c:orientation val="minMax"/>
        </c:scaling>
        <c:delete val="0"/>
        <c:axPos val="b"/>
        <c:numFmt formatCode="General" sourceLinked="1"/>
        <c:majorTickMark val="none"/>
        <c:minorTickMark val="none"/>
        <c:tickLblPos val="none"/>
        <c:crossAx val="356498624"/>
        <c:crosses val="autoZero"/>
        <c:auto val="0"/>
        <c:lblAlgn val="ctr"/>
        <c:lblOffset val="100"/>
        <c:noMultiLvlLbl val="1"/>
      </c:catAx>
      <c:valAx>
        <c:axId val="35649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7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520.83000000000004</c:v>
                </c:pt>
                <c:pt idx="1">
                  <c:v>541.64</c:v>
                </c:pt>
                <c:pt idx="2">
                  <c:v>531.70000000000005</c:v>
                </c:pt>
                <c:pt idx="3">
                  <c:v>544.38</c:v>
                </c:pt>
                <c:pt idx="4">
                  <c:v>565.6</c:v>
                </c:pt>
              </c:numCache>
            </c:numRef>
          </c:val>
          <c:extLst xmlns:c16r2="http://schemas.microsoft.com/office/drawing/2015/06/chart">
            <c:ext xmlns:c16="http://schemas.microsoft.com/office/drawing/2014/chart" uri="{C3380CC4-5D6E-409C-BE32-E72D297353CC}">
              <c16:uniqueId val="{00000000-29CD-435E-8417-BD7913747006}"/>
            </c:ext>
          </c:extLst>
        </c:ser>
        <c:dLbls>
          <c:showLegendKey val="0"/>
          <c:showVal val="0"/>
          <c:showCatName val="0"/>
          <c:showSerName val="0"/>
          <c:showPercent val="0"/>
          <c:showBubbleSize val="0"/>
        </c:dLbls>
        <c:gapWidth val="180"/>
        <c:overlap val="-90"/>
        <c:axId val="356494312"/>
        <c:axId val="35649117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xmlns:c16r2="http://schemas.microsoft.com/office/drawing/2015/06/chart">
            <c:ext xmlns:c16="http://schemas.microsoft.com/office/drawing/2014/chart" uri="{C3380CC4-5D6E-409C-BE32-E72D297353CC}">
              <c16:uniqueId val="{00000001-29CD-435E-8417-BD7913747006}"/>
            </c:ext>
          </c:extLst>
        </c:ser>
        <c:dLbls>
          <c:showLegendKey val="0"/>
          <c:showVal val="0"/>
          <c:showCatName val="0"/>
          <c:showSerName val="0"/>
          <c:showPercent val="0"/>
          <c:showBubbleSize val="0"/>
        </c:dLbls>
        <c:marker val="1"/>
        <c:smooth val="0"/>
        <c:axId val="356494312"/>
        <c:axId val="356491176"/>
      </c:lineChart>
      <c:catAx>
        <c:axId val="356494312"/>
        <c:scaling>
          <c:orientation val="minMax"/>
        </c:scaling>
        <c:delete val="0"/>
        <c:axPos val="b"/>
        <c:numFmt formatCode="General" sourceLinked="1"/>
        <c:majorTickMark val="none"/>
        <c:minorTickMark val="none"/>
        <c:tickLblPos val="none"/>
        <c:crossAx val="356491176"/>
        <c:crosses val="autoZero"/>
        <c:auto val="0"/>
        <c:lblAlgn val="ctr"/>
        <c:lblOffset val="100"/>
        <c:noMultiLvlLbl val="1"/>
      </c:catAx>
      <c:valAx>
        <c:axId val="3564911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4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759.75</c:v>
                </c:pt>
                <c:pt idx="1">
                  <c:v>799.38</c:v>
                </c:pt>
                <c:pt idx="2">
                  <c:v>803.08</c:v>
                </c:pt>
                <c:pt idx="3">
                  <c:v>814.03</c:v>
                </c:pt>
                <c:pt idx="4">
                  <c:v>852.51</c:v>
                </c:pt>
              </c:numCache>
            </c:numRef>
          </c:val>
          <c:extLst xmlns:c16r2="http://schemas.microsoft.com/office/drawing/2015/06/chart">
            <c:ext xmlns:c16="http://schemas.microsoft.com/office/drawing/2014/chart" uri="{C3380CC4-5D6E-409C-BE32-E72D297353CC}">
              <c16:uniqueId val="{00000000-4471-4BE8-A60A-0D2BBBEA1FE6}"/>
            </c:ext>
          </c:extLst>
        </c:ser>
        <c:dLbls>
          <c:showLegendKey val="0"/>
          <c:showVal val="0"/>
          <c:showCatName val="0"/>
          <c:showSerName val="0"/>
          <c:showPercent val="0"/>
          <c:showBubbleSize val="0"/>
        </c:dLbls>
        <c:gapWidth val="180"/>
        <c:overlap val="-90"/>
        <c:axId val="356492744"/>
        <c:axId val="35649548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xmlns:c16r2="http://schemas.microsoft.com/office/drawing/2015/06/chart">
            <c:ext xmlns:c16="http://schemas.microsoft.com/office/drawing/2014/chart" uri="{C3380CC4-5D6E-409C-BE32-E72D297353CC}">
              <c16:uniqueId val="{00000001-4471-4BE8-A60A-0D2BBBEA1FE6}"/>
            </c:ext>
          </c:extLst>
        </c:ser>
        <c:dLbls>
          <c:showLegendKey val="0"/>
          <c:showVal val="0"/>
          <c:showCatName val="0"/>
          <c:showSerName val="0"/>
          <c:showPercent val="0"/>
          <c:showBubbleSize val="0"/>
        </c:dLbls>
        <c:marker val="1"/>
        <c:smooth val="0"/>
        <c:axId val="356492744"/>
        <c:axId val="356495488"/>
      </c:lineChart>
      <c:catAx>
        <c:axId val="356492744"/>
        <c:scaling>
          <c:orientation val="minMax"/>
        </c:scaling>
        <c:delete val="0"/>
        <c:axPos val="b"/>
        <c:numFmt formatCode="General" sourceLinked="1"/>
        <c:majorTickMark val="none"/>
        <c:minorTickMark val="none"/>
        <c:tickLblPos val="none"/>
        <c:crossAx val="356495488"/>
        <c:crosses val="autoZero"/>
        <c:auto val="0"/>
        <c:lblAlgn val="ctr"/>
        <c:lblOffset val="100"/>
        <c:noMultiLvlLbl val="1"/>
      </c:catAx>
      <c:valAx>
        <c:axId val="35649548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6492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xmlns="" id="{00000000-0008-0000-0000-000004000000}"/>
                </a:ext>
              </a:extLst>
            </xdr:cNvPr>
            <xdr:cNvPicPr>
              <a:picLocks noChangeAspect="1" noChangeArrowheads="1"/>
              <a:extLst>
                <a:ext uri="{84589F7E-364E-4C9E-8A38-B11213B215E9}">
                  <a14:cameraTool cellRange="データ!AJ11:AO13" spid="_x0000_s133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xmlns=""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xmlns="" id="{00000000-0008-0000-0000-000008000000}"/>
                </a:ext>
              </a:extLst>
            </xdr:cNvPr>
            <xdr:cNvPicPr>
              <a:picLocks noChangeAspect="1" noChangeArrowheads="1"/>
              <a:extLst>
                <a:ext uri="{84589F7E-364E-4C9E-8A38-B11213B215E9}">
                  <a14:cameraTool cellRange="データ!AU10:AZ12" spid="_x0000_s133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xmlns="" id="{00000000-0008-0000-0000-00000B000000}"/>
                </a:ext>
              </a:extLst>
            </xdr:cNvPr>
            <xdr:cNvPicPr>
              <a:picLocks noChangeAspect="1" noChangeArrowheads="1"/>
              <a:extLst>
                <a:ext uri="{84589F7E-364E-4C9E-8A38-B11213B215E9}">
                  <a14:cameraTool cellRange="データ!BF10:BK12" spid="_x0000_s133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xmlns=""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xmlns=""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xmlns=""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xmlns=""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xmlns=""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xmlns=""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xmlns=""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xmlns=""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xmlns=""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xmlns="" id="{00000000-0008-0000-0000-00001A000000}"/>
                </a:ext>
              </a:extLst>
            </xdr:cNvPr>
            <xdr:cNvPicPr preferRelativeResize="0">
              <a:picLocks noChangeArrowheads="1"/>
              <a:extLst>
                <a:ext uri="{84589F7E-364E-4C9E-8A38-B11213B215E9}">
                  <a14:cameraTool cellRange="データ!CB10:CG14" spid="_x0000_s134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xmlns=""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xmlns="" id="{00000000-0008-0000-0000-00001D000000}"/>
                </a:ext>
              </a:extLst>
            </xdr:cNvPr>
            <xdr:cNvPicPr>
              <a:picLocks noChangeAspect="1" noChangeArrowheads="1"/>
              <a:extLst>
                <a:ext uri="{84589F7E-364E-4C9E-8A38-B11213B215E9}">
                  <a14:cameraTool cellRange="データ!CV10:DA12" spid="_x0000_s134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xmlns=""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xmlns=""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xmlns=""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xmlns=""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xmlns="" id="{00000000-0008-0000-0000-000028000000}"/>
                </a:ext>
              </a:extLst>
            </xdr:cNvPr>
            <xdr:cNvPicPr>
              <a:picLocks noChangeAspect="1" noChangeArrowheads="1"/>
              <a:extLst>
                <a:ext uri="{84589F7E-364E-4C9E-8A38-B11213B215E9}">
                  <a14:cameraTool cellRange="データ!DF10:DK12" spid="_x0000_s134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xmlns=""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xmlns="" id="{00000000-0008-0000-0000-00002B000000}"/>
                </a:ext>
              </a:extLst>
            </xdr:cNvPr>
            <xdr:cNvPicPr>
              <a:picLocks noChangeAspect="1" noChangeArrowheads="1"/>
              <a:extLst>
                <a:ext uri="{84589F7E-364E-4C9E-8A38-B11213B215E9}">
                  <a14:cameraTool cellRange="データ!DP10:DU12" spid="_x0000_s134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xmlns=""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xmlns=""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xmlns=""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xmlns=""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xmlns=""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xmlns=""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xmlns=""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xmlns=""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xmlns=""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xmlns=""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xmlns=""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xmlns=""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xmlns=""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xmlns=""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xmlns=""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xmlns=""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xmlns=""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xmlns=""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xmlns="" id="{00000000-0008-0000-0000-000040000000}"/>
                </a:ext>
              </a:extLst>
            </xdr:cNvPr>
            <xdr:cNvPicPr>
              <a:picLocks noChangeAspect="1" noChangeArrowheads="1"/>
              <a:extLst>
                <a:ext uri="{84589F7E-364E-4C9E-8A38-B11213B215E9}">
                  <a14:cameraTool cellRange="データ!ET10:EY12" spid="_x0000_s134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xmlns=""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xmlns="" id="{00000000-0008-0000-0000-000043000000}"/>
                </a:ext>
              </a:extLst>
            </xdr:cNvPr>
            <xdr:cNvPicPr>
              <a:picLocks noChangeAspect="1" noChangeArrowheads="1"/>
              <a:extLst>
                <a:ext uri="{84589F7E-364E-4C9E-8A38-B11213B215E9}">
                  <a14:cameraTool cellRange="データ!EJ10:EO12" spid="_x0000_s134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xmlns=""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xmlns="" id="{00000000-0008-0000-0000-000046000000}"/>
                </a:ext>
              </a:extLst>
            </xdr:cNvPr>
            <xdr:cNvPicPr>
              <a:picLocks noChangeAspect="1" noChangeArrowheads="1"/>
              <a:extLst>
                <a:ext uri="{84589F7E-364E-4C9E-8A38-B11213B215E9}">
                  <a14:cameraTool cellRange="データ!DZ10:EE12" spid="_x0000_s134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xmlns=""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xmlns="" id="{00000000-0008-0000-0000-000049000000}"/>
                </a:ext>
              </a:extLst>
            </xdr:cNvPr>
            <xdr:cNvPicPr>
              <a:picLocks noChangeAspect="1" noChangeArrowheads="1"/>
              <a:extLst>
                <a:ext uri="{84589F7E-364E-4C9E-8A38-B11213B215E9}">
                  <a14:cameraTool cellRange="データ!FD10:FI12" spid="_x0000_s134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xmlns="" id="{00000000-0008-0000-0000-00000E000000}"/>
                </a:ext>
              </a:extLst>
            </xdr:cNvPr>
            <xdr:cNvPicPr>
              <a:picLocks noChangeAspect="1" noChangeArrowheads="1"/>
              <a:extLst>
                <a:ext uri="{84589F7E-364E-4C9E-8A38-B11213B215E9}">
                  <a14:cameraTool cellRange="データ!BQ10:BV12" spid="_x0000_s134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xmlns=""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xmlns=""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xmlns=""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xmlns=""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xmlns=""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xmlns=""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xmlns=""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M31" zoomScale="85" zoomScaleNormal="85"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神奈川県　横浜市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122461</v>
      </c>
      <c r="AR8" s="101"/>
      <c r="AS8" s="101"/>
      <c r="AT8" s="101"/>
      <c r="AU8" s="102"/>
      <c r="AV8" s="103">
        <f>データ!AC6</f>
        <v>122580</v>
      </c>
      <c r="AW8" s="101"/>
      <c r="AX8" s="101"/>
      <c r="AY8" s="101"/>
      <c r="AZ8" s="102"/>
      <c r="BA8" s="103">
        <f>データ!AD6</f>
        <v>125362</v>
      </c>
      <c r="BB8" s="101"/>
      <c r="BC8" s="101"/>
      <c r="BD8" s="101"/>
      <c r="BE8" s="102"/>
      <c r="BF8" s="103">
        <f>データ!AE6</f>
        <v>126330</v>
      </c>
      <c r="BG8" s="101"/>
      <c r="BH8" s="101"/>
      <c r="BI8" s="101"/>
      <c r="BJ8" s="102"/>
      <c r="BK8" s="103">
        <f>データ!AF6</f>
        <v>104397</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677128</v>
      </c>
      <c r="AR9" s="106"/>
      <c r="AS9" s="106"/>
      <c r="AT9" s="106"/>
      <c r="AU9" s="106"/>
      <c r="AV9" s="107">
        <f>データ!AH6</f>
        <v>562534</v>
      </c>
      <c r="AW9" s="108"/>
      <c r="AX9" s="108"/>
      <c r="AY9" s="108"/>
      <c r="AZ9" s="105"/>
      <c r="BA9" s="107">
        <f>データ!AI6</f>
        <v>297442</v>
      </c>
      <c r="BB9" s="108"/>
      <c r="BC9" s="108"/>
      <c r="BD9" s="108"/>
      <c r="BE9" s="105"/>
      <c r="BF9" s="107">
        <f>データ!AJ6</f>
        <v>269005</v>
      </c>
      <c r="BG9" s="108"/>
      <c r="BH9" s="108"/>
      <c r="BI9" s="108"/>
      <c r="BJ9" s="105"/>
      <c r="BK9" s="107">
        <f>データ!AK6</f>
        <v>337898</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517.29999999999995</v>
      </c>
      <c r="K10" s="112"/>
      <c r="L10" s="112"/>
      <c r="M10" s="112"/>
      <c r="N10" s="112"/>
      <c r="O10" s="112"/>
      <c r="P10" s="112"/>
      <c r="Q10" s="112"/>
      <c r="R10" s="106">
        <f>データ!V6</f>
        <v>24149</v>
      </c>
      <c r="S10" s="106"/>
      <c r="T10" s="106"/>
      <c r="U10" s="106"/>
      <c r="V10" s="106"/>
      <c r="W10" s="106"/>
      <c r="X10" s="106"/>
      <c r="Y10" s="106"/>
      <c r="Z10" s="106">
        <f>データ!W6</f>
        <v>834</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1467</v>
      </c>
      <c r="C12" s="108"/>
      <c r="D12" s="108"/>
      <c r="E12" s="108"/>
      <c r="F12" s="108"/>
      <c r="G12" s="108"/>
      <c r="H12" s="108"/>
      <c r="I12" s="105"/>
      <c r="J12" s="113">
        <f>データ!Y6</f>
        <v>17.8</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9" t="s">
        <v>130</v>
      </c>
      <c r="BM17" s="130"/>
      <c r="BN17" s="130"/>
      <c r="BO17" s="130"/>
      <c r="BP17" s="130"/>
      <c r="BQ17" s="130"/>
      <c r="BR17" s="130"/>
      <c r="BS17" s="130"/>
      <c r="BT17" s="130"/>
      <c r="BU17" s="130"/>
      <c r="BV17" s="130"/>
      <c r="BW17" s="130"/>
      <c r="BX17" s="130"/>
      <c r="BY17" s="130"/>
      <c r="BZ17" s="131"/>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9"/>
      <c r="BM18" s="130"/>
      <c r="BN18" s="130"/>
      <c r="BO18" s="130"/>
      <c r="BP18" s="130"/>
      <c r="BQ18" s="130"/>
      <c r="BR18" s="130"/>
      <c r="BS18" s="130"/>
      <c r="BT18" s="130"/>
      <c r="BU18" s="130"/>
      <c r="BV18" s="130"/>
      <c r="BW18" s="130"/>
      <c r="BX18" s="130"/>
      <c r="BY18" s="130"/>
      <c r="BZ18" s="131"/>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9"/>
      <c r="BM19" s="130"/>
      <c r="BN19" s="130"/>
      <c r="BO19" s="130"/>
      <c r="BP19" s="130"/>
      <c r="BQ19" s="130"/>
      <c r="BR19" s="130"/>
      <c r="BS19" s="130"/>
      <c r="BT19" s="130"/>
      <c r="BU19" s="130"/>
      <c r="BV19" s="130"/>
      <c r="BW19" s="130"/>
      <c r="BX19" s="130"/>
      <c r="BY19" s="130"/>
      <c r="BZ19" s="131"/>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9"/>
      <c r="BM20" s="130"/>
      <c r="BN20" s="130"/>
      <c r="BO20" s="130"/>
      <c r="BP20" s="130"/>
      <c r="BQ20" s="130"/>
      <c r="BR20" s="130"/>
      <c r="BS20" s="130"/>
      <c r="BT20" s="130"/>
      <c r="BU20" s="130"/>
      <c r="BV20" s="130"/>
      <c r="BW20" s="130"/>
      <c r="BX20" s="130"/>
      <c r="BY20" s="130"/>
      <c r="BZ20" s="131"/>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9"/>
      <c r="BM21" s="130"/>
      <c r="BN21" s="130"/>
      <c r="BO21" s="130"/>
      <c r="BP21" s="130"/>
      <c r="BQ21" s="130"/>
      <c r="BR21" s="130"/>
      <c r="BS21" s="130"/>
      <c r="BT21" s="130"/>
      <c r="BU21" s="130"/>
      <c r="BV21" s="130"/>
      <c r="BW21" s="130"/>
      <c r="BX21" s="130"/>
      <c r="BY21" s="130"/>
      <c r="BZ21" s="131"/>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9"/>
      <c r="BM22" s="130"/>
      <c r="BN22" s="130"/>
      <c r="BO22" s="130"/>
      <c r="BP22" s="130"/>
      <c r="BQ22" s="130"/>
      <c r="BR22" s="130"/>
      <c r="BS22" s="130"/>
      <c r="BT22" s="130"/>
      <c r="BU22" s="130"/>
      <c r="BV22" s="130"/>
      <c r="BW22" s="130"/>
      <c r="BX22" s="130"/>
      <c r="BY22" s="130"/>
      <c r="BZ22" s="131"/>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9"/>
      <c r="BM23" s="130"/>
      <c r="BN23" s="130"/>
      <c r="BO23" s="130"/>
      <c r="BP23" s="130"/>
      <c r="BQ23" s="130"/>
      <c r="BR23" s="130"/>
      <c r="BS23" s="130"/>
      <c r="BT23" s="130"/>
      <c r="BU23" s="130"/>
      <c r="BV23" s="130"/>
      <c r="BW23" s="130"/>
      <c r="BX23" s="130"/>
      <c r="BY23" s="130"/>
      <c r="BZ23" s="131"/>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9"/>
      <c r="BM24" s="130"/>
      <c r="BN24" s="130"/>
      <c r="BO24" s="130"/>
      <c r="BP24" s="130"/>
      <c r="BQ24" s="130"/>
      <c r="BR24" s="130"/>
      <c r="BS24" s="130"/>
      <c r="BT24" s="130"/>
      <c r="BU24" s="130"/>
      <c r="BV24" s="130"/>
      <c r="BW24" s="130"/>
      <c r="BX24" s="130"/>
      <c r="BY24" s="130"/>
      <c r="BZ24" s="131"/>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9"/>
      <c r="BM25" s="130"/>
      <c r="BN25" s="130"/>
      <c r="BO25" s="130"/>
      <c r="BP25" s="130"/>
      <c r="BQ25" s="130"/>
      <c r="BR25" s="130"/>
      <c r="BS25" s="130"/>
      <c r="BT25" s="130"/>
      <c r="BU25" s="130"/>
      <c r="BV25" s="130"/>
      <c r="BW25" s="130"/>
      <c r="BX25" s="130"/>
      <c r="BY25" s="130"/>
      <c r="BZ25" s="131"/>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9"/>
      <c r="BM26" s="130"/>
      <c r="BN26" s="130"/>
      <c r="BO26" s="130"/>
      <c r="BP26" s="130"/>
      <c r="BQ26" s="130"/>
      <c r="BR26" s="130"/>
      <c r="BS26" s="130"/>
      <c r="BT26" s="130"/>
      <c r="BU26" s="130"/>
      <c r="BV26" s="130"/>
      <c r="BW26" s="130"/>
      <c r="BX26" s="130"/>
      <c r="BY26" s="130"/>
      <c r="BZ26" s="131"/>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9"/>
      <c r="BM27" s="130"/>
      <c r="BN27" s="130"/>
      <c r="BO27" s="130"/>
      <c r="BP27" s="130"/>
      <c r="BQ27" s="130"/>
      <c r="BR27" s="130"/>
      <c r="BS27" s="130"/>
      <c r="BT27" s="130"/>
      <c r="BU27" s="130"/>
      <c r="BV27" s="130"/>
      <c r="BW27" s="130"/>
      <c r="BX27" s="130"/>
      <c r="BY27" s="130"/>
      <c r="BZ27" s="131"/>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9"/>
      <c r="BM28" s="130"/>
      <c r="BN28" s="130"/>
      <c r="BO28" s="130"/>
      <c r="BP28" s="130"/>
      <c r="BQ28" s="130"/>
      <c r="BR28" s="130"/>
      <c r="BS28" s="130"/>
      <c r="BT28" s="130"/>
      <c r="BU28" s="130"/>
      <c r="BV28" s="130"/>
      <c r="BW28" s="130"/>
      <c r="BX28" s="130"/>
      <c r="BY28" s="130"/>
      <c r="BZ28" s="131"/>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9"/>
      <c r="BM29" s="130"/>
      <c r="BN29" s="130"/>
      <c r="BO29" s="130"/>
      <c r="BP29" s="130"/>
      <c r="BQ29" s="130"/>
      <c r="BR29" s="130"/>
      <c r="BS29" s="130"/>
      <c r="BT29" s="130"/>
      <c r="BU29" s="130"/>
      <c r="BV29" s="130"/>
      <c r="BW29" s="130"/>
      <c r="BX29" s="130"/>
      <c r="BY29" s="130"/>
      <c r="BZ29" s="131"/>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9"/>
      <c r="BM30" s="130"/>
      <c r="BN30" s="130"/>
      <c r="BO30" s="130"/>
      <c r="BP30" s="130"/>
      <c r="BQ30" s="130"/>
      <c r="BR30" s="130"/>
      <c r="BS30" s="130"/>
      <c r="BT30" s="130"/>
      <c r="BU30" s="130"/>
      <c r="BV30" s="130"/>
      <c r="BW30" s="130"/>
      <c r="BX30" s="130"/>
      <c r="BY30" s="130"/>
      <c r="BZ30" s="131"/>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9"/>
      <c r="BM31" s="130"/>
      <c r="BN31" s="130"/>
      <c r="BO31" s="130"/>
      <c r="BP31" s="130"/>
      <c r="BQ31" s="130"/>
      <c r="BR31" s="130"/>
      <c r="BS31" s="130"/>
      <c r="BT31" s="130"/>
      <c r="BU31" s="130"/>
      <c r="BV31" s="130"/>
      <c r="BW31" s="130"/>
      <c r="BX31" s="130"/>
      <c r="BY31" s="130"/>
      <c r="BZ31" s="131"/>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9"/>
      <c r="BM32" s="130"/>
      <c r="BN32" s="130"/>
      <c r="BO32" s="130"/>
      <c r="BP32" s="130"/>
      <c r="BQ32" s="130"/>
      <c r="BR32" s="130"/>
      <c r="BS32" s="130"/>
      <c r="BT32" s="130"/>
      <c r="BU32" s="130"/>
      <c r="BV32" s="130"/>
      <c r="BW32" s="130"/>
      <c r="BX32" s="130"/>
      <c r="BY32" s="130"/>
      <c r="BZ32" s="131"/>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9"/>
      <c r="BM33" s="130"/>
      <c r="BN33" s="130"/>
      <c r="BO33" s="130"/>
      <c r="BP33" s="130"/>
      <c r="BQ33" s="130"/>
      <c r="BR33" s="130"/>
      <c r="BS33" s="130"/>
      <c r="BT33" s="130"/>
      <c r="BU33" s="130"/>
      <c r="BV33" s="130"/>
      <c r="BW33" s="130"/>
      <c r="BX33" s="130"/>
      <c r="BY33" s="130"/>
      <c r="BZ33" s="131"/>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9"/>
      <c r="BM34" s="130"/>
      <c r="BN34" s="130"/>
      <c r="BO34" s="130"/>
      <c r="BP34" s="130"/>
      <c r="BQ34" s="130"/>
      <c r="BR34" s="130"/>
      <c r="BS34" s="130"/>
      <c r="BT34" s="130"/>
      <c r="BU34" s="130"/>
      <c r="BV34" s="130"/>
      <c r="BW34" s="130"/>
      <c r="BX34" s="130"/>
      <c r="BY34" s="130"/>
      <c r="BZ34" s="131"/>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9"/>
      <c r="BM35" s="130"/>
      <c r="BN35" s="130"/>
      <c r="BO35" s="130"/>
      <c r="BP35" s="130"/>
      <c r="BQ35" s="130"/>
      <c r="BR35" s="130"/>
      <c r="BS35" s="130"/>
      <c r="BT35" s="130"/>
      <c r="BU35" s="130"/>
      <c r="BV35" s="130"/>
      <c r="BW35" s="130"/>
      <c r="BX35" s="130"/>
      <c r="BY35" s="130"/>
      <c r="BZ35" s="131"/>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9"/>
      <c r="BM36" s="130"/>
      <c r="BN36" s="130"/>
      <c r="BO36" s="130"/>
      <c r="BP36" s="130"/>
      <c r="BQ36" s="130"/>
      <c r="BR36" s="130"/>
      <c r="BS36" s="130"/>
      <c r="BT36" s="130"/>
      <c r="BU36" s="130"/>
      <c r="BV36" s="130"/>
      <c r="BW36" s="130"/>
      <c r="BX36" s="130"/>
      <c r="BY36" s="130"/>
      <c r="BZ36" s="131"/>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9"/>
      <c r="BM37" s="130"/>
      <c r="BN37" s="130"/>
      <c r="BO37" s="130"/>
      <c r="BP37" s="130"/>
      <c r="BQ37" s="130"/>
      <c r="BR37" s="130"/>
      <c r="BS37" s="130"/>
      <c r="BT37" s="130"/>
      <c r="BU37" s="130"/>
      <c r="BV37" s="130"/>
      <c r="BW37" s="130"/>
      <c r="BX37" s="130"/>
      <c r="BY37" s="130"/>
      <c r="BZ37" s="131"/>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9"/>
      <c r="BM38" s="130"/>
      <c r="BN38" s="130"/>
      <c r="BO38" s="130"/>
      <c r="BP38" s="130"/>
      <c r="BQ38" s="130"/>
      <c r="BR38" s="130"/>
      <c r="BS38" s="130"/>
      <c r="BT38" s="130"/>
      <c r="BU38" s="130"/>
      <c r="BV38" s="130"/>
      <c r="BW38" s="130"/>
      <c r="BX38" s="130"/>
      <c r="BY38" s="130"/>
      <c r="BZ38" s="131"/>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9"/>
      <c r="BM39" s="130"/>
      <c r="BN39" s="130"/>
      <c r="BO39" s="130"/>
      <c r="BP39" s="130"/>
      <c r="BQ39" s="130"/>
      <c r="BR39" s="130"/>
      <c r="BS39" s="130"/>
      <c r="BT39" s="130"/>
      <c r="BU39" s="130"/>
      <c r="BV39" s="130"/>
      <c r="BW39" s="130"/>
      <c r="BX39" s="130"/>
      <c r="BY39" s="130"/>
      <c r="BZ39" s="131"/>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9"/>
      <c r="BM40" s="130"/>
      <c r="BN40" s="130"/>
      <c r="BO40" s="130"/>
      <c r="BP40" s="130"/>
      <c r="BQ40" s="130"/>
      <c r="BR40" s="130"/>
      <c r="BS40" s="130"/>
      <c r="BT40" s="130"/>
      <c r="BU40" s="130"/>
      <c r="BV40" s="130"/>
      <c r="BW40" s="130"/>
      <c r="BX40" s="130"/>
      <c r="BY40" s="130"/>
      <c r="BZ40" s="131"/>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9"/>
      <c r="BM41" s="130"/>
      <c r="BN41" s="130"/>
      <c r="BO41" s="130"/>
      <c r="BP41" s="130"/>
      <c r="BQ41" s="130"/>
      <c r="BR41" s="130"/>
      <c r="BS41" s="130"/>
      <c r="BT41" s="130"/>
      <c r="BU41" s="130"/>
      <c r="BV41" s="130"/>
      <c r="BW41" s="130"/>
      <c r="BX41" s="130"/>
      <c r="BY41" s="130"/>
      <c r="BZ41" s="131"/>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9"/>
      <c r="BM42" s="130"/>
      <c r="BN42" s="130"/>
      <c r="BO42" s="130"/>
      <c r="BP42" s="130"/>
      <c r="BQ42" s="130"/>
      <c r="BR42" s="130"/>
      <c r="BS42" s="130"/>
      <c r="BT42" s="130"/>
      <c r="BU42" s="130"/>
      <c r="BV42" s="130"/>
      <c r="BW42" s="130"/>
      <c r="BX42" s="130"/>
      <c r="BY42" s="130"/>
      <c r="BZ42" s="131"/>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9"/>
      <c r="BM43" s="130"/>
      <c r="BN43" s="130"/>
      <c r="BO43" s="130"/>
      <c r="BP43" s="130"/>
      <c r="BQ43" s="130"/>
      <c r="BR43" s="130"/>
      <c r="BS43" s="130"/>
      <c r="BT43" s="130"/>
      <c r="BU43" s="130"/>
      <c r="BV43" s="130"/>
      <c r="BW43" s="130"/>
      <c r="BX43" s="130"/>
      <c r="BY43" s="130"/>
      <c r="BZ43" s="131"/>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9"/>
      <c r="BM44" s="130"/>
      <c r="BN44" s="130"/>
      <c r="BO44" s="130"/>
      <c r="BP44" s="130"/>
      <c r="BQ44" s="130"/>
      <c r="BR44" s="130"/>
      <c r="BS44" s="130"/>
      <c r="BT44" s="130"/>
      <c r="BU44" s="130"/>
      <c r="BV44" s="130"/>
      <c r="BW44" s="130"/>
      <c r="BX44" s="130"/>
      <c r="BY44" s="130"/>
      <c r="BZ44" s="131"/>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9"/>
      <c r="BM45" s="130"/>
      <c r="BN45" s="130"/>
      <c r="BO45" s="130"/>
      <c r="BP45" s="130"/>
      <c r="BQ45" s="130"/>
      <c r="BR45" s="130"/>
      <c r="BS45" s="130"/>
      <c r="BT45" s="130"/>
      <c r="BU45" s="130"/>
      <c r="BV45" s="130"/>
      <c r="BW45" s="130"/>
      <c r="BX45" s="130"/>
      <c r="BY45" s="130"/>
      <c r="BZ45" s="131"/>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9"/>
      <c r="BM46" s="130"/>
      <c r="BN46" s="130"/>
      <c r="BO46" s="130"/>
      <c r="BP46" s="130"/>
      <c r="BQ46" s="130"/>
      <c r="BR46" s="130"/>
      <c r="BS46" s="130"/>
      <c r="BT46" s="130"/>
      <c r="BU46" s="130"/>
      <c r="BV46" s="130"/>
      <c r="BW46" s="130"/>
      <c r="BX46" s="130"/>
      <c r="BY46" s="130"/>
      <c r="BZ46" s="131"/>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9"/>
      <c r="BM47" s="130"/>
      <c r="BN47" s="130"/>
      <c r="BO47" s="130"/>
      <c r="BP47" s="130"/>
      <c r="BQ47" s="130"/>
      <c r="BR47" s="130"/>
      <c r="BS47" s="130"/>
      <c r="BT47" s="130"/>
      <c r="BU47" s="130"/>
      <c r="BV47" s="130"/>
      <c r="BW47" s="130"/>
      <c r="BX47" s="130"/>
      <c r="BY47" s="130"/>
      <c r="BZ47" s="131"/>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9"/>
      <c r="BM48" s="130"/>
      <c r="BN48" s="130"/>
      <c r="BO48" s="130"/>
      <c r="BP48" s="130"/>
      <c r="BQ48" s="130"/>
      <c r="BR48" s="130"/>
      <c r="BS48" s="130"/>
      <c r="BT48" s="130"/>
      <c r="BU48" s="130"/>
      <c r="BV48" s="130"/>
      <c r="BW48" s="130"/>
      <c r="BX48" s="130"/>
      <c r="BY48" s="130"/>
      <c r="BZ48" s="131"/>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9"/>
      <c r="BM49" s="130"/>
      <c r="BN49" s="130"/>
      <c r="BO49" s="130"/>
      <c r="BP49" s="130"/>
      <c r="BQ49" s="130"/>
      <c r="BR49" s="130"/>
      <c r="BS49" s="130"/>
      <c r="BT49" s="130"/>
      <c r="BU49" s="130"/>
      <c r="BV49" s="130"/>
      <c r="BW49" s="130"/>
      <c r="BX49" s="130"/>
      <c r="BY49" s="130"/>
      <c r="BZ49" s="131"/>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9"/>
      <c r="BM50" s="130"/>
      <c r="BN50" s="130"/>
      <c r="BO50" s="130"/>
      <c r="BP50" s="130"/>
      <c r="BQ50" s="130"/>
      <c r="BR50" s="130"/>
      <c r="BS50" s="130"/>
      <c r="BT50" s="130"/>
      <c r="BU50" s="130"/>
      <c r="BV50" s="130"/>
      <c r="BW50" s="130"/>
      <c r="BX50" s="130"/>
      <c r="BY50" s="130"/>
      <c r="BZ50" s="131"/>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9"/>
      <c r="BM51" s="130"/>
      <c r="BN51" s="130"/>
      <c r="BO51" s="130"/>
      <c r="BP51" s="130"/>
      <c r="BQ51" s="130"/>
      <c r="BR51" s="130"/>
      <c r="BS51" s="130"/>
      <c r="BT51" s="130"/>
      <c r="BU51" s="130"/>
      <c r="BV51" s="130"/>
      <c r="BW51" s="130"/>
      <c r="BX51" s="130"/>
      <c r="BY51" s="130"/>
      <c r="BZ51" s="131"/>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32"/>
      <c r="BM52" s="133"/>
      <c r="BN52" s="133"/>
      <c r="BO52" s="133"/>
      <c r="BP52" s="133"/>
      <c r="BQ52" s="133"/>
      <c r="BR52" s="133"/>
      <c r="BS52" s="133"/>
      <c r="BT52" s="133"/>
      <c r="BU52" s="133"/>
      <c r="BV52" s="133"/>
      <c r="BW52" s="133"/>
      <c r="BX52" s="133"/>
      <c r="BY52" s="133"/>
      <c r="BZ52" s="134"/>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128</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35"/>
      <c r="D64" s="135"/>
      <c r="E64" s="135"/>
      <c r="F64" s="135"/>
      <c r="G64" s="135"/>
      <c r="H64" s="135"/>
      <c r="I64" s="135"/>
      <c r="J64" s="135"/>
      <c r="K64" s="135"/>
      <c r="L64" s="135"/>
      <c r="M64" s="135"/>
      <c r="N64" s="135"/>
      <c r="O64" s="135"/>
      <c r="P64" s="135"/>
      <c r="Q64" s="29"/>
      <c r="R64" s="135"/>
      <c r="S64" s="135"/>
      <c r="T64" s="135"/>
      <c r="U64" s="135"/>
      <c r="V64" s="135"/>
      <c r="W64" s="135"/>
      <c r="X64" s="135"/>
      <c r="Y64" s="135"/>
      <c r="Z64" s="135"/>
      <c r="AA64" s="135"/>
      <c r="AB64" s="135"/>
      <c r="AC64" s="135"/>
      <c r="AD64" s="135"/>
      <c r="AE64" s="135"/>
      <c r="AF64" s="29"/>
      <c r="AG64" s="135"/>
      <c r="AH64" s="135"/>
      <c r="AI64" s="135"/>
      <c r="AJ64" s="135"/>
      <c r="AK64" s="135"/>
      <c r="AL64" s="135"/>
      <c r="AM64" s="135"/>
      <c r="AN64" s="135"/>
      <c r="AO64" s="135"/>
      <c r="AP64" s="135"/>
      <c r="AQ64" s="135"/>
      <c r="AR64" s="135"/>
      <c r="AS64" s="135"/>
      <c r="AT64" s="135"/>
      <c r="AU64" s="29"/>
      <c r="AV64" s="135"/>
      <c r="AW64" s="135"/>
      <c r="AX64" s="135"/>
      <c r="AY64" s="135"/>
      <c r="AZ64" s="135"/>
      <c r="BA64" s="135"/>
      <c r="BB64" s="135"/>
      <c r="BC64" s="135"/>
      <c r="BD64" s="135"/>
      <c r="BE64" s="135"/>
      <c r="BF64" s="135"/>
      <c r="BG64" s="135"/>
      <c r="BH64" s="135"/>
      <c r="BI64" s="135"/>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6" t="s">
        <v>20</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129</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addNgCwEUeupVHQxyVssV3dx5P8Frbvb7q5xjd9iSdGeu7VJTPjiwHNfVbJ0DOVk8MME+VrEGcU83fp5XaW9UQ==" saltValue="oFWGNztYzEtJ3R8lwaQxo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2020</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517.29999999999995</v>
      </c>
      <c r="V6" s="58">
        <f t="shared" si="3"/>
        <v>24149</v>
      </c>
      <c r="W6" s="58">
        <f t="shared" si="3"/>
        <v>834</v>
      </c>
      <c r="X6" s="58">
        <f t="shared" si="3"/>
        <v>1467</v>
      </c>
      <c r="Y6" s="57">
        <f>Y7</f>
        <v>17.8</v>
      </c>
      <c r="Z6" s="55" t="str">
        <f t="shared" si="3"/>
        <v>有</v>
      </c>
      <c r="AA6" s="55" t="str">
        <f t="shared" si="3"/>
        <v>無</v>
      </c>
      <c r="AB6" s="58">
        <f t="shared" si="3"/>
        <v>122461</v>
      </c>
      <c r="AC6" s="58">
        <f t="shared" si="3"/>
        <v>122580</v>
      </c>
      <c r="AD6" s="58">
        <f t="shared" si="3"/>
        <v>125362</v>
      </c>
      <c r="AE6" s="58">
        <f t="shared" si="3"/>
        <v>126330</v>
      </c>
      <c r="AF6" s="58">
        <f t="shared" si="3"/>
        <v>104397</v>
      </c>
      <c r="AG6" s="58">
        <f t="shared" si="3"/>
        <v>677128</v>
      </c>
      <c r="AH6" s="58">
        <f t="shared" si="3"/>
        <v>562534</v>
      </c>
      <c r="AI6" s="58">
        <f t="shared" si="3"/>
        <v>297442</v>
      </c>
      <c r="AJ6" s="58">
        <f t="shared" si="3"/>
        <v>269005</v>
      </c>
      <c r="AK6" s="58">
        <f t="shared" si="3"/>
        <v>337898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517.29999999999995</v>
      </c>
      <c r="V7" s="65">
        <v>24149</v>
      </c>
      <c r="W7" s="65">
        <v>834</v>
      </c>
      <c r="X7" s="65">
        <v>1467</v>
      </c>
      <c r="Y7" s="64">
        <v>17.8</v>
      </c>
      <c r="Z7" s="63" t="s">
        <v>99</v>
      </c>
      <c r="AA7" s="63" t="s">
        <v>100</v>
      </c>
      <c r="AB7" s="65">
        <v>122461</v>
      </c>
      <c r="AC7" s="65">
        <v>122580</v>
      </c>
      <c r="AD7" s="65">
        <v>125362</v>
      </c>
      <c r="AE7" s="65">
        <v>126330</v>
      </c>
      <c r="AF7" s="65">
        <v>104397</v>
      </c>
      <c r="AG7" s="65">
        <v>677128</v>
      </c>
      <c r="AH7" s="65">
        <v>562534</v>
      </c>
      <c r="AI7" s="65">
        <v>297442</v>
      </c>
      <c r="AJ7" s="65">
        <v>269005</v>
      </c>
      <c r="AK7" s="65">
        <v>337898</v>
      </c>
      <c r="AL7" s="64">
        <v>108.2</v>
      </c>
      <c r="AM7" s="64">
        <v>103.1</v>
      </c>
      <c r="AN7" s="64">
        <v>102.7</v>
      </c>
      <c r="AO7" s="64">
        <v>101.3</v>
      </c>
      <c r="AP7" s="64">
        <v>84.4</v>
      </c>
      <c r="AQ7" s="64">
        <v>103.5</v>
      </c>
      <c r="AR7" s="64">
        <v>103.3</v>
      </c>
      <c r="AS7" s="64">
        <v>102.4</v>
      </c>
      <c r="AT7" s="64">
        <v>98.5</v>
      </c>
      <c r="AU7" s="64">
        <v>83.7</v>
      </c>
      <c r="AV7" s="64">
        <v>100</v>
      </c>
      <c r="AW7" s="64">
        <v>102.5</v>
      </c>
      <c r="AX7" s="64">
        <v>98.6</v>
      </c>
      <c r="AY7" s="64">
        <v>99.6</v>
      </c>
      <c r="AZ7" s="64">
        <v>98.6</v>
      </c>
      <c r="BA7" s="64">
        <v>80.7</v>
      </c>
      <c r="BB7" s="64">
        <v>94.2</v>
      </c>
      <c r="BC7" s="64">
        <v>94</v>
      </c>
      <c r="BD7" s="64">
        <v>93.2</v>
      </c>
      <c r="BE7" s="64">
        <v>89.9</v>
      </c>
      <c r="BF7" s="64">
        <v>71.400000000000006</v>
      </c>
      <c r="BG7" s="64">
        <v>100</v>
      </c>
      <c r="BH7" s="64">
        <v>251.2</v>
      </c>
      <c r="BI7" s="64">
        <v>267.2</v>
      </c>
      <c r="BJ7" s="64">
        <v>241.1</v>
      </c>
      <c r="BK7" s="64">
        <v>244.9</v>
      </c>
      <c r="BL7" s="64">
        <v>195.6</v>
      </c>
      <c r="BM7" s="64">
        <v>100</v>
      </c>
      <c r="BN7" s="64">
        <v>156.69999999999999</v>
      </c>
      <c r="BO7" s="64">
        <v>155.30000000000001</v>
      </c>
      <c r="BP7" s="64">
        <v>154.19999999999999</v>
      </c>
      <c r="BQ7" s="64">
        <v>126.8</v>
      </c>
      <c r="BR7" s="64">
        <v>100</v>
      </c>
      <c r="BS7" s="64">
        <v>1.2</v>
      </c>
      <c r="BT7" s="64">
        <v>0</v>
      </c>
      <c r="BU7" s="64">
        <v>0</v>
      </c>
      <c r="BV7" s="64">
        <v>0</v>
      </c>
      <c r="BW7" s="64">
        <v>17.3</v>
      </c>
      <c r="BX7" s="64">
        <v>86.1</v>
      </c>
      <c r="BY7" s="64">
        <v>62.9</v>
      </c>
      <c r="BZ7" s="64">
        <v>34.799999999999997</v>
      </c>
      <c r="CA7" s="64">
        <v>35.1</v>
      </c>
      <c r="CB7" s="64">
        <v>58.4</v>
      </c>
      <c r="CC7" s="64">
        <v>0</v>
      </c>
      <c r="CD7" s="64">
        <v>5.5</v>
      </c>
      <c r="CE7" s="64">
        <v>4.5999999999999996</v>
      </c>
      <c r="CF7" s="64">
        <v>2.4</v>
      </c>
      <c r="CG7" s="64">
        <v>2.1</v>
      </c>
      <c r="CH7" s="64">
        <v>3.2</v>
      </c>
      <c r="CI7" s="64">
        <v>14.6</v>
      </c>
      <c r="CJ7" s="64">
        <v>14.5</v>
      </c>
      <c r="CK7" s="64">
        <v>14.7</v>
      </c>
      <c r="CL7" s="64">
        <v>14.2</v>
      </c>
      <c r="CM7" s="64">
        <v>23.4</v>
      </c>
      <c r="CN7" s="64">
        <v>157.9</v>
      </c>
      <c r="CO7" s="64">
        <v>164.3</v>
      </c>
      <c r="CP7" s="64">
        <v>160.9</v>
      </c>
      <c r="CQ7" s="64">
        <v>161.9</v>
      </c>
      <c r="CR7" s="64">
        <v>197.5</v>
      </c>
      <c r="CS7" s="64">
        <v>180</v>
      </c>
      <c r="CT7" s="64">
        <v>180.1</v>
      </c>
      <c r="CU7" s="64">
        <v>182.9</v>
      </c>
      <c r="CV7" s="64">
        <v>190.5</v>
      </c>
      <c r="CW7" s="64">
        <v>244.7</v>
      </c>
      <c r="CX7" s="64">
        <v>3.5</v>
      </c>
      <c r="CY7" s="64">
        <v>2.8</v>
      </c>
      <c r="CZ7" s="64">
        <v>1.5</v>
      </c>
      <c r="DA7" s="64">
        <v>1.3</v>
      </c>
      <c r="DB7" s="64">
        <v>1.6</v>
      </c>
      <c r="DC7" s="64">
        <v>8.1</v>
      </c>
      <c r="DD7" s="64">
        <v>8</v>
      </c>
      <c r="DE7" s="64">
        <v>8</v>
      </c>
      <c r="DF7" s="64">
        <v>7.5</v>
      </c>
      <c r="DG7" s="64">
        <v>9.6</v>
      </c>
      <c r="DH7" s="64">
        <v>4.5</v>
      </c>
      <c r="DI7" s="64">
        <v>3.9</v>
      </c>
      <c r="DJ7" s="64">
        <v>3.5</v>
      </c>
      <c r="DK7" s="64">
        <v>3.3</v>
      </c>
      <c r="DL7" s="64">
        <v>11</v>
      </c>
      <c r="DM7" s="64">
        <v>22.5</v>
      </c>
      <c r="DN7" s="64">
        <v>21.9</v>
      </c>
      <c r="DO7" s="64">
        <v>23.3</v>
      </c>
      <c r="DP7" s="64">
        <v>29.5</v>
      </c>
      <c r="DQ7" s="64">
        <v>53.2</v>
      </c>
      <c r="DR7" s="64">
        <v>81.099999999999994</v>
      </c>
      <c r="DS7" s="64">
        <v>79.3</v>
      </c>
      <c r="DT7" s="64">
        <v>79.8</v>
      </c>
      <c r="DU7" s="64">
        <v>78</v>
      </c>
      <c r="DV7" s="64">
        <v>77.400000000000006</v>
      </c>
      <c r="DW7" s="64">
        <v>78.400000000000006</v>
      </c>
      <c r="DX7" s="64">
        <v>77.8</v>
      </c>
      <c r="DY7" s="64">
        <v>77.400000000000006</v>
      </c>
      <c r="DZ7" s="64">
        <v>74.900000000000006</v>
      </c>
      <c r="EA7" s="64">
        <v>74.5</v>
      </c>
      <c r="EB7" s="66">
        <v>784.83</v>
      </c>
      <c r="EC7" s="66">
        <v>787.92</v>
      </c>
      <c r="ED7" s="66">
        <v>801.12</v>
      </c>
      <c r="EE7" s="66">
        <v>801.78</v>
      </c>
      <c r="EF7" s="66">
        <v>686.65</v>
      </c>
      <c r="EG7" s="66">
        <v>699.75</v>
      </c>
      <c r="EH7" s="66">
        <v>710.2</v>
      </c>
      <c r="EI7" s="66">
        <v>726.81</v>
      </c>
      <c r="EJ7" s="66">
        <v>732.4</v>
      </c>
      <c r="EK7" s="66">
        <v>597</v>
      </c>
      <c r="EL7" s="66">
        <v>759.75</v>
      </c>
      <c r="EM7" s="66">
        <v>799.38</v>
      </c>
      <c r="EN7" s="66">
        <v>803.08</v>
      </c>
      <c r="EO7" s="66">
        <v>814.03</v>
      </c>
      <c r="EP7" s="66">
        <v>852.51</v>
      </c>
      <c r="EQ7" s="66">
        <v>631.22</v>
      </c>
      <c r="ER7" s="66">
        <v>646.02</v>
      </c>
      <c r="ES7" s="66">
        <v>664.8</v>
      </c>
      <c r="ET7" s="66">
        <v>682.89</v>
      </c>
      <c r="EU7" s="66">
        <v>691.42</v>
      </c>
      <c r="EV7" s="66">
        <v>520.83000000000004</v>
      </c>
      <c r="EW7" s="66">
        <v>541.64</v>
      </c>
      <c r="EX7" s="66">
        <v>531.70000000000005</v>
      </c>
      <c r="EY7" s="66">
        <v>544.38</v>
      </c>
      <c r="EZ7" s="66">
        <v>565.6</v>
      </c>
      <c r="FA7" s="66">
        <v>384.8</v>
      </c>
      <c r="FB7" s="66">
        <v>401.14</v>
      </c>
      <c r="FC7" s="66">
        <v>410.24</v>
      </c>
      <c r="FD7" s="66">
        <v>419.69</v>
      </c>
      <c r="FE7" s="66">
        <v>432.95</v>
      </c>
      <c r="FF7" s="64">
        <v>20</v>
      </c>
      <c r="FG7" s="64">
        <v>20.3</v>
      </c>
      <c r="FH7" s="64">
        <v>20.7</v>
      </c>
      <c r="FI7" s="64">
        <v>20.6</v>
      </c>
      <c r="FJ7" s="64">
        <v>17.5</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102.5</v>
      </c>
      <c r="AW11" s="75">
        <f>AX7</f>
        <v>98.6</v>
      </c>
      <c r="AX11" s="75">
        <f>AY7</f>
        <v>99.6</v>
      </c>
      <c r="AY11" s="75">
        <f>AZ7</f>
        <v>98.6</v>
      </c>
      <c r="AZ11" s="75">
        <f>BA7</f>
        <v>80.7</v>
      </c>
      <c r="BA11" s="71"/>
      <c r="BB11" s="72"/>
      <c r="BC11" s="71"/>
      <c r="BD11" s="71"/>
      <c r="BE11" s="71"/>
      <c r="BF11" s="74" t="s">
        <v>108</v>
      </c>
      <c r="BG11" s="75">
        <f>BH7</f>
        <v>251.2</v>
      </c>
      <c r="BH11" s="75">
        <f>BI7</f>
        <v>267.2</v>
      </c>
      <c r="BI11" s="75">
        <f>BJ7</f>
        <v>241.1</v>
      </c>
      <c r="BJ11" s="75">
        <f>BK7</f>
        <v>244.9</v>
      </c>
      <c r="BK11" s="75">
        <f>BL7</f>
        <v>195.6</v>
      </c>
      <c r="BL11" s="71"/>
      <c r="BM11" s="71"/>
      <c r="BN11" s="71"/>
      <c r="BO11" s="71"/>
      <c r="BP11" s="71"/>
      <c r="BQ11" s="74" t="s">
        <v>108</v>
      </c>
      <c r="BR11" s="75">
        <f>BS7</f>
        <v>1.2</v>
      </c>
      <c r="BS11" s="75">
        <f>BT7</f>
        <v>0</v>
      </c>
      <c r="BT11" s="75">
        <f>BU7</f>
        <v>0</v>
      </c>
      <c r="BU11" s="75">
        <f>BV7</f>
        <v>0</v>
      </c>
      <c r="BV11" s="75">
        <f>BW7</f>
        <v>17.3</v>
      </c>
      <c r="BW11" s="71"/>
      <c r="BX11" s="71"/>
      <c r="BY11" s="71"/>
      <c r="BZ11" s="71"/>
      <c r="CA11" s="71"/>
      <c r="CB11" s="74" t="s">
        <v>109</v>
      </c>
      <c r="CC11" s="75">
        <f>CD7</f>
        <v>5.5</v>
      </c>
      <c r="CD11" s="75">
        <f>CE7</f>
        <v>4.5999999999999996</v>
      </c>
      <c r="CE11" s="75">
        <f>CF7</f>
        <v>2.4</v>
      </c>
      <c r="CF11" s="75">
        <f>CG7</f>
        <v>2.1</v>
      </c>
      <c r="CG11" s="75">
        <f>CH7</f>
        <v>3.2</v>
      </c>
      <c r="CH11" s="71"/>
      <c r="CI11" s="71"/>
      <c r="CJ11" s="71"/>
      <c r="CK11" s="71"/>
      <c r="CL11" s="71"/>
      <c r="CM11" s="71"/>
      <c r="CN11" s="71"/>
      <c r="CO11" s="71"/>
      <c r="CP11" s="71"/>
      <c r="CQ11" s="71"/>
      <c r="CR11" s="71"/>
      <c r="CS11" s="71"/>
      <c r="CT11" s="71"/>
      <c r="CU11" s="71"/>
      <c r="CV11" s="74" t="s">
        <v>110</v>
      </c>
      <c r="CW11" s="75">
        <f>CX7</f>
        <v>3.5</v>
      </c>
      <c r="CX11" s="75">
        <f>CY7</f>
        <v>2.8</v>
      </c>
      <c r="CY11" s="75">
        <f>CZ7</f>
        <v>1.5</v>
      </c>
      <c r="CZ11" s="75">
        <f>DA7</f>
        <v>1.3</v>
      </c>
      <c r="DA11" s="75">
        <f>DB7</f>
        <v>1.6</v>
      </c>
      <c r="DB11" s="71"/>
      <c r="DC11" s="71"/>
      <c r="DD11" s="71"/>
      <c r="DE11" s="71"/>
      <c r="DF11" s="74" t="s">
        <v>108</v>
      </c>
      <c r="DG11" s="75">
        <f>DH7</f>
        <v>4.5</v>
      </c>
      <c r="DH11" s="75">
        <f>DI7</f>
        <v>3.9</v>
      </c>
      <c r="DI11" s="75">
        <f>DJ7</f>
        <v>3.5</v>
      </c>
      <c r="DJ11" s="75">
        <f>DK7</f>
        <v>3.3</v>
      </c>
      <c r="DK11" s="75">
        <f>DL7</f>
        <v>11</v>
      </c>
      <c r="DL11" s="71"/>
      <c r="DM11" s="71"/>
      <c r="DN11" s="71"/>
      <c r="DO11" s="71"/>
      <c r="DP11" s="74" t="s">
        <v>108</v>
      </c>
      <c r="DQ11" s="75">
        <f>DR7</f>
        <v>81.099999999999994</v>
      </c>
      <c r="DR11" s="75">
        <f>DS7</f>
        <v>79.3</v>
      </c>
      <c r="DS11" s="75">
        <f>DT7</f>
        <v>79.8</v>
      </c>
      <c r="DT11" s="75">
        <f>DU7</f>
        <v>78</v>
      </c>
      <c r="DU11" s="75">
        <f>DV7</f>
        <v>77.400000000000006</v>
      </c>
      <c r="DV11" s="71"/>
      <c r="DW11" s="71"/>
      <c r="DX11" s="71"/>
      <c r="DY11" s="71"/>
      <c r="DZ11" s="74" t="s">
        <v>108</v>
      </c>
      <c r="EA11" s="76">
        <f>EB7</f>
        <v>784.83</v>
      </c>
      <c r="EB11" s="76">
        <f>EC7</f>
        <v>787.92</v>
      </c>
      <c r="EC11" s="76">
        <f>ED7</f>
        <v>801.12</v>
      </c>
      <c r="ED11" s="76">
        <f>EE7</f>
        <v>801.78</v>
      </c>
      <c r="EE11" s="76">
        <f>EF7</f>
        <v>686.65</v>
      </c>
      <c r="EF11" s="71"/>
      <c r="EG11" s="71"/>
      <c r="EH11" s="71"/>
      <c r="EI11" s="71"/>
      <c r="EJ11" s="74" t="s">
        <v>110</v>
      </c>
      <c r="EK11" s="76">
        <f>EL7</f>
        <v>759.75</v>
      </c>
      <c r="EL11" s="76">
        <f>EM7</f>
        <v>799.38</v>
      </c>
      <c r="EM11" s="76">
        <f>EN7</f>
        <v>803.08</v>
      </c>
      <c r="EN11" s="76">
        <f>EO7</f>
        <v>814.03</v>
      </c>
      <c r="EO11" s="76">
        <f>EP7</f>
        <v>852.51</v>
      </c>
      <c r="EP11" s="71"/>
      <c r="EQ11" s="71"/>
      <c r="ER11" s="71"/>
      <c r="ES11" s="71"/>
      <c r="ET11" s="74" t="s">
        <v>108</v>
      </c>
      <c r="EU11" s="76">
        <f>EV7</f>
        <v>520.83000000000004</v>
      </c>
      <c r="EV11" s="76">
        <f>EW7</f>
        <v>541.64</v>
      </c>
      <c r="EW11" s="76">
        <f>EX7</f>
        <v>531.70000000000005</v>
      </c>
      <c r="EX11" s="76">
        <f>EY7</f>
        <v>544.38</v>
      </c>
      <c r="EY11" s="76">
        <f>EZ7</f>
        <v>565.6</v>
      </c>
      <c r="EZ11" s="71"/>
      <c r="FA11" s="71"/>
      <c r="FB11" s="71"/>
      <c r="FC11" s="71"/>
      <c r="FD11" s="74" t="s">
        <v>110</v>
      </c>
      <c r="FE11" s="75">
        <f>FF7</f>
        <v>20</v>
      </c>
      <c r="FF11" s="75">
        <f>FG7</f>
        <v>20.3</v>
      </c>
      <c r="FG11" s="75">
        <f>FH7</f>
        <v>20.7</v>
      </c>
      <c r="FH11" s="75">
        <f>FI7</f>
        <v>20.6</v>
      </c>
      <c r="FI11" s="75">
        <f>FJ7</f>
        <v>17.5</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108.2</v>
      </c>
      <c r="AL12" s="75">
        <f>AM7</f>
        <v>103.1</v>
      </c>
      <c r="AM12" s="75">
        <f>AN7</f>
        <v>102.7</v>
      </c>
      <c r="AN12" s="75">
        <f>AO7</f>
        <v>101.3</v>
      </c>
      <c r="AO12" s="75">
        <f>AP7</f>
        <v>84.4</v>
      </c>
      <c r="AP12" s="71"/>
      <c r="AQ12" s="71"/>
      <c r="AR12" s="71"/>
      <c r="AS12" s="71"/>
      <c r="AT12" s="71"/>
      <c r="AU12" s="74" t="s">
        <v>111</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111</v>
      </c>
      <c r="BR12" s="75">
        <f>BX7</f>
        <v>86.1</v>
      </c>
      <c r="BS12" s="75">
        <f>BY7</f>
        <v>62.9</v>
      </c>
      <c r="BT12" s="75">
        <f>BZ7</f>
        <v>34.799999999999997</v>
      </c>
      <c r="BU12" s="75">
        <f>CA7</f>
        <v>35.1</v>
      </c>
      <c r="BV12" s="75">
        <f>CB7</f>
        <v>58.4</v>
      </c>
      <c r="BW12" s="71"/>
      <c r="BX12" s="71"/>
      <c r="BY12" s="71"/>
      <c r="BZ12" s="71"/>
      <c r="CA12" s="71"/>
      <c r="CB12" s="74" t="s">
        <v>113</v>
      </c>
      <c r="CC12" s="75">
        <f>CN7</f>
        <v>157.9</v>
      </c>
      <c r="CD12" s="75">
        <f>CO7</f>
        <v>164.3</v>
      </c>
      <c r="CE12" s="75">
        <f>CP7</f>
        <v>160.9</v>
      </c>
      <c r="CF12" s="75">
        <f>CQ7</f>
        <v>161.9</v>
      </c>
      <c r="CG12" s="75">
        <f>CR7</f>
        <v>197.5</v>
      </c>
      <c r="CH12" s="71"/>
      <c r="CI12" s="71"/>
      <c r="CJ12" s="71"/>
      <c r="CK12" s="71"/>
      <c r="CL12" s="71"/>
      <c r="CM12" s="71"/>
      <c r="CN12" s="71"/>
      <c r="CO12" s="71"/>
      <c r="CP12" s="71"/>
      <c r="CQ12" s="71"/>
      <c r="CR12" s="71"/>
      <c r="CS12" s="71"/>
      <c r="CT12" s="71"/>
      <c r="CU12" s="71"/>
      <c r="CV12" s="74" t="s">
        <v>111</v>
      </c>
      <c r="CW12" s="75">
        <f>DC7</f>
        <v>8.1</v>
      </c>
      <c r="CX12" s="75">
        <f>DD7</f>
        <v>8</v>
      </c>
      <c r="CY12" s="75">
        <f>DE7</f>
        <v>8</v>
      </c>
      <c r="CZ12" s="75">
        <f>DF7</f>
        <v>7.5</v>
      </c>
      <c r="DA12" s="75">
        <f>DG7</f>
        <v>9.6</v>
      </c>
      <c r="DB12" s="71"/>
      <c r="DC12" s="71"/>
      <c r="DD12" s="71"/>
      <c r="DE12" s="71"/>
      <c r="DF12" s="74" t="s">
        <v>111</v>
      </c>
      <c r="DG12" s="75">
        <f>DM7</f>
        <v>22.5</v>
      </c>
      <c r="DH12" s="75">
        <f>DN7</f>
        <v>21.9</v>
      </c>
      <c r="DI12" s="75">
        <f>DO7</f>
        <v>23.3</v>
      </c>
      <c r="DJ12" s="75">
        <f>DP7</f>
        <v>29.5</v>
      </c>
      <c r="DK12" s="75">
        <f>DQ7</f>
        <v>53.2</v>
      </c>
      <c r="DL12" s="71"/>
      <c r="DM12" s="71"/>
      <c r="DN12" s="71"/>
      <c r="DO12" s="71"/>
      <c r="DP12" s="74" t="s">
        <v>114</v>
      </c>
      <c r="DQ12" s="75">
        <f>DW7</f>
        <v>78.400000000000006</v>
      </c>
      <c r="DR12" s="75">
        <f>DX7</f>
        <v>77.8</v>
      </c>
      <c r="DS12" s="75">
        <f>DY7</f>
        <v>77.400000000000006</v>
      </c>
      <c r="DT12" s="75">
        <f>DZ7</f>
        <v>74.900000000000006</v>
      </c>
      <c r="DU12" s="75">
        <f>EA7</f>
        <v>74.5</v>
      </c>
      <c r="DV12" s="71"/>
      <c r="DW12" s="71"/>
      <c r="DX12" s="71"/>
      <c r="DY12" s="71"/>
      <c r="DZ12" s="74" t="s">
        <v>111</v>
      </c>
      <c r="EA12" s="76">
        <f>EG7</f>
        <v>699.75</v>
      </c>
      <c r="EB12" s="76">
        <f>EH7</f>
        <v>710.2</v>
      </c>
      <c r="EC12" s="76">
        <f>EI7</f>
        <v>726.81</v>
      </c>
      <c r="ED12" s="76">
        <f>EJ7</f>
        <v>732.4</v>
      </c>
      <c r="EE12" s="76">
        <f>EK7</f>
        <v>597</v>
      </c>
      <c r="EF12" s="71"/>
      <c r="EG12" s="71"/>
      <c r="EH12" s="71"/>
      <c r="EI12" s="71"/>
      <c r="EJ12" s="74" t="s">
        <v>111</v>
      </c>
      <c r="EK12" s="76">
        <f>EQ7</f>
        <v>631.22</v>
      </c>
      <c r="EL12" s="76">
        <f>ER7</f>
        <v>646.02</v>
      </c>
      <c r="EM12" s="76">
        <f>ES7</f>
        <v>664.8</v>
      </c>
      <c r="EN12" s="76">
        <f>ET7</f>
        <v>682.89</v>
      </c>
      <c r="EO12" s="76">
        <f>EU7</f>
        <v>691.42</v>
      </c>
      <c r="EP12" s="71"/>
      <c r="EQ12" s="71"/>
      <c r="ER12" s="71"/>
      <c r="ES12" s="71"/>
      <c r="ET12" s="74" t="s">
        <v>111</v>
      </c>
      <c r="EU12" s="76">
        <f>FA7</f>
        <v>384.8</v>
      </c>
      <c r="EV12" s="76">
        <f>FB7</f>
        <v>401.14</v>
      </c>
      <c r="EW12" s="76">
        <f>FC7</f>
        <v>410.24</v>
      </c>
      <c r="EX12" s="76">
        <f>FD7</f>
        <v>419.69</v>
      </c>
      <c r="EY12" s="76">
        <f>FE7</f>
        <v>432.95</v>
      </c>
      <c r="EZ12" s="71"/>
      <c r="FA12" s="71"/>
      <c r="FB12" s="71"/>
      <c r="FC12" s="71"/>
      <c r="FD12" s="74" t="s">
        <v>115</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111</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119</v>
      </c>
      <c r="AV17" s="79">
        <f>IF(AW7="-",NA(),AW7)</f>
        <v>102.5</v>
      </c>
      <c r="AW17" s="79">
        <f>IF(AX7="-",NA(),AX7)</f>
        <v>98.6</v>
      </c>
      <c r="AX17" s="79">
        <f>IF(AY7="-",NA(),AY7)</f>
        <v>99.6</v>
      </c>
      <c r="AY17" s="79">
        <f>IF(AZ7="-",NA(),AZ7)</f>
        <v>98.6</v>
      </c>
      <c r="AZ17" s="79">
        <f>IF(BA7="-",NA(),BA7)</f>
        <v>80.7</v>
      </c>
      <c r="BA17" s="2"/>
      <c r="BB17" s="67"/>
      <c r="BC17" s="2"/>
      <c r="BD17" s="2"/>
      <c r="BE17" s="2"/>
      <c r="BF17" s="78" t="s">
        <v>119</v>
      </c>
      <c r="BG17" s="79">
        <f>IF(BH7="-",NA(),BH7)</f>
        <v>251.2</v>
      </c>
      <c r="BH17" s="79">
        <f>IF(BI7="-",NA(),BI7)</f>
        <v>267.2</v>
      </c>
      <c r="BI17" s="79">
        <f>IF(BJ7="-",NA(),BJ7)</f>
        <v>241.1</v>
      </c>
      <c r="BJ17" s="79">
        <f>IF(BK7="-",NA(),BK7)</f>
        <v>244.9</v>
      </c>
      <c r="BK17" s="79">
        <f>IF(BL7="-",NA(),BL7)</f>
        <v>195.6</v>
      </c>
      <c r="BL17" s="2"/>
      <c r="BM17" s="2"/>
      <c r="BN17" s="2"/>
      <c r="BO17" s="2"/>
      <c r="BP17" s="2"/>
      <c r="BQ17" s="78" t="s">
        <v>110</v>
      </c>
      <c r="BR17" s="79">
        <f>IF(BS7="-",NA(),BS7)</f>
        <v>1.2</v>
      </c>
      <c r="BS17" s="79">
        <f>IF(BT7="-",NA(),BT7)</f>
        <v>0</v>
      </c>
      <c r="BT17" s="79">
        <f>IF(BU7="-",NA(),BU7)</f>
        <v>0</v>
      </c>
      <c r="BU17" s="79">
        <f>IF(BV7="-",NA(),BV7)</f>
        <v>0</v>
      </c>
      <c r="BV17" s="79">
        <f>IF(BW7="-",NA(),BW7)</f>
        <v>17.3</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110</v>
      </c>
      <c r="CW17" s="79">
        <f>IF(CX7="-",NA(),CX7)</f>
        <v>3.5</v>
      </c>
      <c r="CX17" s="79">
        <f>IF(CY7="-",NA(),CY7)</f>
        <v>2.8</v>
      </c>
      <c r="CY17" s="79">
        <f>IF(CZ7="-",NA(),CZ7)</f>
        <v>1.5</v>
      </c>
      <c r="CZ17" s="79">
        <f>IF(DA7="-",NA(),DA7)</f>
        <v>1.3</v>
      </c>
      <c r="DA17" s="79">
        <f>IF(DB7="-",NA(),DB7)</f>
        <v>1.6</v>
      </c>
      <c r="DB17" s="2"/>
      <c r="DC17" s="2"/>
      <c r="DD17" s="2"/>
      <c r="DE17" s="2"/>
      <c r="DF17" s="78" t="s">
        <v>120</v>
      </c>
      <c r="DG17" s="79">
        <f>IF(DH7="-",NA(),DH7)</f>
        <v>4.5</v>
      </c>
      <c r="DH17" s="79">
        <f>IF(DI7="-",NA(),DI7)</f>
        <v>3.9</v>
      </c>
      <c r="DI17" s="79">
        <f>IF(DJ7="-",NA(),DJ7)</f>
        <v>3.5</v>
      </c>
      <c r="DJ17" s="79">
        <f>IF(DK7="-",NA(),DK7)</f>
        <v>3.3</v>
      </c>
      <c r="DK17" s="79">
        <f>IF(DL7="-",NA(),DL7)</f>
        <v>11</v>
      </c>
      <c r="DL17" s="2"/>
      <c r="DM17" s="2"/>
      <c r="DN17" s="2"/>
      <c r="DO17" s="2"/>
      <c r="DP17" s="78" t="s">
        <v>119</v>
      </c>
      <c r="DQ17" s="79">
        <f>IF(DR7="-",NA(),DR7)</f>
        <v>81.099999999999994</v>
      </c>
      <c r="DR17" s="79">
        <f>IF(DS7="-",NA(),DS7)</f>
        <v>79.3</v>
      </c>
      <c r="DS17" s="79">
        <f>IF(DT7="-",NA(),DT7)</f>
        <v>79.8</v>
      </c>
      <c r="DT17" s="79">
        <f>IF(DU7="-",NA(),DU7)</f>
        <v>78</v>
      </c>
      <c r="DU17" s="79">
        <f>IF(DV7="-",NA(),DV7)</f>
        <v>77.400000000000006</v>
      </c>
      <c r="DV17" s="2"/>
      <c r="DW17" s="2"/>
      <c r="DX17" s="2"/>
      <c r="DY17" s="2"/>
      <c r="DZ17" s="78" t="s">
        <v>110</v>
      </c>
      <c r="EA17" s="80">
        <f>IF(EB7="-",NA(),EB7)</f>
        <v>784.83</v>
      </c>
      <c r="EB17" s="80">
        <f>IF(EC7="-",NA(),EC7)</f>
        <v>787.92</v>
      </c>
      <c r="EC17" s="80">
        <f>IF(ED7="-",NA(),ED7)</f>
        <v>801.12</v>
      </c>
      <c r="ED17" s="80">
        <f>IF(EE7="-",NA(),EE7)</f>
        <v>801.78</v>
      </c>
      <c r="EE17" s="80">
        <f>IF(EF7="-",NA(),EF7)</f>
        <v>686.65</v>
      </c>
      <c r="EF17" s="2"/>
      <c r="EG17" s="2"/>
      <c r="EH17" s="2"/>
      <c r="EI17" s="2"/>
      <c r="EJ17" s="78" t="s">
        <v>110</v>
      </c>
      <c r="EK17" s="80">
        <f>IF(EL7="-",NA(),EL7)</f>
        <v>759.75</v>
      </c>
      <c r="EL17" s="80">
        <f>IF(EM7="-",NA(),EM7)</f>
        <v>799.38</v>
      </c>
      <c r="EM17" s="80">
        <f>IF(EN7="-",NA(),EN7)</f>
        <v>803.08</v>
      </c>
      <c r="EN17" s="80">
        <f>IF(EO7="-",NA(),EO7)</f>
        <v>814.03</v>
      </c>
      <c r="EO17" s="80">
        <f>IF(EP7="-",NA(),EP7)</f>
        <v>852.51</v>
      </c>
      <c r="EP17" s="2"/>
      <c r="EQ17" s="2"/>
      <c r="ER17" s="2"/>
      <c r="ES17" s="2"/>
      <c r="ET17" s="78" t="s">
        <v>110</v>
      </c>
      <c r="EU17" s="80">
        <f>IF(EV7="-",NA(),EV7)</f>
        <v>520.83000000000004</v>
      </c>
      <c r="EV17" s="80">
        <f>IF(EW7="-",NA(),EW7)</f>
        <v>541.64</v>
      </c>
      <c r="EW17" s="80">
        <f>IF(EX7="-",NA(),EX7)</f>
        <v>531.70000000000005</v>
      </c>
      <c r="EX17" s="80">
        <f>IF(EY7="-",NA(),EY7)</f>
        <v>544.38</v>
      </c>
      <c r="EY17" s="80">
        <f>IF(EZ7="-",NA(),EZ7)</f>
        <v>565.6</v>
      </c>
      <c r="EZ17" s="2"/>
      <c r="FA17" s="2"/>
      <c r="FB17" s="2"/>
      <c r="FC17" s="2"/>
      <c r="FD17" s="78" t="s">
        <v>110</v>
      </c>
      <c r="FE17" s="79">
        <f>IF(FF7="-",NA(),FF7)</f>
        <v>20</v>
      </c>
      <c r="FF17" s="79">
        <f>IF(FG7="-",NA(),FG7)</f>
        <v>20.3</v>
      </c>
      <c r="FG17" s="79">
        <f>IF(FH7="-",NA(),FH7)</f>
        <v>20.7</v>
      </c>
      <c r="FH17" s="79">
        <f>IF(FI7="-",NA(),FI7)</f>
        <v>20.6</v>
      </c>
      <c r="FI17" s="79">
        <f>IF(FJ7="-",NA(),FJ7)</f>
        <v>17.5</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120</v>
      </c>
      <c r="AK18" s="79">
        <f>IF(AL7="-",NA(),AL7)</f>
        <v>108.2</v>
      </c>
      <c r="AL18" s="79">
        <f>IF(AM7="-",NA(),AM7)</f>
        <v>103.1</v>
      </c>
      <c r="AM18" s="79">
        <f>IF(AN7="-",NA(),AN7)</f>
        <v>102.7</v>
      </c>
      <c r="AN18" s="79">
        <f>IF(AO7="-",NA(),AO7)</f>
        <v>101.3</v>
      </c>
      <c r="AO18" s="79">
        <f>IF(AP7="-",NA(),AP7)</f>
        <v>84.4</v>
      </c>
      <c r="AP18" s="2"/>
      <c r="AQ18" s="2"/>
      <c r="AR18" s="2"/>
      <c r="AS18" s="2"/>
      <c r="AT18" s="2"/>
      <c r="AU18" s="78" t="s">
        <v>121</v>
      </c>
      <c r="AV18" s="79">
        <f>IF(BB7="-",NA(),BB7)</f>
        <v>94.2</v>
      </c>
      <c r="AW18" s="79">
        <f>IF(BC7="-",NA(),BC7)</f>
        <v>94</v>
      </c>
      <c r="AX18" s="79">
        <f>IF(BD7="-",NA(),BD7)</f>
        <v>93.2</v>
      </c>
      <c r="AY18" s="79">
        <f>IF(BE7="-",NA(),BE7)</f>
        <v>89.9</v>
      </c>
      <c r="AZ18" s="79">
        <f>IF(BF7="-",NA(),BF7)</f>
        <v>71.400000000000006</v>
      </c>
      <c r="BA18" s="2"/>
      <c r="BB18" s="2"/>
      <c r="BC18" s="2"/>
      <c r="BD18" s="2"/>
      <c r="BE18" s="2"/>
      <c r="BF18" s="78" t="s">
        <v>122</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111</v>
      </c>
      <c r="BR18" s="79">
        <f>IF(BX7="-",NA(),BX7)</f>
        <v>86.1</v>
      </c>
      <c r="BS18" s="79">
        <f>IF(BY7="-",NA(),BY7)</f>
        <v>62.9</v>
      </c>
      <c r="BT18" s="79">
        <f>IF(BZ7="-",NA(),BZ7)</f>
        <v>34.799999999999997</v>
      </c>
      <c r="BU18" s="79">
        <f>IF(CA7="-",NA(),CA7)</f>
        <v>35.1</v>
      </c>
      <c r="BV18" s="79">
        <f>IF(CB7="-",NA(),CB7)</f>
        <v>58.4</v>
      </c>
      <c r="BW18" s="2"/>
      <c r="BX18" s="2"/>
      <c r="BY18" s="2"/>
      <c r="BZ18" s="2"/>
      <c r="CA18" s="2"/>
      <c r="CB18" s="81" t="s">
        <v>123</v>
      </c>
      <c r="CC18" s="79">
        <f>IF(CC11="-",NA(),CC11)</f>
        <v>5.5</v>
      </c>
      <c r="CD18" s="79">
        <f t="shared" ref="CD18:CG18" si="4">IF(CD11="-",NA(),CD11)</f>
        <v>4.5999999999999996</v>
      </c>
      <c r="CE18" s="79">
        <f t="shared" si="4"/>
        <v>2.4</v>
      </c>
      <c r="CF18" s="79">
        <f t="shared" si="4"/>
        <v>2.1</v>
      </c>
      <c r="CG18" s="79">
        <f t="shared" si="4"/>
        <v>3.2</v>
      </c>
      <c r="CH18" s="2"/>
      <c r="CI18" s="2"/>
      <c r="CJ18" s="2"/>
      <c r="CK18" s="2"/>
      <c r="CL18" s="2"/>
      <c r="CM18" s="2"/>
      <c r="CN18" s="2"/>
      <c r="CO18" s="2"/>
      <c r="CP18" s="2"/>
      <c r="CQ18" s="2"/>
      <c r="CR18" s="2"/>
      <c r="CS18" s="2"/>
      <c r="CT18" s="2"/>
      <c r="CU18" s="2"/>
      <c r="CV18" s="78" t="s">
        <v>111</v>
      </c>
      <c r="CW18" s="79">
        <f>IF(DC7="-",NA(),DC7)</f>
        <v>8.1</v>
      </c>
      <c r="CX18" s="79">
        <f>IF(DD7="-",NA(),DD7)</f>
        <v>8</v>
      </c>
      <c r="CY18" s="79">
        <f>IF(DE7="-",NA(),DE7)</f>
        <v>8</v>
      </c>
      <c r="CZ18" s="79">
        <f>IF(DF7="-",NA(),DF7)</f>
        <v>7.5</v>
      </c>
      <c r="DA18" s="79">
        <f>IF(DG7="-",NA(),DG7)</f>
        <v>9.6</v>
      </c>
      <c r="DB18" s="2"/>
      <c r="DC18" s="2"/>
      <c r="DD18" s="2"/>
      <c r="DE18" s="2"/>
      <c r="DF18" s="78" t="s">
        <v>122</v>
      </c>
      <c r="DG18" s="79">
        <f>IF(DM7="-",NA(),DM7)</f>
        <v>22.5</v>
      </c>
      <c r="DH18" s="79">
        <f>IF(DN7="-",NA(),DN7)</f>
        <v>21.9</v>
      </c>
      <c r="DI18" s="79">
        <f>IF(DO7="-",NA(),DO7)</f>
        <v>23.3</v>
      </c>
      <c r="DJ18" s="79">
        <f>IF(DP7="-",NA(),DP7)</f>
        <v>29.5</v>
      </c>
      <c r="DK18" s="79">
        <f>IF(DQ7="-",NA(),DQ7)</f>
        <v>53.2</v>
      </c>
      <c r="DL18" s="2"/>
      <c r="DM18" s="2"/>
      <c r="DN18" s="2"/>
      <c r="DO18" s="2"/>
      <c r="DP18" s="78" t="s">
        <v>111</v>
      </c>
      <c r="DQ18" s="79">
        <f>IF(DW7="-",NA(),DW7)</f>
        <v>78.400000000000006</v>
      </c>
      <c r="DR18" s="79">
        <f>IF(DX7="-",NA(),DX7)</f>
        <v>77.8</v>
      </c>
      <c r="DS18" s="79">
        <f>IF(DY7="-",NA(),DY7)</f>
        <v>77.400000000000006</v>
      </c>
      <c r="DT18" s="79">
        <f>IF(DZ7="-",NA(),DZ7)</f>
        <v>74.900000000000006</v>
      </c>
      <c r="DU18" s="79">
        <f>IF(EA7="-",NA(),EA7)</f>
        <v>74.5</v>
      </c>
      <c r="DV18" s="2"/>
      <c r="DW18" s="2"/>
      <c r="DX18" s="2"/>
      <c r="DY18" s="2"/>
      <c r="DZ18" s="78" t="s">
        <v>111</v>
      </c>
      <c r="EA18" s="80">
        <f>IF(EG7="-",NA(),EG7)</f>
        <v>699.75</v>
      </c>
      <c r="EB18" s="80">
        <f>IF(EH7="-",NA(),EH7)</f>
        <v>710.2</v>
      </c>
      <c r="EC18" s="80">
        <f>IF(EI7="-",NA(),EI7)</f>
        <v>726.81</v>
      </c>
      <c r="ED18" s="80">
        <f>IF(EJ7="-",NA(),EJ7)</f>
        <v>732.4</v>
      </c>
      <c r="EE18" s="80">
        <f>IF(EK7="-",NA(),EK7)</f>
        <v>597</v>
      </c>
      <c r="EF18" s="2"/>
      <c r="EG18" s="2"/>
      <c r="EH18" s="2"/>
      <c r="EI18" s="2"/>
      <c r="EJ18" s="78" t="s">
        <v>111</v>
      </c>
      <c r="EK18" s="80">
        <f>IF(EQ7="-",NA(),EQ7)</f>
        <v>631.22</v>
      </c>
      <c r="EL18" s="80">
        <f>IF(ER7="-",NA(),ER7)</f>
        <v>646.02</v>
      </c>
      <c r="EM18" s="80">
        <f>IF(ES7="-",NA(),ES7)</f>
        <v>664.8</v>
      </c>
      <c r="EN18" s="80">
        <f>IF(ET7="-",NA(),ET7)</f>
        <v>682.89</v>
      </c>
      <c r="EO18" s="80">
        <f>IF(EU7="-",NA(),EU7)</f>
        <v>691.42</v>
      </c>
      <c r="EP18" s="2"/>
      <c r="EQ18" s="2"/>
      <c r="ER18" s="2"/>
      <c r="ES18" s="2"/>
      <c r="ET18" s="78" t="s">
        <v>111</v>
      </c>
      <c r="EU18" s="80">
        <f>IF(FA7="-",NA(),FA7)</f>
        <v>384.8</v>
      </c>
      <c r="EV18" s="80">
        <f>IF(FB7="-",NA(),FB7)</f>
        <v>401.14</v>
      </c>
      <c r="EW18" s="80">
        <f>IF(FC7="-",NA(),FC7)</f>
        <v>410.24</v>
      </c>
      <c r="EX18" s="80">
        <f>IF(FD7="-",NA(),FD7)</f>
        <v>419.69</v>
      </c>
      <c r="EY18" s="80">
        <f>IF(FE7="-",NA(),FE7)</f>
        <v>432.95</v>
      </c>
      <c r="EZ18" s="2"/>
      <c r="FA18" s="2"/>
      <c r="FB18" s="2"/>
      <c r="FC18" s="2"/>
      <c r="FD18" s="78" t="s">
        <v>122</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122</v>
      </c>
      <c r="AK19" s="79">
        <f>IF(AQ7="-",NA(),AQ7)</f>
        <v>103.5</v>
      </c>
      <c r="AL19" s="79">
        <f>IF(AR7="-",NA(),AR7)</f>
        <v>103.3</v>
      </c>
      <c r="AM19" s="79">
        <f>IF(AS7="-",NA(),AS7)</f>
        <v>102.4</v>
      </c>
      <c r="AN19" s="79">
        <f>IF(AT7="-",NA(),AT7)</f>
        <v>98.5</v>
      </c>
      <c r="AO19" s="79">
        <f>IF(AU7="-",NA(),AU7)</f>
        <v>83.7</v>
      </c>
      <c r="AP19" s="2"/>
      <c r="AQ19" s="2"/>
      <c r="AR19" s="2"/>
      <c r="AS19" s="2"/>
      <c r="AT19" s="2"/>
      <c r="AU19" s="78" t="s">
        <v>124</v>
      </c>
      <c r="AV19" s="82">
        <f>$BG$7</f>
        <v>100</v>
      </c>
      <c r="AW19" s="82">
        <f>$BG$7</f>
        <v>100</v>
      </c>
      <c r="AX19" s="82">
        <f>$BG$7</f>
        <v>100</v>
      </c>
      <c r="AY19" s="82">
        <f>$BG$7</f>
        <v>100</v>
      </c>
      <c r="AZ19" s="82">
        <f>$BG$7</f>
        <v>100</v>
      </c>
      <c r="BA19" s="2"/>
      <c r="BB19" s="2"/>
      <c r="BC19" s="2"/>
      <c r="BD19" s="2"/>
      <c r="BE19" s="2"/>
      <c r="BF19" s="78" t="s">
        <v>124</v>
      </c>
      <c r="BG19" s="82">
        <f>$BR$7</f>
        <v>100</v>
      </c>
      <c r="BH19" s="82">
        <f>$BR$7</f>
        <v>100</v>
      </c>
      <c r="BI19" s="82">
        <f>$BR$7</f>
        <v>100</v>
      </c>
      <c r="BJ19" s="82">
        <f>$BR$7</f>
        <v>100</v>
      </c>
      <c r="BK19" s="82">
        <f>$BR$7</f>
        <v>100</v>
      </c>
      <c r="BL19" s="2"/>
      <c r="BM19" s="2"/>
      <c r="BN19" s="2"/>
      <c r="BO19" s="2"/>
      <c r="BP19" s="2"/>
      <c r="BQ19" s="78" t="s">
        <v>124</v>
      </c>
      <c r="BR19" s="82">
        <f>$CC$7</f>
        <v>0</v>
      </c>
      <c r="BS19" s="82">
        <f>$CC$7</f>
        <v>0</v>
      </c>
      <c r="BT19" s="82">
        <f>$CC$7</f>
        <v>0</v>
      </c>
      <c r="BU19" s="82">
        <f>$CC$7</f>
        <v>0</v>
      </c>
      <c r="BV19" s="82">
        <f>$CC$7</f>
        <v>0</v>
      </c>
      <c r="BW19" s="2"/>
      <c r="BX19" s="2"/>
      <c r="BY19" s="2"/>
      <c r="BZ19" s="2"/>
      <c r="CA19" s="2"/>
      <c r="CB19" s="81" t="s">
        <v>125</v>
      </c>
      <c r="CC19" s="79">
        <f t="shared" ref="CC19:CG21" si="5">IF(CC12="-",NA(),CC12)</f>
        <v>157.9</v>
      </c>
      <c r="CD19" s="79">
        <f t="shared" si="5"/>
        <v>164.3</v>
      </c>
      <c r="CE19" s="79">
        <f t="shared" si="5"/>
        <v>160.9</v>
      </c>
      <c r="CF19" s="79">
        <f t="shared" si="5"/>
        <v>161.9</v>
      </c>
      <c r="CG19" s="79">
        <f t="shared" si="5"/>
        <v>197.5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124</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126</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2022-01-18T23:15:55Z</cp:lastPrinted>
  <dcterms:created xsi:type="dcterms:W3CDTF">2021-12-07T03:55:28Z</dcterms:created>
  <dcterms:modified xsi:type="dcterms:W3CDTF">2022-02-21T04:43:05Z</dcterms:modified>
  <cp:category/>
</cp:coreProperties>
</file>