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XIh7CalZiQp8uM15HOxB6R8PkAY+VYSKqCDYcW4VfWFtpG61oPEVNi5ilhExqiRmJeaV1Id9Kz64/kfNf5ACQ==" workbookSaltValue="o2EiXyghVCm6/ZcFBcwRfQ==" workbookSpinCount="100000"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HJ30" i="4"/>
  <c r="CS51" i="4"/>
  <c r="CS30" i="4"/>
  <c r="C11" i="5"/>
  <c r="D11" i="5"/>
  <c r="E11" i="5"/>
  <c r="B11" i="5"/>
  <c r="BK76" i="4" l="1"/>
  <c r="LH51" i="4"/>
  <c r="LT76" i="4"/>
  <c r="GQ51" i="4"/>
  <c r="LH30" i="4"/>
  <c r="IE76" i="4"/>
  <c r="BZ51" i="4"/>
  <c r="GQ30" i="4"/>
  <c r="BZ30" i="4"/>
  <c r="HP76" i="4"/>
  <c r="BG30" i="4"/>
  <c r="AV76" i="4"/>
  <c r="BG51" i="4"/>
  <c r="FX30" i="4"/>
  <c r="KO51" i="4"/>
  <c r="LE76" i="4"/>
  <c r="FX51" i="4"/>
  <c r="KO30" i="4"/>
  <c r="KP76" i="4"/>
  <c r="HA76" i="4"/>
  <c r="AN51" i="4"/>
  <c r="FE30" i="4"/>
  <c r="AN30" i="4"/>
  <c r="AG76" i="4"/>
  <c r="JV51" i="4"/>
  <c r="FE51" i="4"/>
  <c r="JV30" i="4"/>
  <c r="KA76" i="4"/>
  <c r="EL51" i="4"/>
  <c r="JC30" i="4"/>
  <c r="U51" i="4"/>
  <c r="R76" i="4"/>
  <c r="GL76" i="4"/>
  <c r="EL30" i="4"/>
  <c r="U30" i="4"/>
  <c r="JC51"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<sst xmlns="http://schemas.openxmlformats.org/spreadsheetml/2006/main" count="278" uniqueCount="136">
  <si>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</si>
  <si>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</si>
  <si>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</si>
  <si>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</si>
  <si>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</si>
  <si>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</si>
  <si>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</si>
  <si>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</si>
  <si>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</si>
  <si>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</si>
  <si>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</si>
  <si>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</si>
  <si>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</si>
  <si>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</si>
  <si>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</si>
  <si>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</si>
  <si>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</si>
  <si>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</si>
  <si>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</si>
  <si>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</si>
  <si>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</si>
  <si>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</si>
  <si>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</si>
  <si>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</si>
  <si>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</si>
  <si>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</si>
  <si>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</si>
  <si>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</si>
  <si>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</si>
  <si>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</si>
  <si>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</si>
  <si>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</si>
  <si>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</si>
  <si>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</si>
  <si>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</si>
  <si>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</si>
  <si>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</si>
  <si>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</si>
  <si>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</si>
  <si>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</si>
  <si>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</si>
  <si>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</si>
  <si>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</si>
  <si>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</si>
  <si>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</si>
  <si>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</si>
  <si>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</si>
  <si>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</si>
  <si>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</si>
  <si>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</si>
  <si>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</si>
  <si>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</si>
  <si>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</si>
  <si>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</si>
  <si>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</si>
  <si>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</si>
  <si>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</si>
  <si>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</si>
  <si>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</si>
  <si>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</si>
  <si>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</si>
  <si>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</si>
  <si>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</si>
  <si>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</si>
  <si>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</si>
  <si>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</si>
  <si>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</si>
  <si>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</si>
  <si>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</si>
  <si>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</si>
  <si>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</si>
  <si>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</si>
  <si>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</si>
  <si>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</si>
  <si>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</si>
  <si>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</si>
  <si>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</si>
  <si>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</si>
  <si>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</si>
  <si>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</si>
  <si>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</si>
  <si>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</si>
  <si>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</si>
  <si>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</si>
  <si>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</si>
  <si>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</si>
  <si>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</si>
  <si>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</si>
  <si>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</si>
  <si>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</si>
  <si>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</si>
  <si>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</si>
  <si>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</si>
  <si>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</si>
  <si>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</si>
  <si>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</si>
  <si>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</si>
  <si>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</si>
  <si>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</si>
  <si>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</si>
  <si>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</si>
  <si>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</si>
  <si>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</si>
  <si>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</si>
  <si>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</si>
  <si>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</si>
  <si>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</si>
  <si>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</si>
  <si>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</si>
  <si>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</si>
  <si>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</si>
  <si>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</si>
  <si>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</si>
  <si>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</si>
  <si>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</si>
  <si>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ポートサイド地下駐車場</t>
  </si>
  <si>
    <t>法非適用</t>
  </si>
  <si>
    <t>駐車場整備事業</t>
  </si>
  <si>
    <t>-</t>
  </si>
  <si>
    <t>Ａ２Ｂ１</t>
  </si>
  <si>
    <t>非設置</t>
  </si>
  <si>
    <t>該当数値なし</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</si>
  <si>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</si>
  <si>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</si>
  <si>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</si>
  <si>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</si>
  <si>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</si>
  <si>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</si>
  <si>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</si>
  <si>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</si>
  <si>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</si>
  <si>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</si>
  <si>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新型コロナウイルス感染症の影響を受け、稼働率は減少している。</t>
    <rPh sb="1" eb="3">
      <t>シンガタ</t>
    </rPh>
    <rPh sb="10" eb="13">
      <t>カンセンショウ</t>
    </rPh>
    <rPh sb="14" eb="16">
      <t>エイキョウ</t>
    </rPh>
    <rPh sb="17" eb="18">
      <t>ウ</t>
    </rPh>
    <rPh sb="20" eb="23">
      <t>カドウリツ</t>
    </rPh>
    <rPh sb="24" eb="26">
      <t>ゲンショウ</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</si>
  <si>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令和２年４月から指定管理者制度を導入し、数値は改善した。</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73" eb="175">
      <t>スウチ</t>
    </rPh>
    <rPh sb="176" eb="178">
      <t>カイゼン</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</si>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</sst>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63.3</c:v>
                </c:pt>
                <c:pt idx="1">
                  <c:v>25.2</c:v>
                </c:pt>
                <c:pt idx="2">
                  <c:v>106.1</c:v>
                </c:pt>
                <c:pt idx="3">
                  <c:v>62.2</c:v>
                </c:pt>
                <c:pt idx="4">
                  <c:v>98.5</c:v>
                </c:pt>
              </c:numCache>
            </c:numRef>
          </c:val>
          <c:extLst xmlns:c16r2="http://schemas.microsoft.com/office/drawing/2015/06/chart">
            <c:ext xmlns:c16="http://schemas.microsoft.com/office/drawing/2014/chart" uri="{C3380CC4-5D6E-409C-BE32-E72D297353CC}">
              <c16:uniqueId val="{00000000-E206-40FA-AB72-2C476085AC31}"/>
            </c:ext>
          </c:extLst>
        </c:ser>
        <c:dLbls>
          <c:showLegendKey val="0"/>
          <c:showVal val="0"/>
          <c:showCatName val="0"/>
          <c:showSerName val="0"/>
          <c:showPercent val="0"/>
          <c:showBubbleSize val="0"/>
        </c:dLbls>
        <c:gapWidth val="150"/>
        <c:axId val="358749056"/>
        <c:axId val="35874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E206-40FA-AB72-2C476085AC31}"/>
            </c:ext>
          </c:extLst>
        </c:ser>
        <c:dLbls>
          <c:showLegendKey val="0"/>
          <c:showVal val="0"/>
          <c:showCatName val="0"/>
          <c:showSerName val="0"/>
          <c:showPercent val="0"/>
          <c:showBubbleSize val="0"/>
        </c:dLbls>
        <c:marker val="1"/>
        <c:smooth val="0"/>
        <c:axId val="358749056"/>
        <c:axId val="358749840"/>
      </c:lineChart>
      <c:catAx>
        <c:axId val="358749056"/>
        <c:scaling>
          <c:orientation val="minMax"/>
        </c:scaling>
        <c:delete val="1"/>
        <c:axPos val="b"/>
        <c:numFmt formatCode="General" sourceLinked="1"/>
        <c:majorTickMark val="none"/>
        <c:minorTickMark val="none"/>
        <c:tickLblPos val="none"/>
        <c:crossAx val="358749840"/>
        <c:crosses val="autoZero"/>
        <c:auto val="1"/>
        <c:lblAlgn val="ctr"/>
        <c:lblOffset val="100"/>
        <c:noMultiLvlLbl val="1"/>
      </c:catAx>
      <c:valAx>
        <c:axId val="35874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74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589.4</c:v>
                </c:pt>
                <c:pt idx="1">
                  <c:v>376</c:v>
                </c:pt>
                <c:pt idx="2">
                  <c:v>373.9</c:v>
                </c:pt>
                <c:pt idx="3">
                  <c:v>376.5</c:v>
                </c:pt>
                <c:pt idx="4">
                  <c:v>408.7</c:v>
                </c:pt>
              </c:numCache>
            </c:numRef>
          </c:val>
          <c:extLst xmlns:c16r2="http://schemas.microsoft.com/office/drawing/2015/06/chart">
            <c:ext xmlns:c16="http://schemas.microsoft.com/office/drawing/2014/chart" uri="{C3380CC4-5D6E-409C-BE32-E72D297353CC}">
              <c16:uniqueId val="{00000000-F9BD-40E2-98A5-B9B773A308F1}"/>
            </c:ext>
          </c:extLst>
        </c:ser>
        <c:dLbls>
          <c:showLegendKey val="0"/>
          <c:showVal val="0"/>
          <c:showCatName val="0"/>
          <c:showSerName val="0"/>
          <c:showPercent val="0"/>
          <c:showBubbleSize val="0"/>
        </c:dLbls>
        <c:gapWidth val="150"/>
        <c:axId val="488684424"/>
        <c:axId val="48867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F9BD-40E2-98A5-B9B773A308F1}"/>
            </c:ext>
          </c:extLst>
        </c:ser>
        <c:dLbls>
          <c:showLegendKey val="0"/>
          <c:showVal val="0"/>
          <c:showCatName val="0"/>
          <c:showSerName val="0"/>
          <c:showPercent val="0"/>
          <c:showBubbleSize val="0"/>
        </c:dLbls>
        <c:marker val="1"/>
        <c:smooth val="0"/>
        <c:axId val="488684424"/>
        <c:axId val="488678936"/>
      </c:lineChart>
      <c:catAx>
        <c:axId val="488684424"/>
        <c:scaling>
          <c:orientation val="minMax"/>
        </c:scaling>
        <c:delete val="1"/>
        <c:axPos val="b"/>
        <c:numFmt formatCode="General" sourceLinked="1"/>
        <c:majorTickMark val="none"/>
        <c:minorTickMark val="none"/>
        <c:tickLblPos val="none"/>
        <c:crossAx val="488678936"/>
        <c:crosses val="autoZero"/>
        <c:auto val="1"/>
        <c:lblAlgn val="ctr"/>
        <c:lblOffset val="100"/>
        <c:noMultiLvlLbl val="1"/>
      </c:catAx>
      <c:valAx>
        <c:axId val="488678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68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381-456A-A94D-EB88294D8540}"/>
            </c:ext>
          </c:extLst>
        </c:ser>
        <c:dLbls>
          <c:showLegendKey val="0"/>
          <c:showVal val="0"/>
          <c:showCatName val="0"/>
          <c:showSerName val="0"/>
          <c:showPercent val="0"/>
          <c:showBubbleSize val="0"/>
        </c:dLbls>
        <c:gapWidth val="150"/>
        <c:axId val="488680112"/>
        <c:axId val="48868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381-456A-A94D-EB88294D8540}"/>
            </c:ext>
          </c:extLst>
        </c:ser>
        <c:dLbls>
          <c:showLegendKey val="0"/>
          <c:showVal val="0"/>
          <c:showCatName val="0"/>
          <c:showSerName val="0"/>
          <c:showPercent val="0"/>
          <c:showBubbleSize val="0"/>
        </c:dLbls>
        <c:marker val="1"/>
        <c:smooth val="0"/>
        <c:axId val="488680112"/>
        <c:axId val="488682072"/>
      </c:lineChart>
      <c:catAx>
        <c:axId val="488680112"/>
        <c:scaling>
          <c:orientation val="minMax"/>
        </c:scaling>
        <c:delete val="1"/>
        <c:axPos val="b"/>
        <c:numFmt formatCode="General" sourceLinked="1"/>
        <c:majorTickMark val="none"/>
        <c:minorTickMark val="none"/>
        <c:tickLblPos val="none"/>
        <c:crossAx val="488682072"/>
        <c:crosses val="autoZero"/>
        <c:auto val="1"/>
        <c:lblAlgn val="ctr"/>
        <c:lblOffset val="100"/>
        <c:noMultiLvlLbl val="1"/>
      </c:catAx>
      <c:valAx>
        <c:axId val="48868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68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90A-4858-90C9-58D422FC13EB}"/>
            </c:ext>
          </c:extLst>
        </c:ser>
        <c:dLbls>
          <c:showLegendKey val="0"/>
          <c:showVal val="0"/>
          <c:showCatName val="0"/>
          <c:showSerName val="0"/>
          <c:showPercent val="0"/>
          <c:showBubbleSize val="0"/>
        </c:dLbls>
        <c:gapWidth val="150"/>
        <c:axId val="488681288"/>
        <c:axId val="48868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90A-4858-90C9-58D422FC13EB}"/>
            </c:ext>
          </c:extLst>
        </c:ser>
        <c:dLbls>
          <c:showLegendKey val="0"/>
          <c:showVal val="0"/>
          <c:showCatName val="0"/>
          <c:showSerName val="0"/>
          <c:showPercent val="0"/>
          <c:showBubbleSize val="0"/>
        </c:dLbls>
        <c:marker val="1"/>
        <c:smooth val="0"/>
        <c:axId val="488681288"/>
        <c:axId val="488684816"/>
      </c:lineChart>
      <c:catAx>
        <c:axId val="488681288"/>
        <c:scaling>
          <c:orientation val="minMax"/>
        </c:scaling>
        <c:delete val="1"/>
        <c:axPos val="b"/>
        <c:numFmt formatCode="General" sourceLinked="1"/>
        <c:majorTickMark val="none"/>
        <c:minorTickMark val="none"/>
        <c:tickLblPos val="none"/>
        <c:crossAx val="488684816"/>
        <c:crosses val="autoZero"/>
        <c:auto val="1"/>
        <c:lblAlgn val="ctr"/>
        <c:lblOffset val="100"/>
        <c:noMultiLvlLbl val="1"/>
      </c:catAx>
      <c:valAx>
        <c:axId val="48868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68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3.2</c:v>
                </c:pt>
                <c:pt idx="1">
                  <c:v>1.2</c:v>
                </c:pt>
                <c:pt idx="2">
                  <c:v>0.7</c:v>
                </c:pt>
                <c:pt idx="3">
                  <c:v>0.3</c:v>
                </c:pt>
                <c:pt idx="4">
                  <c:v>6.9</c:v>
                </c:pt>
              </c:numCache>
            </c:numRef>
          </c:val>
          <c:extLst xmlns:c16r2="http://schemas.microsoft.com/office/drawing/2015/06/chart">
            <c:ext xmlns:c16="http://schemas.microsoft.com/office/drawing/2014/chart" uri="{C3380CC4-5D6E-409C-BE32-E72D297353CC}">
              <c16:uniqueId val="{00000000-A954-4D87-AD85-43136404CD8A}"/>
            </c:ext>
          </c:extLst>
        </c:ser>
        <c:dLbls>
          <c:showLegendKey val="0"/>
          <c:showVal val="0"/>
          <c:showCatName val="0"/>
          <c:showSerName val="0"/>
          <c:showPercent val="0"/>
          <c:showBubbleSize val="0"/>
        </c:dLbls>
        <c:gapWidth val="150"/>
        <c:axId val="488680896"/>
        <c:axId val="48868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A954-4D87-AD85-43136404CD8A}"/>
            </c:ext>
          </c:extLst>
        </c:ser>
        <c:dLbls>
          <c:showLegendKey val="0"/>
          <c:showVal val="0"/>
          <c:showCatName val="0"/>
          <c:showSerName val="0"/>
          <c:showPercent val="0"/>
          <c:showBubbleSize val="0"/>
        </c:dLbls>
        <c:marker val="1"/>
        <c:smooth val="0"/>
        <c:axId val="488680896"/>
        <c:axId val="488683248"/>
      </c:lineChart>
      <c:catAx>
        <c:axId val="488680896"/>
        <c:scaling>
          <c:orientation val="minMax"/>
        </c:scaling>
        <c:delete val="1"/>
        <c:axPos val="b"/>
        <c:numFmt formatCode="General" sourceLinked="1"/>
        <c:majorTickMark val="none"/>
        <c:minorTickMark val="none"/>
        <c:tickLblPos val="none"/>
        <c:crossAx val="488683248"/>
        <c:crosses val="autoZero"/>
        <c:auto val="1"/>
        <c:lblAlgn val="ctr"/>
        <c:lblOffset val="100"/>
        <c:noMultiLvlLbl val="1"/>
      </c:catAx>
      <c:valAx>
        <c:axId val="48868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68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81</c:v>
                </c:pt>
                <c:pt idx="1">
                  <c:v>71</c:v>
                </c:pt>
                <c:pt idx="2">
                  <c:v>7</c:v>
                </c:pt>
                <c:pt idx="3">
                  <c:v>7</c:v>
                </c:pt>
                <c:pt idx="4">
                  <c:v>92</c:v>
                </c:pt>
              </c:numCache>
            </c:numRef>
          </c:val>
          <c:extLst xmlns:c16r2="http://schemas.microsoft.com/office/drawing/2015/06/chart">
            <c:ext xmlns:c16="http://schemas.microsoft.com/office/drawing/2014/chart" uri="{C3380CC4-5D6E-409C-BE32-E72D297353CC}">
              <c16:uniqueId val="{00000000-539E-423C-A2DC-FC907B33B0B6}"/>
            </c:ext>
          </c:extLst>
        </c:ser>
        <c:dLbls>
          <c:showLegendKey val="0"/>
          <c:showVal val="0"/>
          <c:showCatName val="0"/>
          <c:showSerName val="0"/>
          <c:showPercent val="0"/>
          <c:showBubbleSize val="0"/>
        </c:dLbls>
        <c:gapWidth val="150"/>
        <c:axId val="488685208"/>
        <c:axId val="4886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539E-423C-A2DC-FC907B33B0B6}"/>
            </c:ext>
          </c:extLst>
        </c:ser>
        <c:dLbls>
          <c:showLegendKey val="0"/>
          <c:showVal val="0"/>
          <c:showCatName val="0"/>
          <c:showSerName val="0"/>
          <c:showPercent val="0"/>
          <c:showBubbleSize val="0"/>
        </c:dLbls>
        <c:marker val="1"/>
        <c:smooth val="0"/>
        <c:axId val="488685208"/>
        <c:axId val="488684032"/>
      </c:lineChart>
      <c:catAx>
        <c:axId val="488685208"/>
        <c:scaling>
          <c:orientation val="minMax"/>
        </c:scaling>
        <c:delete val="1"/>
        <c:axPos val="b"/>
        <c:numFmt formatCode="General" sourceLinked="1"/>
        <c:majorTickMark val="none"/>
        <c:minorTickMark val="none"/>
        <c:tickLblPos val="none"/>
        <c:crossAx val="488684032"/>
        <c:crosses val="autoZero"/>
        <c:auto val="1"/>
        <c:lblAlgn val="ctr"/>
        <c:lblOffset val="100"/>
        <c:noMultiLvlLbl val="1"/>
      </c:catAx>
      <c:valAx>
        <c:axId val="488684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68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88.5</c:v>
                </c:pt>
                <c:pt idx="1">
                  <c:v>87</c:v>
                </c:pt>
                <c:pt idx="2">
                  <c:v>88.5</c:v>
                </c:pt>
                <c:pt idx="3">
                  <c:v>84.5</c:v>
                </c:pt>
                <c:pt idx="4">
                  <c:v>75.5</c:v>
                </c:pt>
              </c:numCache>
            </c:numRef>
          </c:val>
          <c:extLst xmlns:c16r2="http://schemas.microsoft.com/office/drawing/2015/06/chart">
            <c:ext xmlns:c16="http://schemas.microsoft.com/office/drawing/2014/chart" uri="{C3380CC4-5D6E-409C-BE32-E72D297353CC}">
              <c16:uniqueId val="{00000000-EDBC-485D-A14E-9932CB2FCE7B}"/>
            </c:ext>
          </c:extLst>
        </c:ser>
        <c:dLbls>
          <c:showLegendKey val="0"/>
          <c:showVal val="0"/>
          <c:showCatName val="0"/>
          <c:showSerName val="0"/>
          <c:showPercent val="0"/>
          <c:showBubbleSize val="0"/>
        </c:dLbls>
        <c:gapWidth val="150"/>
        <c:axId val="488682856"/>
        <c:axId val="48867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EDBC-485D-A14E-9932CB2FCE7B}"/>
            </c:ext>
          </c:extLst>
        </c:ser>
        <c:dLbls>
          <c:showLegendKey val="0"/>
          <c:showVal val="0"/>
          <c:showCatName val="0"/>
          <c:showSerName val="0"/>
          <c:showPercent val="0"/>
          <c:showBubbleSize val="0"/>
        </c:dLbls>
        <c:marker val="1"/>
        <c:smooth val="0"/>
        <c:axId val="488682856"/>
        <c:axId val="488678152"/>
      </c:lineChart>
      <c:catAx>
        <c:axId val="488682856"/>
        <c:scaling>
          <c:orientation val="minMax"/>
        </c:scaling>
        <c:delete val="1"/>
        <c:axPos val="b"/>
        <c:numFmt formatCode="General" sourceLinked="1"/>
        <c:majorTickMark val="none"/>
        <c:minorTickMark val="none"/>
        <c:tickLblPos val="none"/>
        <c:crossAx val="488678152"/>
        <c:crosses val="autoZero"/>
        <c:auto val="1"/>
        <c:lblAlgn val="ctr"/>
        <c:lblOffset val="100"/>
        <c:noMultiLvlLbl val="1"/>
      </c:catAx>
      <c:valAx>
        <c:axId val="488678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68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-52</c:v>
                </c:pt>
                <c:pt idx="1">
                  <c:v>-35.700000000000003</c:v>
                </c:pt>
                <c:pt idx="2">
                  <c:v>6.7</c:v>
                </c:pt>
                <c:pt idx="3">
                  <c:v>-96.7</c:v>
                </c:pt>
                <c:pt idx="4">
                  <c:v>-7.7</c:v>
                </c:pt>
              </c:numCache>
            </c:numRef>
          </c:val>
          <c:extLst xmlns:c16r2="http://schemas.microsoft.com/office/drawing/2015/06/chart">
            <c:ext xmlns:c16="http://schemas.microsoft.com/office/drawing/2014/chart" uri="{C3380CC4-5D6E-409C-BE32-E72D297353CC}">
              <c16:uniqueId val="{00000000-E425-49F5-90C1-F71B67F2DDB4}"/>
            </c:ext>
          </c:extLst>
        </c:ser>
        <c:dLbls>
          <c:showLegendKey val="0"/>
          <c:showVal val="0"/>
          <c:showCatName val="0"/>
          <c:showSerName val="0"/>
          <c:showPercent val="0"/>
          <c:showBubbleSize val="0"/>
        </c:dLbls>
        <c:gapWidth val="150"/>
        <c:axId val="488679720"/>
        <c:axId val="48837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E425-49F5-90C1-F71B67F2DDB4}"/>
            </c:ext>
          </c:extLst>
        </c:ser>
        <c:dLbls>
          <c:showLegendKey val="0"/>
          <c:showVal val="0"/>
          <c:showCatName val="0"/>
          <c:showSerName val="0"/>
          <c:showPercent val="0"/>
          <c:showBubbleSize val="0"/>
        </c:dLbls>
        <c:marker val="1"/>
        <c:smooth val="0"/>
        <c:axId val="488679720"/>
        <c:axId val="488375992"/>
      </c:lineChart>
      <c:catAx>
        <c:axId val="488679720"/>
        <c:scaling>
          <c:orientation val="minMax"/>
        </c:scaling>
        <c:delete val="1"/>
        <c:axPos val="b"/>
        <c:numFmt formatCode="General" sourceLinked="1"/>
        <c:majorTickMark val="none"/>
        <c:minorTickMark val="none"/>
        <c:tickLblPos val="none"/>
        <c:crossAx val="488375992"/>
        <c:crosses val="autoZero"/>
        <c:auto val="1"/>
        <c:lblAlgn val="ctr"/>
        <c:lblOffset val="100"/>
        <c:noMultiLvlLbl val="1"/>
      </c:catAx>
      <c:valAx>
        <c:axId val="48837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67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-14828</c:v>
                </c:pt>
                <c:pt idx="1">
                  <c:v>-7954</c:v>
                </c:pt>
                <c:pt idx="2">
                  <c:v>4940</c:v>
                </c:pt>
                <c:pt idx="3">
                  <c:v>-53831</c:v>
                </c:pt>
                <c:pt idx="4">
                  <c:v>-6230</c:v>
                </c:pt>
              </c:numCache>
            </c:numRef>
          </c:val>
          <c:extLst xmlns:c16r2="http://schemas.microsoft.com/office/drawing/2015/06/chart">
            <c:ext xmlns:c16="http://schemas.microsoft.com/office/drawing/2014/chart" uri="{C3380CC4-5D6E-409C-BE32-E72D297353CC}">
              <c16:uniqueId val="{00000000-1DB0-44E3-A354-CC6C4412683B}"/>
            </c:ext>
          </c:extLst>
        </c:ser>
        <c:dLbls>
          <c:showLegendKey val="0"/>
          <c:showVal val="0"/>
          <c:showCatName val="0"/>
          <c:showSerName val="0"/>
          <c:showPercent val="0"/>
          <c:showBubbleSize val="0"/>
        </c:dLbls>
        <c:gapWidth val="150"/>
        <c:axId val="488374424"/>
        <c:axId val="4883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1DB0-44E3-A354-CC6C4412683B}"/>
            </c:ext>
          </c:extLst>
        </c:ser>
        <c:dLbls>
          <c:showLegendKey val="0"/>
          <c:showVal val="0"/>
          <c:showCatName val="0"/>
          <c:showSerName val="0"/>
          <c:showPercent val="0"/>
          <c:showBubbleSize val="0"/>
        </c:dLbls>
        <c:marker val="1"/>
        <c:smooth val="0"/>
        <c:axId val="488374424"/>
        <c:axId val="488374816"/>
      </c:lineChart>
      <c:catAx>
        <c:axId val="488374424"/>
        <c:scaling>
          <c:orientation val="minMax"/>
        </c:scaling>
        <c:delete val="1"/>
        <c:axPos val="b"/>
        <c:numFmt formatCode="General" sourceLinked="1"/>
        <c:majorTickMark val="none"/>
        <c:minorTickMark val="none"/>
        <c:tickLblPos val="none"/>
        <c:crossAx val="488374816"/>
        <c:crosses val="autoZero"/>
        <c:auto val="1"/>
        <c:lblAlgn val="ctr"/>
        <c:lblOffset val="100"/>
        <c:noMultiLvlLbl val="1"/>
      </c:catAx>
      <c:valAx>
        <c:axId val="48837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37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G5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神奈川県横浜市　ポートサイド地下駐車場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8319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63.3</v>
      </c>
      <c r="V31" s="110"/>
      <c r="W31" s="110"/>
      <c r="X31" s="110"/>
      <c r="Y31" s="110"/>
      <c r="Z31" s="110"/>
      <c r="AA31" s="110"/>
      <c r="AB31" s="110"/>
      <c r="AC31" s="110"/>
      <c r="AD31" s="110"/>
      <c r="AE31" s="110"/>
      <c r="AF31" s="110"/>
      <c r="AG31" s="110"/>
      <c r="AH31" s="110"/>
      <c r="AI31" s="110"/>
      <c r="AJ31" s="110"/>
      <c r="AK31" s="110"/>
      <c r="AL31" s="110"/>
      <c r="AM31" s="110"/>
      <c r="AN31" s="110">
        <f>データ!Z7</f>
        <v>25.2</v>
      </c>
      <c r="AO31" s="110"/>
      <c r="AP31" s="110"/>
      <c r="AQ31" s="110"/>
      <c r="AR31" s="110"/>
      <c r="AS31" s="110"/>
      <c r="AT31" s="110"/>
      <c r="AU31" s="110"/>
      <c r="AV31" s="110"/>
      <c r="AW31" s="110"/>
      <c r="AX31" s="110"/>
      <c r="AY31" s="110"/>
      <c r="AZ31" s="110"/>
      <c r="BA31" s="110"/>
      <c r="BB31" s="110"/>
      <c r="BC31" s="110"/>
      <c r="BD31" s="110"/>
      <c r="BE31" s="110"/>
      <c r="BF31" s="110"/>
      <c r="BG31" s="110">
        <f>データ!AA7</f>
        <v>106.1</v>
      </c>
      <c r="BH31" s="110"/>
      <c r="BI31" s="110"/>
      <c r="BJ31" s="110"/>
      <c r="BK31" s="110"/>
      <c r="BL31" s="110"/>
      <c r="BM31" s="110"/>
      <c r="BN31" s="110"/>
      <c r="BO31" s="110"/>
      <c r="BP31" s="110"/>
      <c r="BQ31" s="110"/>
      <c r="BR31" s="110"/>
      <c r="BS31" s="110"/>
      <c r="BT31" s="110"/>
      <c r="BU31" s="110"/>
      <c r="BV31" s="110"/>
      <c r="BW31" s="110"/>
      <c r="BX31" s="110"/>
      <c r="BY31" s="110"/>
      <c r="BZ31" s="110">
        <f>データ!AB7</f>
        <v>62.2</v>
      </c>
      <c r="CA31" s="110"/>
      <c r="CB31" s="110"/>
      <c r="CC31" s="110"/>
      <c r="CD31" s="110"/>
      <c r="CE31" s="110"/>
      <c r="CF31" s="110"/>
      <c r="CG31" s="110"/>
      <c r="CH31" s="110"/>
      <c r="CI31" s="110"/>
      <c r="CJ31" s="110"/>
      <c r="CK31" s="110"/>
      <c r="CL31" s="110"/>
      <c r="CM31" s="110"/>
      <c r="CN31" s="110"/>
      <c r="CO31" s="110"/>
      <c r="CP31" s="110"/>
      <c r="CQ31" s="110"/>
      <c r="CR31" s="110"/>
      <c r="CS31" s="110">
        <f>データ!AC7</f>
        <v>98.5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3.2</v>
      </c>
      <c r="EM31" s="110"/>
      <c r="EN31" s="110"/>
      <c r="EO31" s="110"/>
      <c r="EP31" s="110"/>
      <c r="EQ31" s="110"/>
      <c r="ER31" s="110"/>
      <c r="ES31" s="110"/>
      <c r="ET31" s="110"/>
      <c r="EU31" s="110"/>
      <c r="EV31" s="110"/>
      <c r="EW31" s="110"/>
      <c r="EX31" s="110"/>
      <c r="EY31" s="110"/>
      <c r="EZ31" s="110"/>
      <c r="FA31" s="110"/>
      <c r="FB31" s="110"/>
      <c r="FC31" s="110"/>
      <c r="FD31" s="110"/>
      <c r="FE31" s="110">
        <f>データ!AK7</f>
        <v>1.2</v>
      </c>
      <c r="FF31" s="110"/>
      <c r="FG31" s="110"/>
      <c r="FH31" s="110"/>
      <c r="FI31" s="110"/>
      <c r="FJ31" s="110"/>
      <c r="FK31" s="110"/>
      <c r="FL31" s="110"/>
      <c r="FM31" s="110"/>
      <c r="FN31" s="110"/>
      <c r="FO31" s="110"/>
      <c r="FP31" s="110"/>
      <c r="FQ31" s="110"/>
      <c r="FR31" s="110"/>
      <c r="FS31" s="110"/>
      <c r="FT31" s="110"/>
      <c r="FU31" s="110"/>
      <c r="FV31" s="110"/>
      <c r="FW31" s="110"/>
      <c r="FX31" s="110">
        <f>データ!AL7</f>
        <v>0.7</v>
      </c>
      <c r="FY31" s="110"/>
      <c r="FZ31" s="110"/>
      <c r="GA31" s="110"/>
      <c r="GB31" s="110"/>
      <c r="GC31" s="110"/>
      <c r="GD31" s="110"/>
      <c r="GE31" s="110"/>
      <c r="GF31" s="110"/>
      <c r="GG31" s="110"/>
      <c r="GH31" s="110"/>
      <c r="GI31" s="110"/>
      <c r="GJ31" s="110"/>
      <c r="GK31" s="110"/>
      <c r="GL31" s="110"/>
      <c r="GM31" s="110"/>
      <c r="GN31" s="110"/>
      <c r="GO31" s="110"/>
      <c r="GP31" s="110"/>
      <c r="GQ31" s="110">
        <f>データ!AM7</f>
        <v>0.3</v>
      </c>
      <c r="GR31" s="110"/>
      <c r="GS31" s="110"/>
      <c r="GT31" s="110"/>
      <c r="GU31" s="110"/>
      <c r="GV31" s="110"/>
      <c r="GW31" s="110"/>
      <c r="GX31" s="110"/>
      <c r="GY31" s="110"/>
      <c r="GZ31" s="110"/>
      <c r="HA31" s="110"/>
      <c r="HB31" s="110"/>
      <c r="HC31" s="110"/>
      <c r="HD31" s="110"/>
      <c r="HE31" s="110"/>
      <c r="HF31" s="110"/>
      <c r="HG31" s="110"/>
      <c r="HH31" s="110"/>
      <c r="HI31" s="110"/>
      <c r="HJ31" s="110">
        <f>データ!AN7</f>
        <v>6.9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88.5</v>
      </c>
      <c r="JD31" s="81"/>
      <c r="JE31" s="81"/>
      <c r="JF31" s="81"/>
      <c r="JG31" s="81"/>
      <c r="JH31" s="81"/>
      <c r="JI31" s="81"/>
      <c r="JJ31" s="81"/>
      <c r="JK31" s="81"/>
      <c r="JL31" s="81"/>
      <c r="JM31" s="81"/>
      <c r="JN31" s="81"/>
      <c r="JO31" s="81"/>
      <c r="JP31" s="81"/>
      <c r="JQ31" s="81"/>
      <c r="JR31" s="81"/>
      <c r="JS31" s="81"/>
      <c r="JT31" s="81"/>
      <c r="JU31" s="82"/>
      <c r="JV31" s="80">
        <f>データ!DL7</f>
        <v>87</v>
      </c>
      <c r="JW31" s="81"/>
      <c r="JX31" s="81"/>
      <c r="JY31" s="81"/>
      <c r="JZ31" s="81"/>
      <c r="KA31" s="81"/>
      <c r="KB31" s="81"/>
      <c r="KC31" s="81"/>
      <c r="KD31" s="81"/>
      <c r="KE31" s="81"/>
      <c r="KF31" s="81"/>
      <c r="KG31" s="81"/>
      <c r="KH31" s="81"/>
      <c r="KI31" s="81"/>
      <c r="KJ31" s="81"/>
      <c r="KK31" s="81"/>
      <c r="KL31" s="81"/>
      <c r="KM31" s="81"/>
      <c r="KN31" s="82"/>
      <c r="KO31" s="80">
        <f>データ!DM7</f>
        <v>88.5</v>
      </c>
      <c r="KP31" s="81"/>
      <c r="KQ31" s="81"/>
      <c r="KR31" s="81"/>
      <c r="KS31" s="81"/>
      <c r="KT31" s="81"/>
      <c r="KU31" s="81"/>
      <c r="KV31" s="81"/>
      <c r="KW31" s="81"/>
      <c r="KX31" s="81"/>
      <c r="KY31" s="81"/>
      <c r="KZ31" s="81"/>
      <c r="LA31" s="81"/>
      <c r="LB31" s="81"/>
      <c r="LC31" s="81"/>
      <c r="LD31" s="81"/>
      <c r="LE31" s="81"/>
      <c r="LF31" s="81"/>
      <c r="LG31" s="82"/>
      <c r="LH31" s="80">
        <f>データ!DN7</f>
        <v>84.5</v>
      </c>
      <c r="LI31" s="81"/>
      <c r="LJ31" s="81"/>
      <c r="LK31" s="81"/>
      <c r="LL31" s="81"/>
      <c r="LM31" s="81"/>
      <c r="LN31" s="81"/>
      <c r="LO31" s="81"/>
      <c r="LP31" s="81"/>
      <c r="LQ31" s="81"/>
      <c r="LR31" s="81"/>
      <c r="LS31" s="81"/>
      <c r="LT31" s="81"/>
      <c r="LU31" s="81"/>
      <c r="LV31" s="81"/>
      <c r="LW31" s="81"/>
      <c r="LX31" s="81"/>
      <c r="LY31" s="81"/>
      <c r="LZ31" s="82"/>
      <c r="MA31" s="80">
        <f>データ!DO7</f>
        <v>75.5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81</v>
      </c>
      <c r="V52" s="106"/>
      <c r="W52" s="106"/>
      <c r="X52" s="106"/>
      <c r="Y52" s="106"/>
      <c r="Z52" s="106"/>
      <c r="AA52" s="106"/>
      <c r="AB52" s="106"/>
      <c r="AC52" s="106"/>
      <c r="AD52" s="106"/>
      <c r="AE52" s="106"/>
      <c r="AF52" s="106"/>
      <c r="AG52" s="106"/>
      <c r="AH52" s="106"/>
      <c r="AI52" s="106"/>
      <c r="AJ52" s="106"/>
      <c r="AK52" s="106"/>
      <c r="AL52" s="106"/>
      <c r="AM52" s="106"/>
      <c r="AN52" s="106">
        <f>データ!AV7</f>
        <v>71</v>
      </c>
      <c r="AO52" s="106"/>
      <c r="AP52" s="106"/>
      <c r="AQ52" s="106"/>
      <c r="AR52" s="106"/>
      <c r="AS52" s="106"/>
      <c r="AT52" s="106"/>
      <c r="AU52" s="106"/>
      <c r="AV52" s="106"/>
      <c r="AW52" s="106"/>
      <c r="AX52" s="106"/>
      <c r="AY52" s="106"/>
      <c r="AZ52" s="106"/>
      <c r="BA52" s="106"/>
      <c r="BB52" s="106"/>
      <c r="BC52" s="106"/>
      <c r="BD52" s="106"/>
      <c r="BE52" s="106"/>
      <c r="BF52" s="106"/>
      <c r="BG52" s="106">
        <f>データ!AW7</f>
        <v>7</v>
      </c>
      <c r="BH52" s="106"/>
      <c r="BI52" s="106"/>
      <c r="BJ52" s="106"/>
      <c r="BK52" s="106"/>
      <c r="BL52" s="106"/>
      <c r="BM52" s="106"/>
      <c r="BN52" s="106"/>
      <c r="BO52" s="106"/>
      <c r="BP52" s="106"/>
      <c r="BQ52" s="106"/>
      <c r="BR52" s="106"/>
      <c r="BS52" s="106"/>
      <c r="BT52" s="106"/>
      <c r="BU52" s="106"/>
      <c r="BV52" s="106"/>
      <c r="BW52" s="106"/>
      <c r="BX52" s="106"/>
      <c r="BY52" s="106"/>
      <c r="BZ52" s="106">
        <f>データ!AX7</f>
        <v>7</v>
      </c>
      <c r="CA52" s="106"/>
      <c r="CB52" s="106"/>
      <c r="CC52" s="106"/>
      <c r="CD52" s="106"/>
      <c r="CE52" s="106"/>
      <c r="CF52" s="106"/>
      <c r="CG52" s="106"/>
      <c r="CH52" s="106"/>
      <c r="CI52" s="106"/>
      <c r="CJ52" s="106"/>
      <c r="CK52" s="106"/>
      <c r="CL52" s="106"/>
      <c r="CM52" s="106"/>
      <c r="CN52" s="106"/>
      <c r="CO52" s="106"/>
      <c r="CP52" s="106"/>
      <c r="CQ52" s="106"/>
      <c r="CR52" s="106"/>
      <c r="CS52" s="106">
        <f>データ!AY7</f>
        <v>92</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-52</v>
      </c>
      <c r="EM52" s="110"/>
      <c r="EN52" s="110"/>
      <c r="EO52" s="110"/>
      <c r="EP52" s="110"/>
      <c r="EQ52" s="110"/>
      <c r="ER52" s="110"/>
      <c r="ES52" s="110"/>
      <c r="ET52" s="110"/>
      <c r="EU52" s="110"/>
      <c r="EV52" s="110"/>
      <c r="EW52" s="110"/>
      <c r="EX52" s="110"/>
      <c r="EY52" s="110"/>
      <c r="EZ52" s="110"/>
      <c r="FA52" s="110"/>
      <c r="FB52" s="110"/>
      <c r="FC52" s="110"/>
      <c r="FD52" s="110"/>
      <c r="FE52" s="110">
        <f>データ!BG7</f>
        <v>-35.700000000000003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6.7</v>
      </c>
      <c r="FY52" s="110"/>
      <c r="FZ52" s="110"/>
      <c r="GA52" s="110"/>
      <c r="GB52" s="110"/>
      <c r="GC52" s="110"/>
      <c r="GD52" s="110"/>
      <c r="GE52" s="110"/>
      <c r="GF52" s="110"/>
      <c r="GG52" s="110"/>
      <c r="GH52" s="110"/>
      <c r="GI52" s="110"/>
      <c r="GJ52" s="110"/>
      <c r="GK52" s="110"/>
      <c r="GL52" s="110"/>
      <c r="GM52" s="110"/>
      <c r="GN52" s="110"/>
      <c r="GO52" s="110"/>
      <c r="GP52" s="110"/>
      <c r="GQ52" s="110">
        <f>データ!BI7</f>
        <v>-96.7</v>
      </c>
      <c r="GR52" s="110"/>
      <c r="GS52" s="110"/>
      <c r="GT52" s="110"/>
      <c r="GU52" s="110"/>
      <c r="GV52" s="110"/>
      <c r="GW52" s="110"/>
      <c r="GX52" s="110"/>
      <c r="GY52" s="110"/>
      <c r="GZ52" s="110"/>
      <c r="HA52" s="110"/>
      <c r="HB52" s="110"/>
      <c r="HC52" s="110"/>
      <c r="HD52" s="110"/>
      <c r="HE52" s="110"/>
      <c r="HF52" s="110"/>
      <c r="HG52" s="110"/>
      <c r="HH52" s="110"/>
      <c r="HI52" s="110"/>
      <c r="HJ52" s="110">
        <f>データ!BJ7</f>
        <v>-7.7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-14828</v>
      </c>
      <c r="JD52" s="106"/>
      <c r="JE52" s="106"/>
      <c r="JF52" s="106"/>
      <c r="JG52" s="106"/>
      <c r="JH52" s="106"/>
      <c r="JI52" s="106"/>
      <c r="JJ52" s="106"/>
      <c r="JK52" s="106"/>
      <c r="JL52" s="106"/>
      <c r="JM52" s="106"/>
      <c r="JN52" s="106"/>
      <c r="JO52" s="106"/>
      <c r="JP52" s="106"/>
      <c r="JQ52" s="106"/>
      <c r="JR52" s="106"/>
      <c r="JS52" s="106"/>
      <c r="JT52" s="106"/>
      <c r="JU52" s="106"/>
      <c r="JV52" s="106">
        <f>データ!BR7</f>
        <v>-7954</v>
      </c>
      <c r="JW52" s="106"/>
      <c r="JX52" s="106"/>
      <c r="JY52" s="106"/>
      <c r="JZ52" s="106"/>
      <c r="KA52" s="106"/>
      <c r="KB52" s="106"/>
      <c r="KC52" s="106"/>
      <c r="KD52" s="106"/>
      <c r="KE52" s="106"/>
      <c r="KF52" s="106"/>
      <c r="KG52" s="106"/>
      <c r="KH52" s="106"/>
      <c r="KI52" s="106"/>
      <c r="KJ52" s="106"/>
      <c r="KK52" s="106"/>
      <c r="KL52" s="106"/>
      <c r="KM52" s="106"/>
      <c r="KN52" s="106"/>
      <c r="KO52" s="106">
        <f>データ!BS7</f>
        <v>4940</v>
      </c>
      <c r="KP52" s="106"/>
      <c r="KQ52" s="106"/>
      <c r="KR52" s="106"/>
      <c r="KS52" s="106"/>
      <c r="KT52" s="106"/>
      <c r="KU52" s="106"/>
      <c r="KV52" s="106"/>
      <c r="KW52" s="106"/>
      <c r="KX52" s="106"/>
      <c r="KY52" s="106"/>
      <c r="KZ52" s="106"/>
      <c r="LA52" s="106"/>
      <c r="LB52" s="106"/>
      <c r="LC52" s="106"/>
      <c r="LD52" s="106"/>
      <c r="LE52" s="106"/>
      <c r="LF52" s="106"/>
      <c r="LG52" s="106"/>
      <c r="LH52" s="106">
        <f>データ!BT7</f>
        <v>-53831</v>
      </c>
      <c r="LI52" s="106"/>
      <c r="LJ52" s="106"/>
      <c r="LK52" s="106"/>
      <c r="LL52" s="106"/>
      <c r="LM52" s="106"/>
      <c r="LN52" s="106"/>
      <c r="LO52" s="106"/>
      <c r="LP52" s="106"/>
      <c r="LQ52" s="106"/>
      <c r="LR52" s="106"/>
      <c r="LS52" s="106"/>
      <c r="LT52" s="106"/>
      <c r="LU52" s="106"/>
      <c r="LV52" s="106"/>
      <c r="LW52" s="106"/>
      <c r="LX52" s="106"/>
      <c r="LY52" s="106"/>
      <c r="LZ52" s="106"/>
      <c r="MA52" s="106">
        <f>データ!BU7</f>
        <v>-6230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355280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589.4</v>
      </c>
      <c r="KB77" s="81"/>
      <c r="KC77" s="81"/>
      <c r="KD77" s="81"/>
      <c r="KE77" s="81"/>
      <c r="KF77" s="81"/>
      <c r="KG77" s="81"/>
      <c r="KH77" s="81"/>
      <c r="KI77" s="81"/>
      <c r="KJ77" s="81"/>
      <c r="KK77" s="81"/>
      <c r="KL77" s="81"/>
      <c r="KM77" s="81"/>
      <c r="KN77" s="81"/>
      <c r="KO77" s="82"/>
      <c r="KP77" s="80">
        <f>データ!DA7</f>
        <v>376</v>
      </c>
      <c r="KQ77" s="81"/>
      <c r="KR77" s="81"/>
      <c r="KS77" s="81"/>
      <c r="KT77" s="81"/>
      <c r="KU77" s="81"/>
      <c r="KV77" s="81"/>
      <c r="KW77" s="81"/>
      <c r="KX77" s="81"/>
      <c r="KY77" s="81"/>
      <c r="KZ77" s="81"/>
      <c r="LA77" s="81"/>
      <c r="LB77" s="81"/>
      <c r="LC77" s="81"/>
      <c r="LD77" s="82"/>
      <c r="LE77" s="80">
        <f>データ!DB7</f>
        <v>373.9</v>
      </c>
      <c r="LF77" s="81"/>
      <c r="LG77" s="81"/>
      <c r="LH77" s="81"/>
      <c r="LI77" s="81"/>
      <c r="LJ77" s="81"/>
      <c r="LK77" s="81"/>
      <c r="LL77" s="81"/>
      <c r="LM77" s="81"/>
      <c r="LN77" s="81"/>
      <c r="LO77" s="81"/>
      <c r="LP77" s="81"/>
      <c r="LQ77" s="81"/>
      <c r="LR77" s="81"/>
      <c r="LS77" s="82"/>
      <c r="LT77" s="80">
        <f>データ!DC7</f>
        <v>376.5</v>
      </c>
      <c r="LU77" s="81"/>
      <c r="LV77" s="81"/>
      <c r="LW77" s="81"/>
      <c r="LX77" s="81"/>
      <c r="LY77" s="81"/>
      <c r="LZ77" s="81"/>
      <c r="MA77" s="81"/>
      <c r="MB77" s="81"/>
      <c r="MC77" s="81"/>
      <c r="MD77" s="81"/>
      <c r="ME77" s="81"/>
      <c r="MF77" s="81"/>
      <c r="MG77" s="81"/>
      <c r="MH77" s="82"/>
      <c r="MI77" s="80">
        <f>データ!DD7</f>
        <v>408.7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OVWwvug1Z605qYcmJzp63D0EkkebH6OZ8ICX8TLo4Hl9N+0Y/Zltx+9EMfROeTWWwYp1h68m7MZEQLjfrxDAw==" saltValue="nv/XndwchGyY0fk9Nuw8Y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102</v>
      </c>
      <c r="AM5" s="59" t="s">
        <v>103</v>
      </c>
      <c r="AN5" s="59" t="s">
        <v>104</v>
      </c>
      <c r="AO5" s="59" t="s">
        <v>95</v>
      </c>
      <c r="AP5" s="59" t="s">
        <v>96</v>
      </c>
      <c r="AQ5" s="59" t="s">
        <v>97</v>
      </c>
      <c r="AR5" s="59" t="s">
        <v>98</v>
      </c>
      <c r="AS5" s="59" t="s">
        <v>99</v>
      </c>
      <c r="AT5" s="59" t="s">
        <v>100</v>
      </c>
      <c r="AU5" s="59" t="s">
        <v>105</v>
      </c>
      <c r="AV5" s="59" t="s">
        <v>101</v>
      </c>
      <c r="AW5" s="59" t="s">
        <v>106</v>
      </c>
      <c r="AX5" s="59" t="s">
        <v>93</v>
      </c>
      <c r="AY5" s="59" t="s">
        <v>94</v>
      </c>
      <c r="AZ5" s="59" t="s">
        <v>95</v>
      </c>
      <c r="BA5" s="59" t="s">
        <v>96</v>
      </c>
      <c r="BB5" s="59" t="s">
        <v>97</v>
      </c>
      <c r="BC5" s="59" t="s">
        <v>98</v>
      </c>
      <c r="BD5" s="59" t="s">
        <v>99</v>
      </c>
      <c r="BE5" s="59" t="s">
        <v>100</v>
      </c>
      <c r="BF5" s="59" t="s">
        <v>90</v>
      </c>
      <c r="BG5" s="59" t="s">
        <v>91</v>
      </c>
      <c r="BH5" s="59" t="s">
        <v>92</v>
      </c>
      <c r="BI5" s="59" t="s">
        <v>103</v>
      </c>
      <c r="BJ5" s="59" t="s">
        <v>104</v>
      </c>
      <c r="BK5" s="59" t="s">
        <v>95</v>
      </c>
      <c r="BL5" s="59" t="s">
        <v>96</v>
      </c>
      <c r="BM5" s="59" t="s">
        <v>97</v>
      </c>
      <c r="BN5" s="59" t="s">
        <v>98</v>
      </c>
      <c r="BO5" s="59" t="s">
        <v>99</v>
      </c>
      <c r="BP5" s="59" t="s">
        <v>100</v>
      </c>
      <c r="BQ5" s="59" t="s">
        <v>90</v>
      </c>
      <c r="BR5" s="59" t="s">
        <v>101</v>
      </c>
      <c r="BS5" s="59" t="s">
        <v>102</v>
      </c>
      <c r="BT5" s="59" t="s">
        <v>103</v>
      </c>
      <c r="BU5" s="59" t="s">
        <v>104</v>
      </c>
      <c r="BV5" s="59" t="s">
        <v>95</v>
      </c>
      <c r="BW5" s="59" t="s">
        <v>96</v>
      </c>
      <c r="BX5" s="59" t="s">
        <v>97</v>
      </c>
      <c r="BY5" s="59" t="s">
        <v>98</v>
      </c>
      <c r="BZ5" s="59" t="s">
        <v>99</v>
      </c>
      <c r="CA5" s="59" t="s">
        <v>100</v>
      </c>
      <c r="CB5" s="59" t="s">
        <v>107</v>
      </c>
      <c r="CC5" s="59" t="s">
        <v>91</v>
      </c>
      <c r="CD5" s="59" t="s">
        <v>106</v>
      </c>
      <c r="CE5" s="59" t="s">
        <v>103</v>
      </c>
      <c r="CF5" s="59" t="s">
        <v>94</v>
      </c>
      <c r="CG5" s="59" t="s">
        <v>95</v>
      </c>
      <c r="CH5" s="59" t="s">
        <v>96</v>
      </c>
      <c r="CI5" s="59" t="s">
        <v>97</v>
      </c>
      <c r="CJ5" s="59" t="s">
        <v>98</v>
      </c>
      <c r="CK5" s="59" t="s">
        <v>99</v>
      </c>
      <c r="CL5" s="59" t="s">
        <v>100</v>
      </c>
      <c r="CM5" s="150"/>
      <c r="CN5" s="150"/>
      <c r="CO5" s="59" t="s">
        <v>105</v>
      </c>
      <c r="CP5" s="59" t="s">
        <v>101</v>
      </c>
      <c r="CQ5" s="59" t="s">
        <v>92</v>
      </c>
      <c r="CR5" s="59" t="s">
        <v>93</v>
      </c>
      <c r="CS5" s="59" t="s">
        <v>104</v>
      </c>
      <c r="CT5" s="59" t="s">
        <v>95</v>
      </c>
      <c r="CU5" s="59" t="s">
        <v>96</v>
      </c>
      <c r="CV5" s="59" t="s">
        <v>97</v>
      </c>
      <c r="CW5" s="59" t="s">
        <v>98</v>
      </c>
      <c r="CX5" s="59" t="s">
        <v>99</v>
      </c>
      <c r="CY5" s="59" t="s">
        <v>100</v>
      </c>
      <c r="CZ5" s="59" t="s">
        <v>90</v>
      </c>
      <c r="DA5" s="59" t="s">
        <v>101</v>
      </c>
      <c r="DB5" s="59" t="s">
        <v>92</v>
      </c>
      <c r="DC5" s="59" t="s">
        <v>93</v>
      </c>
      <c r="DD5" s="59" t="s">
        <v>94</v>
      </c>
      <c r="DE5" s="59" t="s">
        <v>95</v>
      </c>
      <c r="DF5" s="59" t="s">
        <v>96</v>
      </c>
      <c r="DG5" s="59" t="s">
        <v>97</v>
      </c>
      <c r="DH5" s="59" t="s">
        <v>98</v>
      </c>
      <c r="DI5" s="59" t="s">
        <v>99</v>
      </c>
      <c r="DJ5" s="59" t="s">
        <v>35</v>
      </c>
      <c r="DK5" s="59" t="s">
        <v>90</v>
      </c>
      <c r="DL5" s="59" t="s">
        <v>108</v>
      </c>
      <c r="DM5" s="59" t="s">
        <v>106</v>
      </c>
      <c r="DN5" s="59" t="s">
        <v>103</v>
      </c>
      <c r="DO5" s="59" t="s">
        <v>109</v>
      </c>
      <c r="DP5" s="59" t="s">
        <v>95</v>
      </c>
      <c r="DQ5" s="59" t="s">
        <v>96</v>
      </c>
      <c r="DR5" s="59" t="s">
        <v>97</v>
      </c>
      <c r="DS5" s="59" t="s">
        <v>98</v>
      </c>
      <c r="DT5" s="59" t="s">
        <v>99</v>
      </c>
      <c r="DU5" s="59" t="s">
        <v>100</v>
      </c>
    </row>
    <row r="6" spans="1:125" s="66" customFormat="1" x14ac:dyDescent="0.15">
      <c r="A6" s="49" t="s">
        <v>110</v>
      </c>
      <c r="B6" s="60">
        <f>B8</f>
        <v>2020</v>
      </c>
      <c r="C6" s="60">
        <f t="shared" ref="C6:X6" si="1">C8</f>
        <v>141003</v>
      </c>
      <c r="D6" s="60">
        <f t="shared" si="1"/>
        <v>47</v>
      </c>
      <c r="E6" s="60">
        <f t="shared" si="1"/>
        <v>14</v>
      </c>
      <c r="F6" s="60">
        <f t="shared" si="1"/>
        <v>0</v>
      </c>
      <c r="G6" s="60">
        <f t="shared" si="1"/>
        <v>2</v>
      </c>
      <c r="H6" s="60" t="str">
        <f>SUBSTITUTE(H8,"　","")</f>
        <v>神奈川県横浜市</v>
      </c>
      <c r="I6" s="60" t="str">
        <f t="shared" si="1"/>
        <v>ポートサイド地下駐車場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23</v>
      </c>
      <c r="S6" s="62" t="str">
        <f t="shared" si="1"/>
        <v>商業施設</v>
      </c>
      <c r="T6" s="62" t="str">
        <f t="shared" si="1"/>
        <v>無</v>
      </c>
      <c r="U6" s="63">
        <f t="shared" si="1"/>
        <v>8319</v>
      </c>
      <c r="V6" s="63">
        <f t="shared" si="1"/>
        <v>200</v>
      </c>
      <c r="W6" s="63">
        <f t="shared" si="1"/>
        <v>600</v>
      </c>
      <c r="X6" s="62" t="str">
        <f t="shared" si="1"/>
        <v>利用料金制</v>
      </c>
      <c r="Y6" s="64">
        <f>IF(Y8="-",NA(),Y8)</f>
        <v>63.3</v>
      </c>
      <c r="Z6" s="64">
        <f t="shared" ref="Z6:AH6" si="2">IF(Z8="-",NA(),Z8)</f>
        <v>25.2</v>
      </c>
      <c r="AA6" s="64">
        <f t="shared" si="2"/>
        <v>106.1</v>
      </c>
      <c r="AB6" s="64">
        <f t="shared" si="2"/>
        <v>62.2</v>
      </c>
      <c r="AC6" s="64">
        <f t="shared" si="2"/>
        <v>98.5</v>
      </c>
      <c r="AD6" s="64">
        <f t="shared" si="2"/>
        <v>206.5</v>
      </c>
      <c r="AE6" s="64">
        <f t="shared" si="2"/>
        <v>124.4</v>
      </c>
      <c r="AF6" s="64">
        <f t="shared" si="2"/>
        <v>126.3</v>
      </c>
      <c r="AG6" s="64">
        <f t="shared" si="2"/>
        <v>121.8</v>
      </c>
      <c r="AH6" s="64">
        <f t="shared" si="2"/>
        <v>100.6</v>
      </c>
      <c r="AI6" s="61" t="str">
        <f>IF(AI8="-","",IF(AI8="-","【-】","【"&amp;SUBSTITUTE(TEXT(AI8,"#,##0.0"),"-","△")&amp;"】"))</f>
        <v>【630.7】</v>
      </c>
      <c r="AJ6" s="64">
        <f>IF(AJ8="-",NA(),AJ8)</f>
        <v>3.2</v>
      </c>
      <c r="AK6" s="64">
        <f t="shared" ref="AK6:AS6" si="3">IF(AK8="-",NA(),AK8)</f>
        <v>1.2</v>
      </c>
      <c r="AL6" s="64">
        <f t="shared" si="3"/>
        <v>0.7</v>
      </c>
      <c r="AM6" s="64">
        <f t="shared" si="3"/>
        <v>0.3</v>
      </c>
      <c r="AN6" s="64">
        <f t="shared" si="3"/>
        <v>6.9</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81</v>
      </c>
      <c r="AV6" s="65">
        <f t="shared" ref="AV6:BD6" si="4">IF(AV8="-",NA(),AV8)</f>
        <v>71</v>
      </c>
      <c r="AW6" s="65">
        <f t="shared" si="4"/>
        <v>7</v>
      </c>
      <c r="AX6" s="65">
        <f t="shared" si="4"/>
        <v>7</v>
      </c>
      <c r="AY6" s="65">
        <f t="shared" si="4"/>
        <v>92</v>
      </c>
      <c r="AZ6" s="65">
        <f t="shared" si="4"/>
        <v>158</v>
      </c>
      <c r="BA6" s="65">
        <f t="shared" si="4"/>
        <v>117</v>
      </c>
      <c r="BB6" s="65">
        <f t="shared" si="4"/>
        <v>96</v>
      </c>
      <c r="BC6" s="65">
        <f t="shared" si="4"/>
        <v>37</v>
      </c>
      <c r="BD6" s="65">
        <f t="shared" si="4"/>
        <v>9617</v>
      </c>
      <c r="BE6" s="63" t="str">
        <f>IF(BE8="-","",IF(BE8="-","【-】","【"&amp;SUBSTITUTE(TEXT(BE8,"#,##0"),"-","△")&amp;"】"))</f>
        <v>【2,345】</v>
      </c>
      <c r="BF6" s="64">
        <f>IF(BF8="-",NA(),BF8)</f>
        <v>-52</v>
      </c>
      <c r="BG6" s="64">
        <f t="shared" ref="BG6:BO6" si="5">IF(BG8="-",NA(),BG8)</f>
        <v>-35.700000000000003</v>
      </c>
      <c r="BH6" s="64">
        <f t="shared" si="5"/>
        <v>6.7</v>
      </c>
      <c r="BI6" s="64">
        <f t="shared" si="5"/>
        <v>-96.7</v>
      </c>
      <c r="BJ6" s="64">
        <f t="shared" si="5"/>
        <v>-7.7</v>
      </c>
      <c r="BK6" s="64">
        <f t="shared" si="5"/>
        <v>15</v>
      </c>
      <c r="BL6" s="64">
        <f t="shared" si="5"/>
        <v>11.7</v>
      </c>
      <c r="BM6" s="64">
        <f t="shared" si="5"/>
        <v>9.6</v>
      </c>
      <c r="BN6" s="64">
        <f t="shared" si="5"/>
        <v>2.2000000000000002</v>
      </c>
      <c r="BO6" s="64">
        <f t="shared" si="5"/>
        <v>-74.8</v>
      </c>
      <c r="BP6" s="61" t="str">
        <f>IF(BP8="-","",IF(BP8="-","【-】","【"&amp;SUBSTITUTE(TEXT(BP8,"#,##0.0"),"-","△")&amp;"】"))</f>
        <v>【△65.9】</v>
      </c>
      <c r="BQ6" s="65">
        <f>IF(BQ8="-",NA(),BQ8)</f>
        <v>-14828</v>
      </c>
      <c r="BR6" s="65">
        <f t="shared" ref="BR6:BZ6" si="6">IF(BR8="-",NA(),BR8)</f>
        <v>-7954</v>
      </c>
      <c r="BS6" s="65">
        <f t="shared" si="6"/>
        <v>4940</v>
      </c>
      <c r="BT6" s="65">
        <f t="shared" si="6"/>
        <v>-53831</v>
      </c>
      <c r="BU6" s="65">
        <f t="shared" si="6"/>
        <v>-6230</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111</v>
      </c>
      <c r="CM6" s="63">
        <f t="shared" ref="CM6:CN6" si="7">CM8</f>
        <v>0</v>
      </c>
      <c r="CN6" s="63">
        <f t="shared" si="7"/>
        <v>355280</v>
      </c>
      <c r="CO6" s="64"/>
      <c r="CP6" s="64"/>
      <c r="CQ6" s="64"/>
      <c r="CR6" s="64"/>
      <c r="CS6" s="64"/>
      <c r="CT6" s="64"/>
      <c r="CU6" s="64"/>
      <c r="CV6" s="64"/>
      <c r="CW6" s="64"/>
      <c r="CX6" s="64"/>
      <c r="CY6" s="61" t="s">
        <v>111</v>
      </c>
      <c r="CZ6" s="64">
        <f>IF(CZ8="-",NA(),CZ8)</f>
        <v>589.4</v>
      </c>
      <c r="DA6" s="64">
        <f t="shared" ref="DA6:DI6" si="8">IF(DA8="-",NA(),DA8)</f>
        <v>376</v>
      </c>
      <c r="DB6" s="64">
        <f t="shared" si="8"/>
        <v>373.9</v>
      </c>
      <c r="DC6" s="64">
        <f t="shared" si="8"/>
        <v>376.5</v>
      </c>
      <c r="DD6" s="64">
        <f t="shared" si="8"/>
        <v>408.7</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88.5</v>
      </c>
      <c r="DL6" s="64">
        <f t="shared" ref="DL6:DT6" si="9">IF(DL8="-",NA(),DL8)</f>
        <v>87</v>
      </c>
      <c r="DM6" s="64">
        <f t="shared" si="9"/>
        <v>88.5</v>
      </c>
      <c r="DN6" s="64">
        <f t="shared" si="9"/>
        <v>84.5</v>
      </c>
      <c r="DO6" s="64">
        <f t="shared" si="9"/>
        <v>75.5</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112</v>
      </c>
      <c r="B7" s="60">
        <f t="shared" ref="B7:X7" si="10">B8</f>
        <v>2020</v>
      </c>
      <c r="C7" s="60">
        <f t="shared" si="10"/>
        <v>141003</v>
      </c>
      <c r="D7" s="60">
        <f t="shared" si="10"/>
        <v>47</v>
      </c>
      <c r="E7" s="60">
        <f t="shared" si="10"/>
        <v>14</v>
      </c>
      <c r="F7" s="60">
        <f t="shared" si="10"/>
        <v>0</v>
      </c>
      <c r="G7" s="60">
        <f t="shared" si="10"/>
        <v>2</v>
      </c>
      <c r="H7" s="60" t="str">
        <f t="shared" si="10"/>
        <v>神奈川県　横浜市</v>
      </c>
      <c r="I7" s="60" t="str">
        <f t="shared" si="10"/>
        <v>ポートサイド地下駐車場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23</v>
      </c>
      <c r="S7" s="62" t="str">
        <f t="shared" si="10"/>
        <v>商業施設</v>
      </c>
      <c r="T7" s="62" t="str">
        <f t="shared" si="10"/>
        <v>無</v>
      </c>
      <c r="U7" s="63">
        <f t="shared" si="10"/>
        <v>8319</v>
      </c>
      <c r="V7" s="63">
        <f t="shared" si="10"/>
        <v>200</v>
      </c>
      <c r="W7" s="63">
        <f t="shared" si="10"/>
        <v>600</v>
      </c>
      <c r="X7" s="62" t="str">
        <f t="shared" si="10"/>
        <v>利用料金制</v>
      </c>
      <c r="Y7" s="64">
        <f>Y8</f>
        <v>63.3</v>
      </c>
      <c r="Z7" s="64">
        <f t="shared" ref="Z7:AH7" si="11">Z8</f>
        <v>25.2</v>
      </c>
      <c r="AA7" s="64">
        <f t="shared" si="11"/>
        <v>106.1</v>
      </c>
      <c r="AB7" s="64">
        <f t="shared" si="11"/>
        <v>62.2</v>
      </c>
      <c r="AC7" s="64">
        <f t="shared" si="11"/>
        <v>98.5</v>
      </c>
      <c r="AD7" s="64">
        <f t="shared" si="11"/>
        <v>206.5</v>
      </c>
      <c r="AE7" s="64">
        <f t="shared" si="11"/>
        <v>124.4</v>
      </c>
      <c r="AF7" s="64">
        <f t="shared" si="11"/>
        <v>126.3</v>
      </c>
      <c r="AG7" s="64">
        <f t="shared" si="11"/>
        <v>121.8</v>
      </c>
      <c r="AH7" s="64">
        <f t="shared" si="11"/>
        <v>100.6</v>
      </c>
      <c r="AI7" s="61"/>
      <c r="AJ7" s="64">
        <f>AJ8</f>
        <v>3.2</v>
      </c>
      <c r="AK7" s="64">
        <f t="shared" ref="AK7:AS7" si="12">AK8</f>
        <v>1.2</v>
      </c>
      <c r="AL7" s="64">
        <f t="shared" si="12"/>
        <v>0.7</v>
      </c>
      <c r="AM7" s="64">
        <f t="shared" si="12"/>
        <v>0.3</v>
      </c>
      <c r="AN7" s="64">
        <f t="shared" si="12"/>
        <v>6.9</v>
      </c>
      <c r="AO7" s="64">
        <f t="shared" si="12"/>
        <v>17.100000000000001</v>
      </c>
      <c r="AP7" s="64">
        <f t="shared" si="12"/>
        <v>16.899999999999999</v>
      </c>
      <c r="AQ7" s="64">
        <f t="shared" si="12"/>
        <v>12.1</v>
      </c>
      <c r="AR7" s="64">
        <f t="shared" si="12"/>
        <v>6.5</v>
      </c>
      <c r="AS7" s="64">
        <f t="shared" si="12"/>
        <v>9.8000000000000007</v>
      </c>
      <c r="AT7" s="61"/>
      <c r="AU7" s="65">
        <f>AU8</f>
        <v>81</v>
      </c>
      <c r="AV7" s="65">
        <f t="shared" ref="AV7:BD7" si="13">AV8</f>
        <v>71</v>
      </c>
      <c r="AW7" s="65">
        <f t="shared" si="13"/>
        <v>7</v>
      </c>
      <c r="AX7" s="65">
        <f t="shared" si="13"/>
        <v>7</v>
      </c>
      <c r="AY7" s="65">
        <f t="shared" si="13"/>
        <v>92</v>
      </c>
      <c r="AZ7" s="65">
        <f t="shared" si="13"/>
        <v>158</v>
      </c>
      <c r="BA7" s="65">
        <f t="shared" si="13"/>
        <v>117</v>
      </c>
      <c r="BB7" s="65">
        <f t="shared" si="13"/>
        <v>96</v>
      </c>
      <c r="BC7" s="65">
        <f t="shared" si="13"/>
        <v>37</v>
      </c>
      <c r="BD7" s="65">
        <f t="shared" si="13"/>
        <v>9617</v>
      </c>
      <c r="BE7" s="63"/>
      <c r="BF7" s="64">
        <f>BF8</f>
        <v>-52</v>
      </c>
      <c r="BG7" s="64">
        <f t="shared" ref="BG7:BO7" si="14">BG8</f>
        <v>-35.700000000000003</v>
      </c>
      <c r="BH7" s="64">
        <f t="shared" si="14"/>
        <v>6.7</v>
      </c>
      <c r="BI7" s="64">
        <f t="shared" si="14"/>
        <v>-96.7</v>
      </c>
      <c r="BJ7" s="64">
        <f t="shared" si="14"/>
        <v>-7.7</v>
      </c>
      <c r="BK7" s="64">
        <f t="shared" si="14"/>
        <v>15</v>
      </c>
      <c r="BL7" s="64">
        <f t="shared" si="14"/>
        <v>11.7</v>
      </c>
      <c r="BM7" s="64">
        <f t="shared" si="14"/>
        <v>9.6</v>
      </c>
      <c r="BN7" s="64">
        <f t="shared" si="14"/>
        <v>2.2000000000000002</v>
      </c>
      <c r="BO7" s="64">
        <f t="shared" si="14"/>
        <v>-74.8</v>
      </c>
      <c r="BP7" s="61"/>
      <c r="BQ7" s="65">
        <f>BQ8</f>
        <v>-14828</v>
      </c>
      <c r="BR7" s="65">
        <f t="shared" ref="BR7:BZ7" si="15">BR8</f>
        <v>-7954</v>
      </c>
      <c r="BS7" s="65">
        <f t="shared" si="15"/>
        <v>4940</v>
      </c>
      <c r="BT7" s="65">
        <f t="shared" si="15"/>
        <v>-53831</v>
      </c>
      <c r="BU7" s="65">
        <f t="shared" si="15"/>
        <v>-6230</v>
      </c>
      <c r="BV7" s="65">
        <f t="shared" si="15"/>
        <v>37773</v>
      </c>
      <c r="BW7" s="65">
        <f t="shared" si="15"/>
        <v>33351</v>
      </c>
      <c r="BX7" s="65">
        <f t="shared" si="15"/>
        <v>18755</v>
      </c>
      <c r="BY7" s="65">
        <f t="shared" si="15"/>
        <v>16100</v>
      </c>
      <c r="BZ7" s="65">
        <f t="shared" si="15"/>
        <v>4993</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355280</v>
      </c>
      <c r="CO7" s="64" t="s">
        <v>113</v>
      </c>
      <c r="CP7" s="64" t="s">
        <v>113</v>
      </c>
      <c r="CQ7" s="64" t="s">
        <v>113</v>
      </c>
      <c r="CR7" s="64" t="s">
        <v>113</v>
      </c>
      <c r="CS7" s="64" t="s">
        <v>113</v>
      </c>
      <c r="CT7" s="64" t="s">
        <v>113</v>
      </c>
      <c r="CU7" s="64" t="s">
        <v>113</v>
      </c>
      <c r="CV7" s="64" t="s">
        <v>113</v>
      </c>
      <c r="CW7" s="64" t="s">
        <v>113</v>
      </c>
      <c r="CX7" s="64" t="s">
        <v>111</v>
      </c>
      <c r="CY7" s="61"/>
      <c r="CZ7" s="64">
        <f>CZ8</f>
        <v>589.4</v>
      </c>
      <c r="DA7" s="64">
        <f t="shared" ref="DA7:DI7" si="16">DA8</f>
        <v>376</v>
      </c>
      <c r="DB7" s="64">
        <f t="shared" si="16"/>
        <v>373.9</v>
      </c>
      <c r="DC7" s="64">
        <f t="shared" si="16"/>
        <v>376.5</v>
      </c>
      <c r="DD7" s="64">
        <f t="shared" si="16"/>
        <v>408.7</v>
      </c>
      <c r="DE7" s="64">
        <f t="shared" si="16"/>
        <v>320.39999999999998</v>
      </c>
      <c r="DF7" s="64">
        <f t="shared" si="16"/>
        <v>243</v>
      </c>
      <c r="DG7" s="64">
        <f t="shared" si="16"/>
        <v>193.1</v>
      </c>
      <c r="DH7" s="64">
        <f t="shared" si="16"/>
        <v>163.69999999999999</v>
      </c>
      <c r="DI7" s="64">
        <f t="shared" si="16"/>
        <v>117.8</v>
      </c>
      <c r="DJ7" s="61"/>
      <c r="DK7" s="64">
        <f>DK8</f>
        <v>88.5</v>
      </c>
      <c r="DL7" s="64">
        <f t="shared" ref="DL7:DT7" si="17">DL8</f>
        <v>87</v>
      </c>
      <c r="DM7" s="64">
        <f t="shared" si="17"/>
        <v>88.5</v>
      </c>
      <c r="DN7" s="64">
        <f t="shared" si="17"/>
        <v>84.5</v>
      </c>
      <c r="DO7" s="64">
        <f t="shared" si="17"/>
        <v>75.5</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23</v>
      </c>
      <c r="S8" s="69" t="s">
        <v>124</v>
      </c>
      <c r="T8" s="69" t="s">
        <v>125</v>
      </c>
      <c r="U8" s="70">
        <v>8319</v>
      </c>
      <c r="V8" s="70">
        <v>200</v>
      </c>
      <c r="W8" s="70">
        <v>600</v>
      </c>
      <c r="X8" s="69" t="s">
        <v>126</v>
      </c>
      <c r="Y8" s="71">
        <v>63.3</v>
      </c>
      <c r="Z8" s="71">
        <v>25.2</v>
      </c>
      <c r="AA8" s="71">
        <v>106.1</v>
      </c>
      <c r="AB8" s="71">
        <v>62.2</v>
      </c>
      <c r="AC8" s="71">
        <v>98.5</v>
      </c>
      <c r="AD8" s="71">
        <v>206.5</v>
      </c>
      <c r="AE8" s="71">
        <v>124.4</v>
      </c>
      <c r="AF8" s="71">
        <v>126.3</v>
      </c>
      <c r="AG8" s="71">
        <v>121.8</v>
      </c>
      <c r="AH8" s="71">
        <v>100.6</v>
      </c>
      <c r="AI8" s="68">
        <v>630.70000000000005</v>
      </c>
      <c r="AJ8" s="71">
        <v>3.2</v>
      </c>
      <c r="AK8" s="71">
        <v>1.2</v>
      </c>
      <c r="AL8" s="71">
        <v>0.7</v>
      </c>
      <c r="AM8" s="71">
        <v>0.3</v>
      </c>
      <c r="AN8" s="71">
        <v>6.9</v>
      </c>
      <c r="AO8" s="71">
        <v>17.100000000000001</v>
      </c>
      <c r="AP8" s="71">
        <v>16.899999999999999</v>
      </c>
      <c r="AQ8" s="71">
        <v>12.1</v>
      </c>
      <c r="AR8" s="71">
        <v>6.5</v>
      </c>
      <c r="AS8" s="71">
        <v>9.8000000000000007</v>
      </c>
      <c r="AT8" s="68">
        <v>8.6</v>
      </c>
      <c r="AU8" s="72">
        <v>81</v>
      </c>
      <c r="AV8" s="72">
        <v>71</v>
      </c>
      <c r="AW8" s="72">
        <v>7</v>
      </c>
      <c r="AX8" s="72">
        <v>7</v>
      </c>
      <c r="AY8" s="72">
        <v>92</v>
      </c>
      <c r="AZ8" s="72">
        <v>158</v>
      </c>
      <c r="BA8" s="72">
        <v>117</v>
      </c>
      <c r="BB8" s="72">
        <v>96</v>
      </c>
      <c r="BC8" s="72">
        <v>37</v>
      </c>
      <c r="BD8" s="72">
        <v>9617</v>
      </c>
      <c r="BE8" s="72">
        <v>2345</v>
      </c>
      <c r="BF8" s="71">
        <v>-52</v>
      </c>
      <c r="BG8" s="71">
        <v>-35.700000000000003</v>
      </c>
      <c r="BH8" s="71">
        <v>6.7</v>
      </c>
      <c r="BI8" s="71">
        <v>-96.7</v>
      </c>
      <c r="BJ8" s="71">
        <v>-7.7</v>
      </c>
      <c r="BK8" s="71">
        <v>15</v>
      </c>
      <c r="BL8" s="71">
        <v>11.7</v>
      </c>
      <c r="BM8" s="71">
        <v>9.6</v>
      </c>
      <c r="BN8" s="71">
        <v>2.2000000000000002</v>
      </c>
      <c r="BO8" s="71">
        <v>-74.8</v>
      </c>
      <c r="BP8" s="68">
        <v>-65.900000000000006</v>
      </c>
      <c r="BQ8" s="72">
        <v>-14828</v>
      </c>
      <c r="BR8" s="72">
        <v>-7954</v>
      </c>
      <c r="BS8" s="72">
        <v>4940</v>
      </c>
      <c r="BT8" s="73">
        <v>-53831</v>
      </c>
      <c r="BU8" s="73">
        <v>-6230</v>
      </c>
      <c r="BV8" s="72">
        <v>37773</v>
      </c>
      <c r="BW8" s="72">
        <v>33351</v>
      </c>
      <c r="BX8" s="72">
        <v>18755</v>
      </c>
      <c r="BY8" s="72">
        <v>16100</v>
      </c>
      <c r="BZ8" s="72">
        <v>4993</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355280</v>
      </c>
      <c r="CO8" s="71" t="s">
        <v>118</v>
      </c>
      <c r="CP8" s="71" t="s">
        <v>118</v>
      </c>
      <c r="CQ8" s="71" t="s">
        <v>118</v>
      </c>
      <c r="CR8" s="71" t="s">
        <v>118</v>
      </c>
      <c r="CS8" s="71" t="s">
        <v>118</v>
      </c>
      <c r="CT8" s="71" t="s">
        <v>118</v>
      </c>
      <c r="CU8" s="71" t="s">
        <v>118</v>
      </c>
      <c r="CV8" s="71" t="s">
        <v>118</v>
      </c>
      <c r="CW8" s="71" t="s">
        <v>118</v>
      </c>
      <c r="CX8" s="71" t="s">
        <v>118</v>
      </c>
      <c r="CY8" s="68" t="s">
        <v>118</v>
      </c>
      <c r="CZ8" s="71">
        <v>589.4</v>
      </c>
      <c r="DA8" s="71">
        <v>376</v>
      </c>
      <c r="DB8" s="71">
        <v>373.9</v>
      </c>
      <c r="DC8" s="71">
        <v>376.5</v>
      </c>
      <c r="DD8" s="71">
        <v>408.7</v>
      </c>
      <c r="DE8" s="71">
        <v>320.39999999999998</v>
      </c>
      <c r="DF8" s="71">
        <v>243</v>
      </c>
      <c r="DG8" s="71">
        <v>193.1</v>
      </c>
      <c r="DH8" s="71">
        <v>163.69999999999999</v>
      </c>
      <c r="DI8" s="71">
        <v>117.8</v>
      </c>
      <c r="DJ8" s="68">
        <v>183.4</v>
      </c>
      <c r="DK8" s="71">
        <v>88.5</v>
      </c>
      <c r="DL8" s="71">
        <v>87</v>
      </c>
      <c r="DM8" s="71">
        <v>88.5</v>
      </c>
      <c r="DN8" s="71">
        <v>84.5</v>
      </c>
      <c r="DO8" s="71">
        <v>75.5</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2022-01-25T01:06:17Z</cp:lastPrinted>
  <dcterms:created xsi:type="dcterms:W3CDTF">2021-12-17T06:01:41Z</dcterms:created>
  <dcterms:modified xsi:type="dcterms:W3CDTF">2022-02-20T23:41:34Z</dcterms:modified>
  <cp:category/>
</cp:coreProperties>
</file>