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3_相模原市　依頼中\下水道事業\"/>
    </mc:Choice>
  </mc:AlternateContent>
  <workbookProtection workbookAlgorithmName="SHA-512" workbookHashValue="TlMlf9On1jrZ0G0MGVekBe0vOPPCTgRicBGybPsm1pCQ7u9CKd2zn/exgaiZP/bqyLDyfumpSd3aKq+l18SdMw==" workbookSaltValue="0U5Zw5jb+5XtzhzdpqONQQ==" workbookSpinCount="100000" lockStructure="1"/>
  <bookViews>
    <workbookView xWindow="0" yWindow="0" windowWidth="20490" windowHeight="7470"/>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<sst xmlns="http://schemas.openxmlformats.org/spreadsheetml/2006/main" count="231" uniqueCount="118">
  <si>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</si>
  <si>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</si>
  <si>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</si>
  <si>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</si>
  <si>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</si>
  <si>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</si>
  <si>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</si>
  <si>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</si>
  <si>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</si>
  <si>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</si>
  <si>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</si>
  <si>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</si>
  <si>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</si>
  <si>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</si>
  <si>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</si>
  <si>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</si>
  <si>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</si>
  <si>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</si>
  <si>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</si>
  <si>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</si>
  <si>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</si>
  <si>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</si>
  <si>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</si>
  <si>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</si>
  <si>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</si>
  <si>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</si>
  <si>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</si>
  <si>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</si>
  <si>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</si>
  <si>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</si>
  <si>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</si>
  <si>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</si>
  <si>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</si>
  <si>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</si>
  <si>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</si>
  <si>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</si>
  <si>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</si>
  <si>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</si>
  <si>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</si>
  <si>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</si>
  <si>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</si>
  <si>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</si>
  <si>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</si>
  <si>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</si>
  <si>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</si>
  <si>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</si>
  <si>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</si>
  <si>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</si>
  <si>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</si>
  <si>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</si>
  <si>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</si>
  <si>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</si>
  <si>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</si>
  <si>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</si>
  <si>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</si>
  <si>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</si>
  <si>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</si>
  <si>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</si>
  <si>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</si>
  <si>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</si>
  <si>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</si>
  <si>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</si>
  <si>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</si>
  <si>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</si>
  <si>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</si>
  <si>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</si>
  <si>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</si>
  <si>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</si>
  <si>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</si>
  <si>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</si>
  <si>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</si>
  <si>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</si>
  <si>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</si>
  <si>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</si>
  <si>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</si>
  <si>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</si>
  <si>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</si>
  <si>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</si>
  <si>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</si>
  <si>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</si>
  <si>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</si>
  <si>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</si>
  <si>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</si>
  <si>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</si>
  <si>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</si>
  <si>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</si>
  <si>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</si>
  <si>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</si>
  <si>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</si>
  <si>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</si>
  <si>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</si>
  <si>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</si>
  <si>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</si>
  <si>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</si>
  <si>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</si>
  <si>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</si>
  <si>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</si>
  <si>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</si>
  <si>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</si>
  <si>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</si>
  <si>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</si>
  <si>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</si>
  <si>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</si>
  <si>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</si>
  <si>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</si>
  <si>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</si>
  <si>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</si>
  <si>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</si>
  <si>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</si>
  <si>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</si>
  <si>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</si>
  <si>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</si>
  <si>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</si>
  <si>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</si>
  <si>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</si>
  <si>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事業における老朽化対策は、処理場設備が比較的小規模ではあるが、老朽化していく下水道施設に対し、効率的な点検・調査手法を確立し、状態の把握、評価及び中長期的な状態を予測しながら改築や修繕を実施していきます。また、処理場の更新の際は、費用対効果を検証し、公共下水道への統合等を検討する必要があります。</t>
    <phoneticPr fontId="4"/>
  </si>
  <si>
    <t>　平成２７年度に処理場設備の高度化（窒素・リンの除去機能追加）が完了し、より環境負荷の低い処理場設備となりました。
　本事業は農業集落における水源環境の保全を目的としていますが、本事業の収支が下水道事業会計の負担にならないよう、接続率の向上への取組みを進めるとともに、施設の維持管理・更新を計画的に行ってまいります。</t>
    <phoneticPr fontId="4"/>
  </si>
  <si>
    <t>　本市の農業集落処理施設事業は、農業集落における水源環境の保全を目的として、平成８年度より供用開始しました。
　本事業は、汚水処理原価が高いため、経費回収率は低くなっていますが、本市では、生活排水処理という同じ目的の行政サービスであることから、公共下水道事業及び市設置高度処理型浄化槽事業と同一の会計としているため、全体の収支は均衡しています。
　本事業については整備が完了していますが、未接続世帯も残っていることから、接続率の向上（＝水洗化率の向上）の取組みを進めてまいります。</t>
    <rPh sb="56" eb="57">
      <t>ホン</t>
    </rPh>
    <rPh sb="57" eb="59">
      <t>ジギョウ</t>
    </rPh>
    <rPh sb="89" eb="91">
      <t>ホンシ</t>
    </rPh>
    <rPh sb="131" eb="132">
      <t>シ</t>
    </rPh>
    <rPh sb="132" eb="134">
      <t>セッチ</t>
    </rPh>
    <rPh sb="134" eb="136">
      <t>コウド</t>
    </rPh>
    <rPh sb="136" eb="139">
      <t>ショリガタ</t>
    </rPh>
    <rPh sb="139" eb="142">
      <t>ジョウカソウ</t>
    </rPh>
    <rPh sb="145" eb="147">
      <t>ドウイツ</t>
    </rPh>
    <rPh sb="158" eb="160">
      <t>ゼンタイ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</si>
</sst>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7F-418D-94D9-6DA769C08DE2}"/>
            </c:ext>
          </c:extLst>
        </c:ser>
        <c:dLbls>
          <c:showLegendKey val="0"/>
          <c:showVal val="0"/>
          <c:showCatName val="0"/>
          <c:showSerName val="0"/>
          <c:showPercent val="0"/>
          <c:showBubbleSize val="0"/>
        </c:dLbls>
        <c:gapWidth val="150"/>
        <c:axId val="347784728"/>
        <c:axId val="3477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AF7F-418D-94D9-6DA769C08DE2}"/>
            </c:ext>
          </c:extLst>
        </c:ser>
        <c:dLbls>
          <c:showLegendKey val="0"/>
          <c:showVal val="0"/>
          <c:showCatName val="0"/>
          <c:showSerName val="0"/>
          <c:showPercent val="0"/>
          <c:showBubbleSize val="0"/>
        </c:dLbls>
        <c:marker val="1"/>
        <c:smooth val="0"/>
        <c:axId val="347784728"/>
        <c:axId val="347778848"/>
      </c:lineChart>
      <c:dateAx>
        <c:axId val="347784728"/>
        <c:scaling>
          <c:orientation val="minMax"/>
        </c:scaling>
        <c:delete val="1"/>
        <c:axPos val="b"/>
        <c:numFmt formatCode="&quot;H&quot;yy" sourceLinked="1"/>
        <c:majorTickMark val="none"/>
        <c:minorTickMark val="none"/>
        <c:tickLblPos val="none"/>
        <c:crossAx val="347778848"/>
        <c:crosses val="autoZero"/>
        <c:auto val="1"/>
        <c:lblOffset val="100"/>
        <c:baseTimeUnit val="years"/>
      </c:dateAx>
      <c:valAx>
        <c:axId val="3477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8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72.31</c:v>
                </c:pt>
                <c:pt idx="1">
                  <c:v>80</c:v>
                </c:pt>
                <c:pt idx="2">
                  <c:v>71.540000000000006</c:v>
                </c:pt>
                <c:pt idx="3">
                  <c:v>70</c:v>
                </c:pt>
                <c:pt idx="4">
                  <c:v>50.77</c:v>
                </c:pt>
              </c:numCache>
            </c:numRef>
          </c:val>
          <c:extLst xmlns:c16r2="http://schemas.microsoft.com/office/drawing/2015/06/chart">
            <c:ext xmlns:c16="http://schemas.microsoft.com/office/drawing/2014/chart" uri="{C3380CC4-5D6E-409C-BE32-E72D297353CC}">
              <c16:uniqueId val="{00000000-627D-4165-82BC-9A85DD1A62D9}"/>
            </c:ext>
          </c:extLst>
        </c:ser>
        <c:dLbls>
          <c:showLegendKey val="0"/>
          <c:showVal val="0"/>
          <c:showCatName val="0"/>
          <c:showSerName val="0"/>
          <c:showPercent val="0"/>
          <c:showBubbleSize val="0"/>
        </c:dLbls>
        <c:gapWidth val="150"/>
        <c:axId val="476692944"/>
        <c:axId val="47669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627D-4165-82BC-9A85DD1A62D9}"/>
            </c:ext>
          </c:extLst>
        </c:ser>
        <c:dLbls>
          <c:showLegendKey val="0"/>
          <c:showVal val="0"/>
          <c:showCatName val="0"/>
          <c:showSerName val="0"/>
          <c:showPercent val="0"/>
          <c:showBubbleSize val="0"/>
        </c:dLbls>
        <c:marker val="1"/>
        <c:smooth val="0"/>
        <c:axId val="476692944"/>
        <c:axId val="476695688"/>
      </c:lineChart>
      <c:dateAx>
        <c:axId val="476692944"/>
        <c:scaling>
          <c:orientation val="minMax"/>
        </c:scaling>
        <c:delete val="1"/>
        <c:axPos val="b"/>
        <c:numFmt formatCode="&quot;H&quot;yy" sourceLinked="1"/>
        <c:majorTickMark val="none"/>
        <c:minorTickMark val="none"/>
        <c:tickLblPos val="none"/>
        <c:crossAx val="476695688"/>
        <c:crosses val="autoZero"/>
        <c:auto val="1"/>
        <c:lblOffset val="100"/>
        <c:baseTimeUnit val="years"/>
      </c:dateAx>
      <c:valAx>
        <c:axId val="47669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9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96.17</c:v>
                </c:pt>
                <c:pt idx="1">
                  <c:v>96.09</c:v>
                </c:pt>
                <c:pt idx="2">
                  <c:v>96.02</c:v>
                </c:pt>
                <c:pt idx="3">
                  <c:v>95.95</c:v>
                </c:pt>
                <c:pt idx="4">
                  <c:v>95.9</c:v>
                </c:pt>
              </c:numCache>
            </c:numRef>
          </c:val>
          <c:extLst xmlns:c16r2="http://schemas.microsoft.com/office/drawing/2015/06/chart">
            <c:ext xmlns:c16="http://schemas.microsoft.com/office/drawing/2014/chart" uri="{C3380CC4-5D6E-409C-BE32-E72D297353CC}">
              <c16:uniqueId val="{00000000-B26C-4092-A52E-DC26BD76C008}"/>
            </c:ext>
          </c:extLst>
        </c:ser>
        <c:dLbls>
          <c:showLegendKey val="0"/>
          <c:showVal val="0"/>
          <c:showCatName val="0"/>
          <c:showSerName val="0"/>
          <c:showPercent val="0"/>
          <c:showBubbleSize val="0"/>
        </c:dLbls>
        <c:gapWidth val="150"/>
        <c:axId val="476694904"/>
        <c:axId val="47669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B26C-4092-A52E-DC26BD76C008}"/>
            </c:ext>
          </c:extLst>
        </c:ser>
        <c:dLbls>
          <c:showLegendKey val="0"/>
          <c:showVal val="0"/>
          <c:showCatName val="0"/>
          <c:showSerName val="0"/>
          <c:showPercent val="0"/>
          <c:showBubbleSize val="0"/>
        </c:dLbls>
        <c:marker val="1"/>
        <c:smooth val="0"/>
        <c:axId val="476694904"/>
        <c:axId val="476696080"/>
      </c:lineChart>
      <c:dateAx>
        <c:axId val="476694904"/>
        <c:scaling>
          <c:orientation val="minMax"/>
        </c:scaling>
        <c:delete val="1"/>
        <c:axPos val="b"/>
        <c:numFmt formatCode="&quot;H&quot;yy" sourceLinked="1"/>
        <c:majorTickMark val="none"/>
        <c:minorTickMark val="none"/>
        <c:tickLblPos val="none"/>
        <c:crossAx val="476696080"/>
        <c:crosses val="autoZero"/>
        <c:auto val="1"/>
        <c:lblOffset val="100"/>
        <c:baseTimeUnit val="years"/>
      </c:dateAx>
      <c:valAx>
        <c:axId val="47669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9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78.959999999999994</c:v>
                </c:pt>
                <c:pt idx="1">
                  <c:v>92.08</c:v>
                </c:pt>
                <c:pt idx="2">
                  <c:v>90.24</c:v>
                </c:pt>
                <c:pt idx="3">
                  <c:v>93.17</c:v>
                </c:pt>
                <c:pt idx="4">
                  <c:v>89.93</c:v>
                </c:pt>
              </c:numCache>
            </c:numRef>
          </c:val>
          <c:extLst xmlns:c16r2="http://schemas.microsoft.com/office/drawing/2015/06/chart">
            <c:ext xmlns:c16="http://schemas.microsoft.com/office/drawing/2014/chart" uri="{C3380CC4-5D6E-409C-BE32-E72D297353CC}">
              <c16:uniqueId val="{00000000-ED2B-4036-AE5F-06831E87D237}"/>
            </c:ext>
          </c:extLst>
        </c:ser>
        <c:dLbls>
          <c:showLegendKey val="0"/>
          <c:showVal val="0"/>
          <c:showCatName val="0"/>
          <c:showSerName val="0"/>
          <c:showPercent val="0"/>
          <c:showBubbleSize val="0"/>
        </c:dLbls>
        <c:gapWidth val="150"/>
        <c:axId val="347475136"/>
        <c:axId val="34747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xmlns:c16r2="http://schemas.microsoft.com/office/drawing/2015/06/chart">
            <c:ext xmlns:c16="http://schemas.microsoft.com/office/drawing/2014/chart" uri="{C3380CC4-5D6E-409C-BE32-E72D297353CC}">
              <c16:uniqueId val="{00000001-ED2B-4036-AE5F-06831E87D237}"/>
            </c:ext>
          </c:extLst>
        </c:ser>
        <c:dLbls>
          <c:showLegendKey val="0"/>
          <c:showVal val="0"/>
          <c:showCatName val="0"/>
          <c:showSerName val="0"/>
          <c:showPercent val="0"/>
          <c:showBubbleSize val="0"/>
        </c:dLbls>
        <c:marker val="1"/>
        <c:smooth val="0"/>
        <c:axId val="347475136"/>
        <c:axId val="347473176"/>
      </c:lineChart>
      <c:dateAx>
        <c:axId val="347475136"/>
        <c:scaling>
          <c:orientation val="minMax"/>
        </c:scaling>
        <c:delete val="1"/>
        <c:axPos val="b"/>
        <c:numFmt formatCode="&quot;H&quot;yy" sourceLinked="1"/>
        <c:majorTickMark val="none"/>
        <c:minorTickMark val="none"/>
        <c:tickLblPos val="none"/>
        <c:crossAx val="347473176"/>
        <c:crosses val="autoZero"/>
        <c:auto val="1"/>
        <c:lblOffset val="100"/>
        <c:baseTimeUnit val="years"/>
      </c:dateAx>
      <c:valAx>
        <c:axId val="34747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4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12.99</c:v>
                </c:pt>
                <c:pt idx="1">
                  <c:v>16.55</c:v>
                </c:pt>
                <c:pt idx="2">
                  <c:v>19.34</c:v>
                </c:pt>
                <c:pt idx="3">
                  <c:v>21.9</c:v>
                </c:pt>
                <c:pt idx="4">
                  <c:v>24.99</c:v>
                </c:pt>
              </c:numCache>
            </c:numRef>
          </c:val>
          <c:extLst xmlns:c16r2="http://schemas.microsoft.com/office/drawing/2015/06/chart">
            <c:ext xmlns:c16="http://schemas.microsoft.com/office/drawing/2014/chart" uri="{C3380CC4-5D6E-409C-BE32-E72D297353CC}">
              <c16:uniqueId val="{00000000-8961-4816-9C12-9C463628B58B}"/>
            </c:ext>
          </c:extLst>
        </c:ser>
        <c:dLbls>
          <c:showLegendKey val="0"/>
          <c:showVal val="0"/>
          <c:showCatName val="0"/>
          <c:showSerName val="0"/>
          <c:showPercent val="0"/>
          <c:showBubbleSize val="0"/>
        </c:dLbls>
        <c:gapWidth val="150"/>
        <c:axId val="475977584"/>
        <c:axId val="4759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xmlns:c16r2="http://schemas.microsoft.com/office/drawing/2015/06/chart">
            <c:ext xmlns:c16="http://schemas.microsoft.com/office/drawing/2014/chart" uri="{C3380CC4-5D6E-409C-BE32-E72D297353CC}">
              <c16:uniqueId val="{00000001-8961-4816-9C12-9C463628B58B}"/>
            </c:ext>
          </c:extLst>
        </c:ser>
        <c:dLbls>
          <c:showLegendKey val="0"/>
          <c:showVal val="0"/>
          <c:showCatName val="0"/>
          <c:showSerName val="0"/>
          <c:showPercent val="0"/>
          <c:showBubbleSize val="0"/>
        </c:dLbls>
        <c:marker val="1"/>
        <c:smooth val="0"/>
        <c:axId val="475977584"/>
        <c:axId val="475972096"/>
      </c:lineChart>
      <c:dateAx>
        <c:axId val="475977584"/>
        <c:scaling>
          <c:orientation val="minMax"/>
        </c:scaling>
        <c:delete val="1"/>
        <c:axPos val="b"/>
        <c:numFmt formatCode="&quot;H&quot;yy" sourceLinked="1"/>
        <c:majorTickMark val="none"/>
        <c:minorTickMark val="none"/>
        <c:tickLblPos val="none"/>
        <c:crossAx val="475972096"/>
        <c:crosses val="autoZero"/>
        <c:auto val="1"/>
        <c:lblOffset val="100"/>
        <c:baseTimeUnit val="years"/>
      </c:dateAx>
      <c:valAx>
        <c:axId val="4759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7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80-46D2-8B5A-7FC6D022D489}"/>
            </c:ext>
          </c:extLst>
        </c:ser>
        <c:dLbls>
          <c:showLegendKey val="0"/>
          <c:showVal val="0"/>
          <c:showCatName val="0"/>
          <c:showSerName val="0"/>
          <c:showPercent val="0"/>
          <c:showBubbleSize val="0"/>
        </c:dLbls>
        <c:gapWidth val="150"/>
        <c:axId val="475975232"/>
        <c:axId val="47597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580-46D2-8B5A-7FC6D022D489}"/>
            </c:ext>
          </c:extLst>
        </c:ser>
        <c:dLbls>
          <c:showLegendKey val="0"/>
          <c:showVal val="0"/>
          <c:showCatName val="0"/>
          <c:showSerName val="0"/>
          <c:showPercent val="0"/>
          <c:showBubbleSize val="0"/>
        </c:dLbls>
        <c:marker val="1"/>
        <c:smooth val="0"/>
        <c:axId val="475975232"/>
        <c:axId val="475974840"/>
      </c:lineChart>
      <c:dateAx>
        <c:axId val="475975232"/>
        <c:scaling>
          <c:orientation val="minMax"/>
        </c:scaling>
        <c:delete val="1"/>
        <c:axPos val="b"/>
        <c:numFmt formatCode="&quot;H&quot;yy" sourceLinked="1"/>
        <c:majorTickMark val="none"/>
        <c:minorTickMark val="none"/>
        <c:tickLblPos val="none"/>
        <c:crossAx val="475974840"/>
        <c:crosses val="autoZero"/>
        <c:auto val="1"/>
        <c:lblOffset val="100"/>
        <c:baseTimeUnit val="years"/>
      </c:dateAx>
      <c:valAx>
        <c:axId val="47597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1160.23</c:v>
                </c:pt>
                <c:pt idx="1">
                  <c:v>1278.99</c:v>
                </c:pt>
                <c:pt idx="2">
                  <c:v>1465.47</c:v>
                </c:pt>
                <c:pt idx="3">
                  <c:v>1623.15</c:v>
                </c:pt>
                <c:pt idx="4">
                  <c:v>1783.35</c:v>
                </c:pt>
              </c:numCache>
            </c:numRef>
          </c:val>
          <c:extLst xmlns:c16r2="http://schemas.microsoft.com/office/drawing/2015/06/chart">
            <c:ext xmlns:c16="http://schemas.microsoft.com/office/drawing/2014/chart" uri="{C3380CC4-5D6E-409C-BE32-E72D297353CC}">
              <c16:uniqueId val="{00000000-EFB9-42B3-864A-6625A32814A9}"/>
            </c:ext>
          </c:extLst>
        </c:ser>
        <c:dLbls>
          <c:showLegendKey val="0"/>
          <c:showVal val="0"/>
          <c:showCatName val="0"/>
          <c:showSerName val="0"/>
          <c:showPercent val="0"/>
          <c:showBubbleSize val="0"/>
        </c:dLbls>
        <c:gapWidth val="150"/>
        <c:axId val="475977976"/>
        <c:axId val="47597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xmlns:c16r2="http://schemas.microsoft.com/office/drawing/2015/06/chart">
            <c:ext xmlns:c16="http://schemas.microsoft.com/office/drawing/2014/chart" uri="{C3380CC4-5D6E-409C-BE32-E72D297353CC}">
              <c16:uniqueId val="{00000001-EFB9-42B3-864A-6625A32814A9}"/>
            </c:ext>
          </c:extLst>
        </c:ser>
        <c:dLbls>
          <c:showLegendKey val="0"/>
          <c:showVal val="0"/>
          <c:showCatName val="0"/>
          <c:showSerName val="0"/>
          <c:showPercent val="0"/>
          <c:showBubbleSize val="0"/>
        </c:dLbls>
        <c:marker val="1"/>
        <c:smooth val="0"/>
        <c:axId val="475977976"/>
        <c:axId val="475978368"/>
      </c:lineChart>
      <c:dateAx>
        <c:axId val="475977976"/>
        <c:scaling>
          <c:orientation val="minMax"/>
        </c:scaling>
        <c:delete val="1"/>
        <c:axPos val="b"/>
        <c:numFmt formatCode="&quot;H&quot;yy" sourceLinked="1"/>
        <c:majorTickMark val="none"/>
        <c:minorTickMark val="none"/>
        <c:tickLblPos val="none"/>
        <c:crossAx val="475978368"/>
        <c:crosses val="autoZero"/>
        <c:auto val="1"/>
        <c:lblOffset val="100"/>
        <c:baseTimeUnit val="years"/>
      </c:dateAx>
      <c:valAx>
        <c:axId val="4759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7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-138.49</c:v>
                </c:pt>
                <c:pt idx="1">
                  <c:v>-178.72</c:v>
                </c:pt>
                <c:pt idx="2">
                  <c:v>-160.07</c:v>
                </c:pt>
                <c:pt idx="3">
                  <c:v>-357.25</c:v>
                </c:pt>
                <c:pt idx="4">
                  <c:v>-301.66000000000003</c:v>
                </c:pt>
              </c:numCache>
            </c:numRef>
          </c:val>
          <c:extLst xmlns:c16r2="http://schemas.microsoft.com/office/drawing/2015/06/chart">
            <c:ext xmlns:c16="http://schemas.microsoft.com/office/drawing/2014/chart" uri="{C3380CC4-5D6E-409C-BE32-E72D297353CC}">
              <c16:uniqueId val="{00000000-2957-48CB-944A-E86184CEB309}"/>
            </c:ext>
          </c:extLst>
        </c:ser>
        <c:dLbls>
          <c:showLegendKey val="0"/>
          <c:showVal val="0"/>
          <c:showCatName val="0"/>
          <c:showSerName val="0"/>
          <c:showPercent val="0"/>
          <c:showBubbleSize val="0"/>
        </c:dLbls>
        <c:gapWidth val="150"/>
        <c:axId val="475973272"/>
        <c:axId val="47597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xmlns:c16r2="http://schemas.microsoft.com/office/drawing/2015/06/chart">
            <c:ext xmlns:c16="http://schemas.microsoft.com/office/drawing/2014/chart" uri="{C3380CC4-5D6E-409C-BE32-E72D297353CC}">
              <c16:uniqueId val="{00000001-2957-48CB-944A-E86184CEB309}"/>
            </c:ext>
          </c:extLst>
        </c:ser>
        <c:dLbls>
          <c:showLegendKey val="0"/>
          <c:showVal val="0"/>
          <c:showCatName val="0"/>
          <c:showSerName val="0"/>
          <c:showPercent val="0"/>
          <c:showBubbleSize val="0"/>
        </c:dLbls>
        <c:marker val="1"/>
        <c:smooth val="0"/>
        <c:axId val="475973272"/>
        <c:axId val="475976016"/>
      </c:lineChart>
      <c:dateAx>
        <c:axId val="475973272"/>
        <c:scaling>
          <c:orientation val="minMax"/>
        </c:scaling>
        <c:delete val="1"/>
        <c:axPos val="b"/>
        <c:numFmt formatCode="&quot;H&quot;yy" sourceLinked="1"/>
        <c:majorTickMark val="none"/>
        <c:minorTickMark val="none"/>
        <c:tickLblPos val="none"/>
        <c:crossAx val="475976016"/>
        <c:crosses val="autoZero"/>
        <c:auto val="1"/>
        <c:lblOffset val="100"/>
        <c:baseTimeUnit val="years"/>
      </c:dateAx>
      <c:valAx>
        <c:axId val="47597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7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330.35</c:v>
                </c:pt>
                <c:pt idx="1">
                  <c:v>418.7</c:v>
                </c:pt>
                <c:pt idx="2" formatCode="#,##0.00;&quot;△&quot;#,##0.00">
                  <c:v>0</c:v>
                </c:pt>
                <c:pt idx="3">
                  <c:v>790.52</c:v>
                </c:pt>
                <c:pt idx="4">
                  <c:v>797.93</c:v>
                </c:pt>
              </c:numCache>
            </c:numRef>
          </c:val>
          <c:extLst xmlns:c16r2="http://schemas.microsoft.com/office/drawing/2015/06/chart">
            <c:ext xmlns:c16="http://schemas.microsoft.com/office/drawing/2014/chart" uri="{C3380CC4-5D6E-409C-BE32-E72D297353CC}">
              <c16:uniqueId val="{00000000-FB37-4857-9CFB-3BE3431BAC24}"/>
            </c:ext>
          </c:extLst>
        </c:ser>
        <c:dLbls>
          <c:showLegendKey val="0"/>
          <c:showVal val="0"/>
          <c:showCatName val="0"/>
          <c:showSerName val="0"/>
          <c:showPercent val="0"/>
          <c:showBubbleSize val="0"/>
        </c:dLbls>
        <c:gapWidth val="150"/>
        <c:axId val="475974056"/>
        <c:axId val="47597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FB37-4857-9CFB-3BE3431BAC24}"/>
            </c:ext>
          </c:extLst>
        </c:ser>
        <c:dLbls>
          <c:showLegendKey val="0"/>
          <c:showVal val="0"/>
          <c:showCatName val="0"/>
          <c:showSerName val="0"/>
          <c:showPercent val="0"/>
          <c:showBubbleSize val="0"/>
        </c:dLbls>
        <c:marker val="1"/>
        <c:smooth val="0"/>
        <c:axId val="475974056"/>
        <c:axId val="475974448"/>
      </c:lineChart>
      <c:dateAx>
        <c:axId val="475974056"/>
        <c:scaling>
          <c:orientation val="minMax"/>
        </c:scaling>
        <c:delete val="1"/>
        <c:axPos val="b"/>
        <c:numFmt formatCode="&quot;H&quot;yy" sourceLinked="1"/>
        <c:majorTickMark val="none"/>
        <c:minorTickMark val="none"/>
        <c:tickLblPos val="none"/>
        <c:crossAx val="475974448"/>
        <c:crosses val="autoZero"/>
        <c:auto val="1"/>
        <c:lblOffset val="100"/>
        <c:baseTimeUnit val="years"/>
      </c:dateAx>
      <c:valAx>
        <c:axId val="47597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7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22.17</c:v>
                </c:pt>
                <c:pt idx="1">
                  <c:v>21.57</c:v>
                </c:pt>
                <c:pt idx="2">
                  <c:v>19.940000000000001</c:v>
                </c:pt>
                <c:pt idx="3">
                  <c:v>20.45</c:v>
                </c:pt>
                <c:pt idx="4">
                  <c:v>17.91</c:v>
                </c:pt>
              </c:numCache>
            </c:numRef>
          </c:val>
          <c:extLst xmlns:c16r2="http://schemas.microsoft.com/office/drawing/2015/06/chart">
            <c:ext xmlns:c16="http://schemas.microsoft.com/office/drawing/2014/chart" uri="{C3380CC4-5D6E-409C-BE32-E72D297353CC}">
              <c16:uniqueId val="{00000000-0EAC-4AB9-A246-547DBABBDE00}"/>
            </c:ext>
          </c:extLst>
        </c:ser>
        <c:dLbls>
          <c:showLegendKey val="0"/>
          <c:showVal val="0"/>
          <c:showCatName val="0"/>
          <c:showSerName val="0"/>
          <c:showPercent val="0"/>
          <c:showBubbleSize val="0"/>
        </c:dLbls>
        <c:gapWidth val="150"/>
        <c:axId val="476698040"/>
        <c:axId val="47669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0EAC-4AB9-A246-547DBABBDE00}"/>
            </c:ext>
          </c:extLst>
        </c:ser>
        <c:dLbls>
          <c:showLegendKey val="0"/>
          <c:showVal val="0"/>
          <c:showCatName val="0"/>
          <c:showSerName val="0"/>
          <c:showPercent val="0"/>
          <c:showBubbleSize val="0"/>
        </c:dLbls>
        <c:marker val="1"/>
        <c:smooth val="0"/>
        <c:axId val="476698040"/>
        <c:axId val="476698824"/>
      </c:lineChart>
      <c:dateAx>
        <c:axId val="476698040"/>
        <c:scaling>
          <c:orientation val="minMax"/>
        </c:scaling>
        <c:delete val="1"/>
        <c:axPos val="b"/>
        <c:numFmt formatCode="&quot;H&quot;yy" sourceLinked="1"/>
        <c:majorTickMark val="none"/>
        <c:minorTickMark val="none"/>
        <c:tickLblPos val="none"/>
        <c:crossAx val="476698824"/>
        <c:crosses val="autoZero"/>
        <c:auto val="1"/>
        <c:lblOffset val="100"/>
        <c:baseTimeUnit val="years"/>
      </c:dateAx>
      <c:valAx>
        <c:axId val="47669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9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491.07</c:v>
                </c:pt>
                <c:pt idx="1">
                  <c:v>505.9</c:v>
                </c:pt>
                <c:pt idx="2">
                  <c:v>549.25</c:v>
                </c:pt>
                <c:pt idx="3">
                  <c:v>530.22</c:v>
                </c:pt>
                <c:pt idx="4">
                  <c:v>602.04</c:v>
                </c:pt>
              </c:numCache>
            </c:numRef>
          </c:val>
          <c:extLst xmlns:c16r2="http://schemas.microsoft.com/office/drawing/2015/06/chart">
            <c:ext xmlns:c16="http://schemas.microsoft.com/office/drawing/2014/chart" uri="{C3380CC4-5D6E-409C-BE32-E72D297353CC}">
              <c16:uniqueId val="{00000000-3B1A-4D73-B790-0F14F014A816}"/>
            </c:ext>
          </c:extLst>
        </c:ser>
        <c:dLbls>
          <c:showLegendKey val="0"/>
          <c:showVal val="0"/>
          <c:showCatName val="0"/>
          <c:showSerName val="0"/>
          <c:showPercent val="0"/>
          <c:showBubbleSize val="0"/>
        </c:dLbls>
        <c:gapWidth val="150"/>
        <c:axId val="476695296"/>
        <c:axId val="47669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3B1A-4D73-B790-0F14F014A816}"/>
            </c:ext>
          </c:extLst>
        </c:ser>
        <c:dLbls>
          <c:showLegendKey val="0"/>
          <c:showVal val="0"/>
          <c:showCatName val="0"/>
          <c:showSerName val="0"/>
          <c:showPercent val="0"/>
          <c:showBubbleSize val="0"/>
        </c:dLbls>
        <c:marker val="1"/>
        <c:smooth val="0"/>
        <c:axId val="476695296"/>
        <c:axId val="476698432"/>
      </c:lineChart>
      <c:dateAx>
        <c:axId val="476695296"/>
        <c:scaling>
          <c:orientation val="minMax"/>
        </c:scaling>
        <c:delete val="1"/>
        <c:axPos val="b"/>
        <c:numFmt formatCode="&quot;H&quot;yy" sourceLinked="1"/>
        <c:majorTickMark val="none"/>
        <c:minorTickMark val="none"/>
        <c:tickLblPos val="none"/>
        <c:crossAx val="476698432"/>
        <c:crosses val="autoZero"/>
        <c:auto val="1"/>
        <c:lblOffset val="100"/>
        <c:baseTimeUnit val="years"/>
      </c:dateAx>
      <c:valAx>
        <c:axId val="4766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E1" zoomScaleNormal="100" workbookViewId="0">
      <selection activeCell="CC10" sqref="CC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相模原市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718601</v>
      </c>
      <c r="AM8" s="51"/>
      <c r="AN8" s="51"/>
      <c r="AO8" s="51"/>
      <c r="AP8" s="51"/>
      <c r="AQ8" s="51"/>
      <c r="AR8" s="51"/>
      <c r="AS8" s="51"/>
      <c r="AT8" s="46">
        <f>データ!T6</f>
        <v>328.91</v>
      </c>
      <c r="AU8" s="46"/>
      <c r="AV8" s="46"/>
      <c r="AW8" s="46"/>
      <c r="AX8" s="46"/>
      <c r="AY8" s="46"/>
      <c r="AZ8" s="46"/>
      <c r="BA8" s="46"/>
      <c r="BB8" s="46">
        <f>データ!U6</f>
        <v>2184.8000000000002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73.25</v>
      </c>
      <c r="J10" s="46"/>
      <c r="K10" s="46"/>
      <c r="L10" s="46"/>
      <c r="M10" s="46"/>
      <c r="N10" s="46"/>
      <c r="O10" s="46"/>
      <c r="P10" s="46">
        <f>データ!P6</f>
        <v>0.03</v>
      </c>
      <c r="Q10" s="46"/>
      <c r="R10" s="46"/>
      <c r="S10" s="46"/>
      <c r="T10" s="46"/>
      <c r="U10" s="46"/>
      <c r="V10" s="46"/>
      <c r="W10" s="46">
        <f>データ!Q6</f>
        <v>100.05</v>
      </c>
      <c r="X10" s="46"/>
      <c r="Y10" s="46"/>
      <c r="Z10" s="46"/>
      <c r="AA10" s="46"/>
      <c r="AB10" s="46"/>
      <c r="AC10" s="46"/>
      <c r="AD10" s="51">
        <f>データ!R6</f>
        <v>2036</v>
      </c>
      <c r="AE10" s="51"/>
      <c r="AF10" s="51"/>
      <c r="AG10" s="51"/>
      <c r="AH10" s="51"/>
      <c r="AI10" s="51"/>
      <c r="AJ10" s="51"/>
      <c r="AK10" s="2"/>
      <c r="AL10" s="51">
        <f>データ!V6</f>
        <v>244</v>
      </c>
      <c r="AM10" s="51"/>
      <c r="AN10" s="51"/>
      <c r="AO10" s="51"/>
      <c r="AP10" s="51"/>
      <c r="AQ10" s="51"/>
      <c r="AR10" s="51"/>
      <c r="AS10" s="51"/>
      <c r="AT10" s="46">
        <f>データ!W6</f>
        <v>0.08</v>
      </c>
      <c r="AU10" s="46"/>
      <c r="AV10" s="46"/>
      <c r="AW10" s="46"/>
      <c r="AX10" s="46"/>
      <c r="AY10" s="46"/>
      <c r="AZ10" s="46"/>
      <c r="BA10" s="46"/>
      <c r="BB10" s="46">
        <f>データ!X6</f>
        <v>3050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Txz2Nf/oYKU7FZm9SCTuMGtJdPxyPfLmq4B3FiEwFIs6wr54pTspg3Wgj5jZBYek1EUtN+PaNxpYGTPAI63NlA==" saltValue="TXX3JFxZVBxaCo2FI96a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141500</v>
      </c>
      <c r="D6" s="33">
        <f t="shared" si="3"/>
        <v>46</v>
      </c>
      <c r="E6" s="33">
        <f t="shared" si="3"/>
        <v>17</v>
      </c>
      <c r="F6" s="33">
        <f t="shared" si="3"/>
        <v>5</v>
      </c>
      <c r="G6" s="33">
        <f t="shared" si="3"/>
        <v>0</v>
      </c>
      <c r="H6" s="33" t="str">
        <f t="shared" si="3"/>
        <v>神奈川県　相模原市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73.25</v>
      </c>
      <c r="P6" s="34">
        <f t="shared" si="3"/>
        <v>0.03</v>
      </c>
      <c r="Q6" s="34">
        <f t="shared" si="3"/>
        <v>100.05</v>
      </c>
      <c r="R6" s="34">
        <f t="shared" si="3"/>
        <v>2036</v>
      </c>
      <c r="S6" s="34">
        <f t="shared" si="3"/>
        <v>718601</v>
      </c>
      <c r="T6" s="34">
        <f t="shared" si="3"/>
        <v>328.91</v>
      </c>
      <c r="U6" s="34">
        <f t="shared" si="3"/>
        <v>2184.8000000000002</v>
      </c>
      <c r="V6" s="34">
        <f t="shared" si="3"/>
        <v>244</v>
      </c>
      <c r="W6" s="34">
        <f t="shared" si="3"/>
        <v>0.08</v>
      </c>
      <c r="X6" s="34">
        <f t="shared" si="3"/>
        <v>3050</v>
      </c>
      <c r="Y6" s="35">
        <f>IF(Y7="",NA(),Y7)</f>
        <v>78.959999999999994</v>
      </c>
      <c r="Z6" s="35">
        <f t="shared" ref="Z6:AH6" si="4">IF(Z7="",NA(),Z7)</f>
        <v>92.08</v>
      </c>
      <c r="AA6" s="35">
        <f t="shared" si="4"/>
        <v>90.24</v>
      </c>
      <c r="AB6" s="35">
        <f t="shared" si="4"/>
        <v>93.17</v>
      </c>
      <c r="AC6" s="35">
        <f t="shared" si="4"/>
        <v>89.93</v>
      </c>
      <c r="AD6" s="35">
        <f t="shared" si="4"/>
        <v>99.66</v>
      </c>
      <c r="AE6" s="35">
        <f t="shared" si="4"/>
        <v>100.95</v>
      </c>
      <c r="AF6" s="35">
        <f t="shared" si="4"/>
        <v>101.77</v>
      </c>
      <c r="AG6" s="35">
        <f t="shared" si="4"/>
        <v>103.6</v>
      </c>
      <c r="AH6" s="35">
        <f t="shared" si="4"/>
        <v>106.37</v>
      </c>
      <c r="AI6" s="34" t="str">
        <f>IF(AI7="","",IF(AI7="-","【-】","【"&amp;SUBSTITUTE(TEXT(AI7,"#,##0.00"),"-","△")&amp;"】"))</f>
        <v>【104.99】</v>
      </c>
      <c r="AJ6" s="35">
        <f>IF(AJ7="",NA(),AJ7)</f>
        <v>1160.23</v>
      </c>
      <c r="AK6" s="35">
        <f t="shared" ref="AK6:AS6" si="5">IF(AK7="",NA(),AK7)</f>
        <v>1278.99</v>
      </c>
      <c r="AL6" s="35">
        <f t="shared" si="5"/>
        <v>1465.47</v>
      </c>
      <c r="AM6" s="35">
        <f t="shared" si="5"/>
        <v>1623.15</v>
      </c>
      <c r="AN6" s="35">
        <f t="shared" si="5"/>
        <v>1783.35</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-138.49</v>
      </c>
      <c r="AV6" s="35">
        <f t="shared" ref="AV6:BD6" si="6">IF(AV7="",NA(),AV7)</f>
        <v>-178.72</v>
      </c>
      <c r="AW6" s="35">
        <f t="shared" si="6"/>
        <v>-160.07</v>
      </c>
      <c r="AX6" s="35">
        <f t="shared" si="6"/>
        <v>-357.25</v>
      </c>
      <c r="AY6" s="35">
        <f t="shared" si="6"/>
        <v>-301.66000000000003</v>
      </c>
      <c r="AZ6" s="35">
        <f t="shared" si="6"/>
        <v>31.84</v>
      </c>
      <c r="BA6" s="35">
        <f t="shared" si="6"/>
        <v>29.91</v>
      </c>
      <c r="BB6" s="35">
        <f t="shared" si="6"/>
        <v>29.54</v>
      </c>
      <c r="BC6" s="35">
        <f t="shared" si="6"/>
        <v>26.99</v>
      </c>
      <c r="BD6" s="35">
        <f t="shared" si="6"/>
        <v>29.13</v>
      </c>
      <c r="BE6" s="34" t="str">
        <f>IF(BE7="","",IF(BE7="-","【-】","【"&amp;SUBSTITUTE(TEXT(BE7,"#,##0.00"),"-","△")&amp;"】"))</f>
        <v>【32.80】</v>
      </c>
      <c r="BF6" s="35">
        <f>IF(BF7="",NA(),BF7)</f>
        <v>330.35</v>
      </c>
      <c r="BG6" s="35">
        <f t="shared" ref="BG6:BO6" si="7">IF(BG7="",NA(),BG7)</f>
        <v>418.7</v>
      </c>
      <c r="BH6" s="34">
        <f t="shared" si="7"/>
        <v>0</v>
      </c>
      <c r="BI6" s="35">
        <f t="shared" si="7"/>
        <v>790.52</v>
      </c>
      <c r="BJ6" s="35">
        <f t="shared" si="7"/>
        <v>797.93</v>
      </c>
      <c r="BK6" s="35">
        <f t="shared" si="7"/>
        <v>974.93</v>
      </c>
      <c r="BL6" s="35">
        <f t="shared" si="7"/>
        <v>855.8</v>
      </c>
      <c r="BM6" s="35">
        <f t="shared" si="7"/>
        <v>789.46</v>
      </c>
      <c r="BN6" s="35">
        <f t="shared" si="7"/>
        <v>826.83</v>
      </c>
      <c r="BO6" s="35">
        <f t="shared" si="7"/>
        <v>867.83</v>
      </c>
      <c r="BP6" s="34" t="str">
        <f>IF(BP7="","",IF(BP7="-","【-】","【"&amp;SUBSTITUTE(TEXT(BP7,"#,##0.00"),"-","△")&amp;"】"))</f>
        <v>【832.52】</v>
      </c>
      <c r="BQ6" s="35">
        <f>IF(BQ7="",NA(),BQ7)</f>
        <v>22.17</v>
      </c>
      <c r="BR6" s="35">
        <f t="shared" ref="BR6:BZ6" si="8">IF(BR7="",NA(),BR7)</f>
        <v>21.57</v>
      </c>
      <c r="BS6" s="35">
        <f t="shared" si="8"/>
        <v>19.940000000000001</v>
      </c>
      <c r="BT6" s="35">
        <f t="shared" si="8"/>
        <v>20.45</v>
      </c>
      <c r="BU6" s="35">
        <f t="shared" si="8"/>
        <v>17.91</v>
      </c>
      <c r="BV6" s="35">
        <f t="shared" si="8"/>
        <v>55.32</v>
      </c>
      <c r="BW6" s="35">
        <f t="shared" si="8"/>
        <v>59.8</v>
      </c>
      <c r="BX6" s="35">
        <f t="shared" si="8"/>
        <v>57.77</v>
      </c>
      <c r="BY6" s="35">
        <f t="shared" si="8"/>
        <v>57.31</v>
      </c>
      <c r="BZ6" s="35">
        <f t="shared" si="8"/>
        <v>57.08</v>
      </c>
      <c r="CA6" s="34" t="str">
        <f>IF(CA7="","",IF(CA7="-","【-】","【"&amp;SUBSTITUTE(TEXT(CA7,"#,##0.00"),"-","△")&amp;"】"))</f>
        <v>【60.94】</v>
      </c>
      <c r="CB6" s="35">
        <f>IF(CB7="",NA(),CB7)</f>
        <v>491.07</v>
      </c>
      <c r="CC6" s="35">
        <f t="shared" ref="CC6:CK6" si="9">IF(CC7="",NA(),CC7)</f>
        <v>505.9</v>
      </c>
      <c r="CD6" s="35">
        <f t="shared" si="9"/>
        <v>549.25</v>
      </c>
      <c r="CE6" s="35">
        <f t="shared" si="9"/>
        <v>530.22</v>
      </c>
      <c r="CF6" s="35">
        <f t="shared" si="9"/>
        <v>602.04</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72.31</v>
      </c>
      <c r="CN6" s="35">
        <f t="shared" ref="CN6:CV6" si="10">IF(CN7="",NA(),CN7)</f>
        <v>80</v>
      </c>
      <c r="CO6" s="35">
        <f t="shared" si="10"/>
        <v>71.540000000000006</v>
      </c>
      <c r="CP6" s="35">
        <f t="shared" si="10"/>
        <v>70</v>
      </c>
      <c r="CQ6" s="35">
        <f t="shared" si="10"/>
        <v>50.77</v>
      </c>
      <c r="CR6" s="35">
        <f t="shared" si="10"/>
        <v>60.65</v>
      </c>
      <c r="CS6" s="35">
        <f t="shared" si="10"/>
        <v>51.75</v>
      </c>
      <c r="CT6" s="35">
        <f t="shared" si="10"/>
        <v>50.68</v>
      </c>
      <c r="CU6" s="35">
        <f t="shared" si="10"/>
        <v>50.14</v>
      </c>
      <c r="CV6" s="35">
        <f t="shared" si="10"/>
        <v>54.83</v>
      </c>
      <c r="CW6" s="34" t="str">
        <f>IF(CW7="","",IF(CW7="-","【-】","【"&amp;SUBSTITUTE(TEXT(CW7,"#,##0.00"),"-","△")&amp;"】"))</f>
        <v>【54.84】</v>
      </c>
      <c r="CX6" s="35">
        <f>IF(CX7="",NA(),CX7)</f>
        <v>96.17</v>
      </c>
      <c r="CY6" s="35">
        <f t="shared" ref="CY6:DG6" si="11">IF(CY7="",NA(),CY7)</f>
        <v>96.09</v>
      </c>
      <c r="CZ6" s="35">
        <f t="shared" si="11"/>
        <v>96.02</v>
      </c>
      <c r="DA6" s="35">
        <f t="shared" si="11"/>
        <v>95.95</v>
      </c>
      <c r="DB6" s="35">
        <f t="shared" si="11"/>
        <v>95.9</v>
      </c>
      <c r="DC6" s="35">
        <f t="shared" si="11"/>
        <v>84.58</v>
      </c>
      <c r="DD6" s="35">
        <f t="shared" si="11"/>
        <v>84.84</v>
      </c>
      <c r="DE6" s="35">
        <f t="shared" si="11"/>
        <v>84.86</v>
      </c>
      <c r="DF6" s="35">
        <f t="shared" si="11"/>
        <v>84.98</v>
      </c>
      <c r="DG6" s="35">
        <f t="shared" si="11"/>
        <v>84.7</v>
      </c>
      <c r="DH6" s="34" t="str">
        <f>IF(DH7="","",IF(DH7="-","【-】","【"&amp;SUBSTITUTE(TEXT(DH7,"#,##0.00"),"-","△")&amp;"】"))</f>
        <v>【86.60】</v>
      </c>
      <c r="DI6" s="35">
        <f>IF(DI7="",NA(),DI7)</f>
        <v>12.99</v>
      </c>
      <c r="DJ6" s="35">
        <f t="shared" ref="DJ6:DR6" si="12">IF(DJ7="",NA(),DJ7)</f>
        <v>16.55</v>
      </c>
      <c r="DK6" s="35">
        <f t="shared" si="12"/>
        <v>19.34</v>
      </c>
      <c r="DL6" s="35">
        <f t="shared" si="12"/>
        <v>21.9</v>
      </c>
      <c r="DM6" s="35">
        <f t="shared" si="12"/>
        <v>24.99</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141500</v>
      </c>
      <c r="D7" s="37">
        <v>46</v>
      </c>
      <c r="E7" s="37">
        <v>17</v>
      </c>
      <c r="F7" s="37">
        <v>5</v>
      </c>
      <c r="G7" s="37">
        <v>0</v>
      </c>
      <c r="H7" s="37" t="s">
        <v>96</v>
      </c>
      <c r="I7" s="37" t="s">
        <v>97</v>
      </c>
      <c r="J7" s="37" t="s">
        <v>98</v>
      </c>
      <c r="K7" s="37" t="s">
        <v>99</v>
      </c>
      <c r="L7" s="37" t="s">
        <v>100</v>
      </c>
      <c r="M7" s="37" t="s">
        <v>101</v>
      </c>
      <c r="N7" s="38" t="s">
        <v>102</v>
      </c>
      <c r="O7" s="38">
        <v>73.25</v>
      </c>
      <c r="P7" s="38">
        <v>0.03</v>
      </c>
      <c r="Q7" s="38">
        <v>100.05</v>
      </c>
      <c r="R7" s="38">
        <v>2036</v>
      </c>
      <c r="S7" s="38">
        <v>718601</v>
      </c>
      <c r="T7" s="38">
        <v>328.91</v>
      </c>
      <c r="U7" s="38">
        <v>2184.8000000000002</v>
      </c>
      <c r="V7" s="38">
        <v>244</v>
      </c>
      <c r="W7" s="38">
        <v>0.08</v>
      </c>
      <c r="X7" s="38">
        <v>3050</v>
      </c>
      <c r="Y7" s="38">
        <v>78.959999999999994</v>
      </c>
      <c r="Z7" s="38">
        <v>92.08</v>
      </c>
      <c r="AA7" s="38">
        <v>90.24</v>
      </c>
      <c r="AB7" s="38">
        <v>93.17</v>
      </c>
      <c r="AC7" s="38">
        <v>89.93</v>
      </c>
      <c r="AD7" s="38">
        <v>99.66</v>
      </c>
      <c r="AE7" s="38">
        <v>100.95</v>
      </c>
      <c r="AF7" s="38">
        <v>101.77</v>
      </c>
      <c r="AG7" s="38">
        <v>103.6</v>
      </c>
      <c r="AH7" s="38">
        <v>106.37</v>
      </c>
      <c r="AI7" s="38">
        <v>104.99</v>
      </c>
      <c r="AJ7" s="38">
        <v>1160.23</v>
      </c>
      <c r="AK7" s="38">
        <v>1278.99</v>
      </c>
      <c r="AL7" s="38">
        <v>1465.47</v>
      </c>
      <c r="AM7" s="38">
        <v>1623.15</v>
      </c>
      <c r="AN7" s="38">
        <v>1783.35</v>
      </c>
      <c r="AO7" s="38">
        <v>225.39</v>
      </c>
      <c r="AP7" s="38">
        <v>224.04</v>
      </c>
      <c r="AQ7" s="38">
        <v>227.4</v>
      </c>
      <c r="AR7" s="38">
        <v>193.99</v>
      </c>
      <c r="AS7" s="38">
        <v>139.02000000000001</v>
      </c>
      <c r="AT7" s="38">
        <v>121.19</v>
      </c>
      <c r="AU7" s="38">
        <v>-138.49</v>
      </c>
      <c r="AV7" s="38">
        <v>-178.72</v>
      </c>
      <c r="AW7" s="38">
        <v>-160.07</v>
      </c>
      <c r="AX7" s="38">
        <v>-357.25</v>
      </c>
      <c r="AY7" s="38">
        <v>-301.66000000000003</v>
      </c>
      <c r="AZ7" s="38">
        <v>31.84</v>
      </c>
      <c r="BA7" s="38">
        <v>29.91</v>
      </c>
      <c r="BB7" s="38">
        <v>29.54</v>
      </c>
      <c r="BC7" s="38">
        <v>26.99</v>
      </c>
      <c r="BD7" s="38">
        <v>29.13</v>
      </c>
      <c r="BE7" s="38">
        <v>32.799999999999997</v>
      </c>
      <c r="BF7" s="38">
        <v>330.35</v>
      </c>
      <c r="BG7" s="38">
        <v>418.7</v>
      </c>
      <c r="BH7" s="38">
        <v>0</v>
      </c>
      <c r="BI7" s="38">
        <v>790.52</v>
      </c>
      <c r="BJ7" s="38">
        <v>797.93</v>
      </c>
      <c r="BK7" s="38">
        <v>974.93</v>
      </c>
      <c r="BL7" s="38">
        <v>855.8</v>
      </c>
      <c r="BM7" s="38">
        <v>789.46</v>
      </c>
      <c r="BN7" s="38">
        <v>826.83</v>
      </c>
      <c r="BO7" s="38">
        <v>867.83</v>
      </c>
      <c r="BP7" s="38">
        <v>832.52</v>
      </c>
      <c r="BQ7" s="38">
        <v>22.17</v>
      </c>
      <c r="BR7" s="38">
        <v>21.57</v>
      </c>
      <c r="BS7" s="38">
        <v>19.940000000000001</v>
      </c>
      <c r="BT7" s="38">
        <v>20.45</v>
      </c>
      <c r="BU7" s="38">
        <v>17.91</v>
      </c>
      <c r="BV7" s="38">
        <v>55.32</v>
      </c>
      <c r="BW7" s="38">
        <v>59.8</v>
      </c>
      <c r="BX7" s="38">
        <v>57.77</v>
      </c>
      <c r="BY7" s="38">
        <v>57.31</v>
      </c>
      <c r="BZ7" s="38">
        <v>57.08</v>
      </c>
      <c r="CA7" s="38">
        <v>60.94</v>
      </c>
      <c r="CB7" s="38">
        <v>491.07</v>
      </c>
      <c r="CC7" s="38">
        <v>505.9</v>
      </c>
      <c r="CD7" s="38">
        <v>549.25</v>
      </c>
      <c r="CE7" s="38">
        <v>530.22</v>
      </c>
      <c r="CF7" s="38">
        <v>602.04</v>
      </c>
      <c r="CG7" s="38">
        <v>283.17</v>
      </c>
      <c r="CH7" s="38">
        <v>263.76</v>
      </c>
      <c r="CI7" s="38">
        <v>274.35000000000002</v>
      </c>
      <c r="CJ7" s="38">
        <v>273.52</v>
      </c>
      <c r="CK7" s="38">
        <v>274.99</v>
      </c>
      <c r="CL7" s="38">
        <v>253.04</v>
      </c>
      <c r="CM7" s="38">
        <v>72.31</v>
      </c>
      <c r="CN7" s="38">
        <v>80</v>
      </c>
      <c r="CO7" s="38">
        <v>71.540000000000006</v>
      </c>
      <c r="CP7" s="38">
        <v>70</v>
      </c>
      <c r="CQ7" s="38">
        <v>50.77</v>
      </c>
      <c r="CR7" s="38">
        <v>60.65</v>
      </c>
      <c r="CS7" s="38">
        <v>51.75</v>
      </c>
      <c r="CT7" s="38">
        <v>50.68</v>
      </c>
      <c r="CU7" s="38">
        <v>50.14</v>
      </c>
      <c r="CV7" s="38">
        <v>54.83</v>
      </c>
      <c r="CW7" s="38">
        <v>54.84</v>
      </c>
      <c r="CX7" s="38">
        <v>96.17</v>
      </c>
      <c r="CY7" s="38">
        <v>96.09</v>
      </c>
      <c r="CZ7" s="38">
        <v>96.02</v>
      </c>
      <c r="DA7" s="38">
        <v>95.95</v>
      </c>
      <c r="DB7" s="38">
        <v>95.9</v>
      </c>
      <c r="DC7" s="38">
        <v>84.58</v>
      </c>
      <c r="DD7" s="38">
        <v>84.84</v>
      </c>
      <c r="DE7" s="38">
        <v>84.86</v>
      </c>
      <c r="DF7" s="38">
        <v>84.98</v>
      </c>
      <c r="DG7" s="38">
        <v>84.7</v>
      </c>
      <c r="DH7" s="38">
        <v>86.6</v>
      </c>
      <c r="DI7" s="38">
        <v>12.99</v>
      </c>
      <c r="DJ7" s="38">
        <v>16.55</v>
      </c>
      <c r="DK7" s="38">
        <v>19.34</v>
      </c>
      <c r="DL7" s="38">
        <v>21.9</v>
      </c>
      <c r="DM7" s="38">
        <v>24.99</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2022-01-26T08:04:18Z</cp:lastPrinted>
  <dcterms:created xsi:type="dcterms:W3CDTF">2021-12-03T07:30:53Z</dcterms:created>
  <dcterms:modified xsi:type="dcterms:W3CDTF">2022-02-15T01:10:57Z</dcterms:modified>
  <cp:category/>
</cp:coreProperties>
</file>