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06_理財G\02 公営企業　＝今の「07,08,11,13,15,18,22,23」と同じ\02 決算状況調査\R03（佐藤）\05_経営比較分析表\20220105_経営比較分析表（令和２年度決算）の分析等\10_公表\03_公表データ\05_平塚市★\"/>
    </mc:Choice>
  </mc:AlternateContent>
  <workbookProtection workbookAlgorithmName="SHA-512" workbookHashValue="fBPeg3aaug/Od1b1aRwIcQD8h/kDEP+oW/3zPwcH5LK26bXz01nr35PyyuWFX6v1vvjprSXkjM5b6RVpQoLvZw==" workbookSaltValue="BqMW0oDuO1qLPJZCNN1sh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H85" i="4"/>
  <c r="E85" i="4"/>
  <c r="BB10" i="4"/>
  <c r="AT10" i="4"/>
  <c r="P10" i="4"/>
  <c r="AT8" i="4"/>
  <c r="W8" i="4"/>
  <c r="P8" i="4"/>
  <c r="B6"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<sst xmlns="http://schemas.openxmlformats.org/spreadsheetml/2006/main" count="236" uniqueCount="118">
  <si>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</si>
  <si>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</si>
  <si>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</si>
  <si>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</si>
  <si>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</si>
  <si>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</si>
  <si>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</si>
  <si>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</si>
  <si>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</si>
  <si>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</si>
  <si>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</si>
  <si>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</si>
  <si>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</si>
  <si>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</si>
  <si>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</si>
  <si>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</si>
  <si>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</si>
  <si>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</si>
  <si>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</si>
  <si>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</si>
  <si>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</si>
  <si>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</si>
  <si>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</si>
  <si>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</si>
  <si>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</si>
  <si>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</si>
  <si>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</si>
  <si>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</si>
  <si>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</si>
  <si>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</si>
  <si>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</si>
  <si>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</si>
  <si>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</si>
  <si>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</si>
  <si>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</si>
  <si>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</si>
  <si>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</si>
  <si>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</si>
  <si>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</si>
  <si>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</si>
  <si>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</si>
  <si>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</si>
  <si>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</si>
  <si>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</si>
  <si>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</si>
  <si>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</si>
  <si>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</si>
  <si>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</si>
  <si>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</si>
  <si>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</si>
  <si>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</si>
  <si>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</si>
  <si>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</si>
  <si>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</si>
  <si>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</si>
  <si>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</si>
  <si>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</si>
  <si>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</si>
  <si>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</si>
  <si>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</si>
  <si>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</si>
  <si>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</si>
  <si>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</si>
  <si>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</si>
  <si>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</si>
  <si>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</si>
  <si>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</si>
  <si>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</si>
  <si>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</si>
  <si>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</si>
  <si>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</si>
  <si>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</si>
  <si>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</si>
  <si>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</si>
  <si>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</si>
  <si>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</si>
  <si>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</si>
  <si>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</si>
  <si>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</si>
  <si>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</si>
  <si>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</si>
  <si>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</si>
  <si>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</si>
  <si>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</si>
  <si>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</si>
  <si>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</si>
  <si>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</si>
  <si>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</si>
  <si>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</si>
  <si>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</si>
  <si>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</si>
  <si>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</si>
  <si>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</si>
  <si>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</si>
  <si>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</si>
  <si>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</si>
  <si>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平塚市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</si>
  <si>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</si>
  <si>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</si>
  <si>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</si>
  <si>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</si>
  <si>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</si>
  <si>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</si>
  <si>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</si>
  <si>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</si>
  <si>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</si>
  <si>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</si>
  <si>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</si>
  <si>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</si>
  <si>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</si>
  <si>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</si>
  <si>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</si>
  <si>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</si>
  <si>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</si>
  <si>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</si>
  <si>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有形固定資産減価償却率及び②管渠老朽化率については、全国平均及び類似団体平均を下回っていますが、耐用年数を経過した管渠が増加していく状況下において、施設の老朽化対策が今後の重要な課題であるため、③管渠改善率については、ストックマネジメント計画に基づく施設の状態調査・点検を通じて適正な維持管理と長寿命化を図るとともに、計画的な施設の改築更新を進めます。</t>
    <rPh sb="130" eb="132">
      <t>ジョウタイ</t>
    </rPh>
    <rPh sb="149" eb="153">
      <t>チョウジュミョウカ</t>
    </rPh>
    <rPh sb="154" eb="155">
      <t>ハカ</t>
    </rPh>
    <phoneticPr fontId="4"/>
  </si>
  <si>
    <t xml:space="preserve">　①経常収支比率は100％を超えていますが、数値は下降傾向で全国平均及び類似団体平均値を下回っています。
　③流動比率は前年度から７ポイント以上の改善が図られ、全国平均及び類似団体平均値を上回りました。当面の目標である75％を早期に達成できるよう、更なる経営健全性の向上に取り組みます。
　④企業債残高対事業規模比率は、全国平均及び類似団体平均値を下回っています。今後の事業費の増加に伴う借入額の増加が見込まれるため、今後の推移を注視し、計画的な償還に努めます。
　⑤経費回収率は100％を超え、全国平均及び類似団体平均値を上回り、⑥汚水処理原価も全国平均及び類似団体平均値を下回っていることから、現水準の維持を図りたいと考えますが、施設の老朽化等による維持管理費の増加や、今後の人口減少による使用料収入への影響が懸念されるため、引き続きコストの縮減や業務の効率化に取り組みます。
　下水道の整備が概成しているため、⑧水洗化率は高い水準にあります。引き続き未接続世帯に対する接続促進に取り組みます。
</t>
    <rPh sb="22" eb="24">
      <t>スウチ</t>
    </rPh>
    <rPh sb="25" eb="27">
      <t>カコウ</t>
    </rPh>
    <rPh sb="27" eb="29">
      <t>ケイコウ</t>
    </rPh>
    <rPh sb="30" eb="32">
      <t>ゼンコク</t>
    </rPh>
    <rPh sb="32" eb="34">
      <t>ヘイキン</t>
    </rPh>
    <rPh sb="34" eb="35">
      <t>オヨ</t>
    </rPh>
    <rPh sb="36" eb="38">
      <t>ルイジ</t>
    </rPh>
    <rPh sb="38" eb="40">
      <t>ダンタイ</t>
    </rPh>
    <rPh sb="40" eb="42">
      <t>ヘイキン</t>
    </rPh>
    <rPh sb="42" eb="43">
      <t>チ</t>
    </rPh>
    <rPh sb="44" eb="46">
      <t>シタマワ</t>
    </rPh>
    <rPh sb="55" eb="57">
      <t>リュウドウ</t>
    </rPh>
    <rPh sb="57" eb="59">
      <t>ヒリツ</t>
    </rPh>
    <rPh sb="60" eb="63">
      <t>ゼンネンド</t>
    </rPh>
    <rPh sb="76" eb="77">
      <t>ハカ</t>
    </rPh>
    <rPh sb="80" eb="82">
      <t>ゼンコク</t>
    </rPh>
    <rPh sb="82" eb="84">
      <t>ヘイキン</t>
    </rPh>
    <rPh sb="84" eb="85">
      <t>オヨ</t>
    </rPh>
    <rPh sb="86" eb="90">
      <t>ルイジダンタイ</t>
    </rPh>
    <rPh sb="90" eb="92">
      <t>ヘイキン</t>
    </rPh>
    <rPh sb="92" eb="93">
      <t>チ</t>
    </rPh>
    <rPh sb="94" eb="96">
      <t>ウワマワ</t>
    </rPh>
    <rPh sb="104" eb="106">
      <t>モクヒョウ</t>
    </rPh>
    <rPh sb="113" eb="115">
      <t>ソウキ</t>
    </rPh>
    <rPh sb="116" eb="118">
      <t>タッセイ</t>
    </rPh>
    <rPh sb="124" eb="125">
      <t>サラ</t>
    </rPh>
    <rPh sb="129" eb="132">
      <t>ケンゼンセイ</t>
    </rPh>
    <rPh sb="133" eb="135">
      <t>コウジョウ</t>
    </rPh>
    <rPh sb="162" eb="164">
      <t>ヘイキン</t>
    </rPh>
    <rPh sb="170" eb="172">
      <t>ヘイキン</t>
    </rPh>
    <rPh sb="172" eb="173">
      <t>チ</t>
    </rPh>
    <rPh sb="209" eb="211">
      <t>コンゴ</t>
    </rPh>
    <rPh sb="260" eb="261">
      <t>チ</t>
    </rPh>
    <rPh sb="286" eb="287">
      <t>チ</t>
    </rPh>
    <rPh sb="337" eb="339">
      <t>コンゴ</t>
    </rPh>
    <rPh sb="347" eb="350">
      <t>シヨウリョウ</t>
    </rPh>
    <rPh sb="350" eb="352">
      <t>シュウニュウ</t>
    </rPh>
    <rPh sb="354" eb="356">
      <t>エイキョウ</t>
    </rPh>
    <rPh sb="357" eb="359">
      <t>ケネン</t>
    </rPh>
    <rPh sb="376" eb="378">
      <t>ギョウム</t>
    </rPh>
    <rPh sb="379" eb="382">
      <t>コウリツカ</t>
    </rPh>
    <rPh sb="392" eb="395">
      <t>ゲスイドウ</t>
    </rPh>
    <phoneticPr fontId="4"/>
  </si>
  <si>
    <t>　各指標の結果から、経営の健全性は保たれていると考えられます。一方で、維持管理・施設更新に係る費用の増加と人口減少による下水道使用料の減収が懸念されるため、経営戦略に基づく、広域化・共同化や適正な料金水準等あらゆる面での施策を実施することで経営基盤の強化を進め、下水道サービスの持続的・安定的な提供に努めます。</t>
    <rPh sb="5" eb="7">
      <t>ケッカ</t>
    </rPh>
    <rPh sb="67" eb="69">
      <t>ゲンシュウ</t>
    </rPh>
    <rPh sb="70" eb="72">
      <t>ケネン</t>
    </rPh>
    <rPh sb="83" eb="84">
      <t>モト</t>
    </rPh>
    <rPh sb="110" eb="112">
      <t>シサク</t>
    </rPh>
    <rPh sb="113" eb="115">
      <t>ジッシ</t>
    </rPh>
    <rPh sb="120" eb="122">
      <t>ケイエイ</t>
    </rPh>
    <rPh sb="122" eb="124">
      <t>キバン</t>
    </rPh>
    <rPh sb="125" eb="127">
      <t>キョウカ</t>
    </rPh>
    <rPh sb="128" eb="129">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</si>
</sst>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
                  <c:v>0</c:v>
                </c:pt>
                <c:pt idx="1">
                  <c:v>0.03</c:v>
                </c:pt>
                <c:pt idx="2">
                  <c:v>0.04</c:v>
                </c:pt>
                <c:pt idx="3">
                  <c:v>0.01</c:v>
                </c:pt>
                <c:pt idx="4">
                  <c:v>0.02</c:v>
                </c:pt>
              </c:numCache>
            </c:numRef>
          </c:val>
          <c:extLst xmlns:c16r2="http://schemas.microsoft.com/office/drawing/2015/06/chart">
            <c:ext xmlns:c16="http://schemas.microsoft.com/office/drawing/2014/chart" uri="{C3380CC4-5D6E-409C-BE32-E72D297353CC}">
              <c16:uniqueId val="{00000000-EA6C-4335-AF9C-3D18E0CB18EB}"/>
            </c:ext>
          </c:extLst>
        </c:ser>
        <c:dLbls>
          <c:showLegendKey val="0"/>
          <c:showVal val="0"/>
          <c:showCatName val="0"/>
          <c:showSerName val="0"/>
          <c:showPercent val="0"/>
          <c:showBubbleSize val="0"/>
        </c:dLbls>
        <c:gapWidth val="150"/>
        <c:axId val="358818400"/>
        <c:axId val="358819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0.17</c:v>
                </c:pt>
                <c:pt idx="2">
                  <c:v>0.21</c:v>
                </c:pt>
                <c:pt idx="3">
                  <c:v>0.19</c:v>
                </c:pt>
                <c:pt idx="4">
                  <c:v>0.19</c:v>
                </c:pt>
              </c:numCache>
            </c:numRef>
          </c:val>
          <c:smooth val="0"/>
          <c:extLst xmlns:c16r2="http://schemas.microsoft.com/office/drawing/2015/06/chart">
            <c:ext xmlns:c16="http://schemas.microsoft.com/office/drawing/2014/chart" uri="{C3380CC4-5D6E-409C-BE32-E72D297353CC}">
              <c16:uniqueId val="{00000001-EA6C-4335-AF9C-3D18E0CB18EB}"/>
            </c:ext>
          </c:extLst>
        </c:ser>
        <c:dLbls>
          <c:showLegendKey val="0"/>
          <c:showVal val="0"/>
          <c:showCatName val="0"/>
          <c:showSerName val="0"/>
          <c:showPercent val="0"/>
          <c:showBubbleSize val="0"/>
        </c:dLbls>
        <c:marker val="1"/>
        <c:smooth val="0"/>
        <c:axId val="358818400"/>
        <c:axId val="358819576"/>
      </c:lineChart>
      <c:dateAx>
        <c:axId val="358818400"/>
        <c:scaling>
          <c:orientation val="minMax"/>
        </c:scaling>
        <c:delete val="1"/>
        <c:axPos val="b"/>
        <c:numFmt formatCode="&quot;H&quot;yy" sourceLinked="1"/>
        <c:majorTickMark val="none"/>
        <c:minorTickMark val="none"/>
        <c:tickLblPos val="none"/>
        <c:crossAx val="358819576"/>
        <c:crosses val="autoZero"/>
        <c:auto val="1"/>
        <c:lblOffset val="100"/>
        <c:baseTimeUnit val="years"/>
      </c:dateAx>
      <c:valAx>
        <c:axId val="35881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81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A67-48EE-830B-E26666ED7400}"/>
            </c:ext>
          </c:extLst>
        </c:ser>
        <c:dLbls>
          <c:showLegendKey val="0"/>
          <c:showVal val="0"/>
          <c:showCatName val="0"/>
          <c:showSerName val="0"/>
          <c:showPercent val="0"/>
          <c:showBubbleSize val="0"/>
        </c:dLbls>
        <c:gapWidth val="150"/>
        <c:axId val="360010672"/>
        <c:axId val="360014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63.26</c:v>
                </c:pt>
                <c:pt idx="1">
                  <c:v>61.54</c:v>
                </c:pt>
                <c:pt idx="2">
                  <c:v>61.93</c:v>
                </c:pt>
                <c:pt idx="3">
                  <c:v>61.32</c:v>
                </c:pt>
                <c:pt idx="4">
                  <c:v>61.7</c:v>
                </c:pt>
              </c:numCache>
            </c:numRef>
          </c:val>
          <c:smooth val="0"/>
          <c:extLst xmlns:c16r2="http://schemas.microsoft.com/office/drawing/2015/06/chart">
            <c:ext xmlns:c16="http://schemas.microsoft.com/office/drawing/2014/chart" uri="{C3380CC4-5D6E-409C-BE32-E72D297353CC}">
              <c16:uniqueId val="{00000001-6A67-48EE-830B-E26666ED7400}"/>
            </c:ext>
          </c:extLst>
        </c:ser>
        <c:dLbls>
          <c:showLegendKey val="0"/>
          <c:showVal val="0"/>
          <c:showCatName val="0"/>
          <c:showSerName val="0"/>
          <c:showPercent val="0"/>
          <c:showBubbleSize val="0"/>
        </c:dLbls>
        <c:marker val="1"/>
        <c:smooth val="0"/>
        <c:axId val="360010672"/>
        <c:axId val="360014200"/>
      </c:lineChart>
      <c:dateAx>
        <c:axId val="360010672"/>
        <c:scaling>
          <c:orientation val="minMax"/>
        </c:scaling>
        <c:delete val="1"/>
        <c:axPos val="b"/>
        <c:numFmt formatCode="&quot;H&quot;yy" sourceLinked="1"/>
        <c:majorTickMark val="none"/>
        <c:minorTickMark val="none"/>
        <c:tickLblPos val="none"/>
        <c:crossAx val="360014200"/>
        <c:crosses val="autoZero"/>
        <c:auto val="1"/>
        <c:lblOffset val="100"/>
        <c:baseTimeUnit val="years"/>
      </c:dateAx>
      <c:valAx>
        <c:axId val="360014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01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97.19</c:v>
                </c:pt>
                <c:pt idx="1">
                  <c:v>97.46</c:v>
                </c:pt>
                <c:pt idx="2">
                  <c:v>97.66</c:v>
                </c:pt>
                <c:pt idx="3">
                  <c:v>97.81</c:v>
                </c:pt>
                <c:pt idx="4">
                  <c:v>97.92</c:v>
                </c:pt>
              </c:numCache>
            </c:numRef>
          </c:val>
          <c:extLst xmlns:c16r2="http://schemas.microsoft.com/office/drawing/2015/06/chart">
            <c:ext xmlns:c16="http://schemas.microsoft.com/office/drawing/2014/chart" uri="{C3380CC4-5D6E-409C-BE32-E72D297353CC}">
              <c16:uniqueId val="{00000000-1151-4D9F-9EF9-A8CC2FF132FB}"/>
            </c:ext>
          </c:extLst>
        </c:ser>
        <c:dLbls>
          <c:showLegendKey val="0"/>
          <c:showVal val="0"/>
          <c:showCatName val="0"/>
          <c:showSerName val="0"/>
          <c:showPercent val="0"/>
          <c:showBubbleSize val="0"/>
        </c:dLbls>
        <c:gapWidth val="150"/>
        <c:axId val="360011848"/>
        <c:axId val="36001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94.07</c:v>
                </c:pt>
                <c:pt idx="1">
                  <c:v>94.13</c:v>
                </c:pt>
                <c:pt idx="2">
                  <c:v>94.45</c:v>
                </c:pt>
                <c:pt idx="3">
                  <c:v>94.58</c:v>
                </c:pt>
                <c:pt idx="4">
                  <c:v>94.56</c:v>
                </c:pt>
              </c:numCache>
            </c:numRef>
          </c:val>
          <c:smooth val="0"/>
          <c:extLst xmlns:c16r2="http://schemas.microsoft.com/office/drawing/2015/06/chart">
            <c:ext xmlns:c16="http://schemas.microsoft.com/office/drawing/2014/chart" uri="{C3380CC4-5D6E-409C-BE32-E72D297353CC}">
              <c16:uniqueId val="{00000001-1151-4D9F-9EF9-A8CC2FF132FB}"/>
            </c:ext>
          </c:extLst>
        </c:ser>
        <c:dLbls>
          <c:showLegendKey val="0"/>
          <c:showVal val="0"/>
          <c:showCatName val="0"/>
          <c:showSerName val="0"/>
          <c:showPercent val="0"/>
          <c:showBubbleSize val="0"/>
        </c:dLbls>
        <c:marker val="1"/>
        <c:smooth val="0"/>
        <c:axId val="360011848"/>
        <c:axId val="360012240"/>
      </c:lineChart>
      <c:dateAx>
        <c:axId val="360011848"/>
        <c:scaling>
          <c:orientation val="minMax"/>
        </c:scaling>
        <c:delete val="1"/>
        <c:axPos val="b"/>
        <c:numFmt formatCode="&quot;H&quot;yy" sourceLinked="1"/>
        <c:majorTickMark val="none"/>
        <c:minorTickMark val="none"/>
        <c:tickLblPos val="none"/>
        <c:crossAx val="360012240"/>
        <c:crosses val="autoZero"/>
        <c:auto val="1"/>
        <c:lblOffset val="100"/>
        <c:baseTimeUnit val="years"/>
      </c:dateAx>
      <c:valAx>
        <c:axId val="36001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011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112.36</c:v>
                </c:pt>
                <c:pt idx="1">
                  <c:v>110.37</c:v>
                </c:pt>
                <c:pt idx="2">
                  <c:v>113.86</c:v>
                </c:pt>
                <c:pt idx="3">
                  <c:v>107.12</c:v>
                </c:pt>
                <c:pt idx="4">
                  <c:v>105.11</c:v>
                </c:pt>
              </c:numCache>
            </c:numRef>
          </c:val>
          <c:extLst xmlns:c16r2="http://schemas.microsoft.com/office/drawing/2015/06/chart">
            <c:ext xmlns:c16="http://schemas.microsoft.com/office/drawing/2014/chart" uri="{C3380CC4-5D6E-409C-BE32-E72D297353CC}">
              <c16:uniqueId val="{00000000-1808-4230-AD55-EC2EA804B7D1}"/>
            </c:ext>
          </c:extLst>
        </c:ser>
        <c:dLbls>
          <c:showLegendKey val="0"/>
          <c:showVal val="0"/>
          <c:showCatName val="0"/>
          <c:showSerName val="0"/>
          <c:showPercent val="0"/>
          <c:showBubbleSize val="0"/>
        </c:dLbls>
        <c:gapWidth val="150"/>
        <c:axId val="359935032"/>
        <c:axId val="35993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107.45</c:v>
                </c:pt>
                <c:pt idx="1">
                  <c:v>107.43</c:v>
                </c:pt>
                <c:pt idx="2">
                  <c:v>107.64</c:v>
                </c:pt>
                <c:pt idx="3">
                  <c:v>107.03</c:v>
                </c:pt>
                <c:pt idx="4">
                  <c:v>106.55</c:v>
                </c:pt>
              </c:numCache>
            </c:numRef>
          </c:val>
          <c:smooth val="0"/>
          <c:extLst xmlns:c16r2="http://schemas.microsoft.com/office/drawing/2015/06/chart">
            <c:ext xmlns:c16="http://schemas.microsoft.com/office/drawing/2014/chart" uri="{C3380CC4-5D6E-409C-BE32-E72D297353CC}">
              <c16:uniqueId val="{00000001-1808-4230-AD55-EC2EA804B7D1}"/>
            </c:ext>
          </c:extLst>
        </c:ser>
        <c:dLbls>
          <c:showLegendKey val="0"/>
          <c:showVal val="0"/>
          <c:showCatName val="0"/>
          <c:showSerName val="0"/>
          <c:showPercent val="0"/>
          <c:showBubbleSize val="0"/>
        </c:dLbls>
        <c:marker val="1"/>
        <c:smooth val="0"/>
        <c:axId val="359935032"/>
        <c:axId val="359938560"/>
      </c:lineChart>
      <c:dateAx>
        <c:axId val="359935032"/>
        <c:scaling>
          <c:orientation val="minMax"/>
        </c:scaling>
        <c:delete val="1"/>
        <c:axPos val="b"/>
        <c:numFmt formatCode="&quot;H&quot;yy" sourceLinked="1"/>
        <c:majorTickMark val="none"/>
        <c:minorTickMark val="none"/>
        <c:tickLblPos val="none"/>
        <c:crossAx val="359938560"/>
        <c:crosses val="autoZero"/>
        <c:auto val="1"/>
        <c:lblOffset val="100"/>
        <c:baseTimeUnit val="years"/>
      </c:dateAx>
      <c:valAx>
        <c:axId val="35993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93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3.71</c:v>
                </c:pt>
                <c:pt idx="1">
                  <c:v>7.35</c:v>
                </c:pt>
                <c:pt idx="2">
                  <c:v>10.65</c:v>
                </c:pt>
                <c:pt idx="3">
                  <c:v>13.76</c:v>
                </c:pt>
                <c:pt idx="4">
                  <c:v>16.86</c:v>
                </c:pt>
              </c:numCache>
            </c:numRef>
          </c:val>
          <c:extLst xmlns:c16r2="http://schemas.microsoft.com/office/drawing/2015/06/chart">
            <c:ext xmlns:c16="http://schemas.microsoft.com/office/drawing/2014/chart" uri="{C3380CC4-5D6E-409C-BE32-E72D297353CC}">
              <c16:uniqueId val="{00000000-F86B-4ECB-8E93-6EDF45236070}"/>
            </c:ext>
          </c:extLst>
        </c:ser>
        <c:dLbls>
          <c:showLegendKey val="0"/>
          <c:showVal val="0"/>
          <c:showCatName val="0"/>
          <c:showSerName val="0"/>
          <c:showPercent val="0"/>
          <c:showBubbleSize val="0"/>
        </c:dLbls>
        <c:gapWidth val="150"/>
        <c:axId val="359939736"/>
        <c:axId val="35993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28.95</c:v>
                </c:pt>
                <c:pt idx="1">
                  <c:v>30.11</c:v>
                </c:pt>
                <c:pt idx="2">
                  <c:v>30.45</c:v>
                </c:pt>
                <c:pt idx="3">
                  <c:v>31.01</c:v>
                </c:pt>
                <c:pt idx="4">
                  <c:v>28.87</c:v>
                </c:pt>
              </c:numCache>
            </c:numRef>
          </c:val>
          <c:smooth val="0"/>
          <c:extLst xmlns:c16r2="http://schemas.microsoft.com/office/drawing/2015/06/chart">
            <c:ext xmlns:c16="http://schemas.microsoft.com/office/drawing/2014/chart" uri="{C3380CC4-5D6E-409C-BE32-E72D297353CC}">
              <c16:uniqueId val="{00000001-F86B-4ECB-8E93-6EDF45236070}"/>
            </c:ext>
          </c:extLst>
        </c:ser>
        <c:dLbls>
          <c:showLegendKey val="0"/>
          <c:showVal val="0"/>
          <c:showCatName val="0"/>
          <c:showSerName val="0"/>
          <c:showPercent val="0"/>
          <c:showBubbleSize val="0"/>
        </c:dLbls>
        <c:marker val="1"/>
        <c:smooth val="0"/>
        <c:axId val="359939736"/>
        <c:axId val="359933072"/>
      </c:lineChart>
      <c:dateAx>
        <c:axId val="359939736"/>
        <c:scaling>
          <c:orientation val="minMax"/>
        </c:scaling>
        <c:delete val="1"/>
        <c:axPos val="b"/>
        <c:numFmt formatCode="&quot;H&quot;yy" sourceLinked="1"/>
        <c:majorTickMark val="none"/>
        <c:minorTickMark val="none"/>
        <c:tickLblPos val="none"/>
        <c:crossAx val="359933072"/>
        <c:crosses val="autoZero"/>
        <c:auto val="1"/>
        <c:lblOffset val="100"/>
        <c:baseTimeUnit val="years"/>
      </c:dateAx>
      <c:valAx>
        <c:axId val="35993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939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0.8</c:v>
                </c:pt>
                <c:pt idx="1">
                  <c:v>1.37</c:v>
                </c:pt>
                <c:pt idx="2">
                  <c:v>1.96</c:v>
                </c:pt>
                <c:pt idx="3">
                  <c:v>2.5499999999999998</c:v>
                </c:pt>
                <c:pt idx="4">
                  <c:v>4.93</c:v>
                </c:pt>
              </c:numCache>
            </c:numRef>
          </c:val>
          <c:extLst xmlns:c16r2="http://schemas.microsoft.com/office/drawing/2015/06/chart">
            <c:ext xmlns:c16="http://schemas.microsoft.com/office/drawing/2014/chart" uri="{C3380CC4-5D6E-409C-BE32-E72D297353CC}">
              <c16:uniqueId val="{00000000-3900-4220-9186-D6209075C68B}"/>
            </c:ext>
          </c:extLst>
        </c:ser>
        <c:dLbls>
          <c:showLegendKey val="0"/>
          <c:showVal val="0"/>
          <c:showCatName val="0"/>
          <c:showSerName val="0"/>
          <c:showPercent val="0"/>
          <c:showBubbleSize val="0"/>
        </c:dLbls>
        <c:gapWidth val="150"/>
        <c:axId val="359934640"/>
        <c:axId val="35994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4.07</c:v>
                </c:pt>
                <c:pt idx="1">
                  <c:v>4.54</c:v>
                </c:pt>
                <c:pt idx="2">
                  <c:v>4.8499999999999996</c:v>
                </c:pt>
                <c:pt idx="3">
                  <c:v>4.95</c:v>
                </c:pt>
                <c:pt idx="4">
                  <c:v>5.64</c:v>
                </c:pt>
              </c:numCache>
            </c:numRef>
          </c:val>
          <c:smooth val="0"/>
          <c:extLst xmlns:c16r2="http://schemas.microsoft.com/office/drawing/2015/06/chart">
            <c:ext xmlns:c16="http://schemas.microsoft.com/office/drawing/2014/chart" uri="{C3380CC4-5D6E-409C-BE32-E72D297353CC}">
              <c16:uniqueId val="{00000001-3900-4220-9186-D6209075C68B}"/>
            </c:ext>
          </c:extLst>
        </c:ser>
        <c:dLbls>
          <c:showLegendKey val="0"/>
          <c:showVal val="0"/>
          <c:showCatName val="0"/>
          <c:showSerName val="0"/>
          <c:showPercent val="0"/>
          <c:showBubbleSize val="0"/>
        </c:dLbls>
        <c:marker val="1"/>
        <c:smooth val="0"/>
        <c:axId val="359934640"/>
        <c:axId val="359940128"/>
      </c:lineChart>
      <c:dateAx>
        <c:axId val="359934640"/>
        <c:scaling>
          <c:orientation val="minMax"/>
        </c:scaling>
        <c:delete val="1"/>
        <c:axPos val="b"/>
        <c:numFmt formatCode="&quot;H&quot;yy" sourceLinked="1"/>
        <c:majorTickMark val="none"/>
        <c:minorTickMark val="none"/>
        <c:tickLblPos val="none"/>
        <c:crossAx val="359940128"/>
        <c:crosses val="autoZero"/>
        <c:auto val="1"/>
        <c:lblOffset val="100"/>
        <c:baseTimeUnit val="years"/>
      </c:dateAx>
      <c:valAx>
        <c:axId val="35994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93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0EB-4A93-A8BF-AD4454CCE57C}"/>
            </c:ext>
          </c:extLst>
        </c:ser>
        <c:dLbls>
          <c:showLegendKey val="0"/>
          <c:showVal val="0"/>
          <c:showCatName val="0"/>
          <c:showSerName val="0"/>
          <c:showPercent val="0"/>
          <c:showBubbleSize val="0"/>
        </c:dLbls>
        <c:gapWidth val="150"/>
        <c:axId val="359933856"/>
        <c:axId val="359934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11.01</c:v>
                </c:pt>
                <c:pt idx="1">
                  <c:v>10.199999999999999</c:v>
                </c:pt>
                <c:pt idx="2">
                  <c:v>9.1999999999999993</c:v>
                </c:pt>
                <c:pt idx="3">
                  <c:v>7.69</c:v>
                </c:pt>
                <c:pt idx="4">
                  <c:v>5.95</c:v>
                </c:pt>
              </c:numCache>
            </c:numRef>
          </c:val>
          <c:smooth val="0"/>
          <c:extLst xmlns:c16r2="http://schemas.microsoft.com/office/drawing/2015/06/chart">
            <c:ext xmlns:c16="http://schemas.microsoft.com/office/drawing/2014/chart" uri="{C3380CC4-5D6E-409C-BE32-E72D297353CC}">
              <c16:uniqueId val="{00000001-60EB-4A93-A8BF-AD4454CCE57C}"/>
            </c:ext>
          </c:extLst>
        </c:ser>
        <c:dLbls>
          <c:showLegendKey val="0"/>
          <c:showVal val="0"/>
          <c:showCatName val="0"/>
          <c:showSerName val="0"/>
          <c:showPercent val="0"/>
          <c:showBubbleSize val="0"/>
        </c:dLbls>
        <c:marker val="1"/>
        <c:smooth val="0"/>
        <c:axId val="359933856"/>
        <c:axId val="359934248"/>
      </c:lineChart>
      <c:dateAx>
        <c:axId val="359933856"/>
        <c:scaling>
          <c:orientation val="minMax"/>
        </c:scaling>
        <c:delete val="1"/>
        <c:axPos val="b"/>
        <c:numFmt formatCode="&quot;H&quot;yy" sourceLinked="1"/>
        <c:majorTickMark val="none"/>
        <c:minorTickMark val="none"/>
        <c:tickLblPos val="none"/>
        <c:crossAx val="359934248"/>
        <c:crosses val="autoZero"/>
        <c:auto val="1"/>
        <c:lblOffset val="100"/>
        <c:baseTimeUnit val="years"/>
      </c:dateAx>
      <c:valAx>
        <c:axId val="359934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93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27.62</c:v>
                </c:pt>
                <c:pt idx="1">
                  <c:v>47.81</c:v>
                </c:pt>
                <c:pt idx="2">
                  <c:v>62.2</c:v>
                </c:pt>
                <c:pt idx="3">
                  <c:v>66.510000000000005</c:v>
                </c:pt>
                <c:pt idx="4">
                  <c:v>74.2</c:v>
                </c:pt>
              </c:numCache>
            </c:numRef>
          </c:val>
          <c:extLst xmlns:c16r2="http://schemas.microsoft.com/office/drawing/2015/06/chart">
            <c:ext xmlns:c16="http://schemas.microsoft.com/office/drawing/2014/chart" uri="{C3380CC4-5D6E-409C-BE32-E72D297353CC}">
              <c16:uniqueId val="{00000000-7288-42F9-91AB-94214B004006}"/>
            </c:ext>
          </c:extLst>
        </c:ser>
        <c:dLbls>
          <c:showLegendKey val="0"/>
          <c:showVal val="0"/>
          <c:showCatName val="0"/>
          <c:showSerName val="0"/>
          <c:showPercent val="0"/>
          <c:showBubbleSize val="0"/>
        </c:dLbls>
        <c:gapWidth val="150"/>
        <c:axId val="359936208"/>
        <c:axId val="359936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54.03</c:v>
                </c:pt>
                <c:pt idx="1">
                  <c:v>65.83</c:v>
                </c:pt>
                <c:pt idx="2">
                  <c:v>72.22</c:v>
                </c:pt>
                <c:pt idx="3">
                  <c:v>73.02</c:v>
                </c:pt>
                <c:pt idx="4">
                  <c:v>72.930000000000007</c:v>
                </c:pt>
              </c:numCache>
            </c:numRef>
          </c:val>
          <c:smooth val="0"/>
          <c:extLst xmlns:c16r2="http://schemas.microsoft.com/office/drawing/2015/06/chart">
            <c:ext xmlns:c16="http://schemas.microsoft.com/office/drawing/2014/chart" uri="{C3380CC4-5D6E-409C-BE32-E72D297353CC}">
              <c16:uniqueId val="{00000001-7288-42F9-91AB-94214B004006}"/>
            </c:ext>
          </c:extLst>
        </c:ser>
        <c:dLbls>
          <c:showLegendKey val="0"/>
          <c:showVal val="0"/>
          <c:showCatName val="0"/>
          <c:showSerName val="0"/>
          <c:showPercent val="0"/>
          <c:showBubbleSize val="0"/>
        </c:dLbls>
        <c:marker val="1"/>
        <c:smooth val="0"/>
        <c:axId val="359936208"/>
        <c:axId val="359936600"/>
      </c:lineChart>
      <c:dateAx>
        <c:axId val="359936208"/>
        <c:scaling>
          <c:orientation val="minMax"/>
        </c:scaling>
        <c:delete val="1"/>
        <c:axPos val="b"/>
        <c:numFmt formatCode="&quot;H&quot;yy" sourceLinked="1"/>
        <c:majorTickMark val="none"/>
        <c:minorTickMark val="none"/>
        <c:tickLblPos val="none"/>
        <c:crossAx val="359936600"/>
        <c:crosses val="autoZero"/>
        <c:auto val="1"/>
        <c:lblOffset val="100"/>
        <c:baseTimeUnit val="years"/>
      </c:dateAx>
      <c:valAx>
        <c:axId val="35993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93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368.3</c:v>
                </c:pt>
                <c:pt idx="1">
                  <c:v>334.9</c:v>
                </c:pt>
                <c:pt idx="2">
                  <c:v>460.39</c:v>
                </c:pt>
                <c:pt idx="3">
                  <c:v>435.02</c:v>
                </c:pt>
                <c:pt idx="4">
                  <c:v>411.8</c:v>
                </c:pt>
              </c:numCache>
            </c:numRef>
          </c:val>
          <c:extLst xmlns:c16r2="http://schemas.microsoft.com/office/drawing/2015/06/chart">
            <c:ext xmlns:c16="http://schemas.microsoft.com/office/drawing/2014/chart" uri="{C3380CC4-5D6E-409C-BE32-E72D297353CC}">
              <c16:uniqueId val="{00000000-6645-4222-80C5-681463625840}"/>
            </c:ext>
          </c:extLst>
        </c:ser>
        <c:dLbls>
          <c:showLegendKey val="0"/>
          <c:showVal val="0"/>
          <c:showCatName val="0"/>
          <c:showSerName val="0"/>
          <c:showPercent val="0"/>
          <c:showBubbleSize val="0"/>
        </c:dLbls>
        <c:gapWidth val="150"/>
        <c:axId val="360013416"/>
        <c:axId val="360011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802.49</c:v>
                </c:pt>
                <c:pt idx="1">
                  <c:v>805.14</c:v>
                </c:pt>
                <c:pt idx="2">
                  <c:v>730.93</c:v>
                </c:pt>
                <c:pt idx="3">
                  <c:v>708.89</c:v>
                </c:pt>
                <c:pt idx="4">
                  <c:v>730.52</c:v>
                </c:pt>
              </c:numCache>
            </c:numRef>
          </c:val>
          <c:smooth val="0"/>
          <c:extLst xmlns:c16r2="http://schemas.microsoft.com/office/drawing/2015/06/chart">
            <c:ext xmlns:c16="http://schemas.microsoft.com/office/drawing/2014/chart" uri="{C3380CC4-5D6E-409C-BE32-E72D297353CC}">
              <c16:uniqueId val="{00000001-6645-4222-80C5-681463625840}"/>
            </c:ext>
          </c:extLst>
        </c:ser>
        <c:dLbls>
          <c:showLegendKey val="0"/>
          <c:showVal val="0"/>
          <c:showCatName val="0"/>
          <c:showSerName val="0"/>
          <c:showPercent val="0"/>
          <c:showBubbleSize val="0"/>
        </c:dLbls>
        <c:marker val="1"/>
        <c:smooth val="0"/>
        <c:axId val="360013416"/>
        <c:axId val="360011064"/>
      </c:lineChart>
      <c:dateAx>
        <c:axId val="360013416"/>
        <c:scaling>
          <c:orientation val="minMax"/>
        </c:scaling>
        <c:delete val="1"/>
        <c:axPos val="b"/>
        <c:numFmt formatCode="&quot;H&quot;yy" sourceLinked="1"/>
        <c:majorTickMark val="none"/>
        <c:minorTickMark val="none"/>
        <c:tickLblPos val="none"/>
        <c:crossAx val="360011064"/>
        <c:crosses val="autoZero"/>
        <c:auto val="1"/>
        <c:lblOffset val="100"/>
        <c:baseTimeUnit val="years"/>
      </c:dateAx>
      <c:valAx>
        <c:axId val="360011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01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133.74</c:v>
                </c:pt>
                <c:pt idx="1">
                  <c:v>126.89</c:v>
                </c:pt>
                <c:pt idx="2">
                  <c:v>130.29</c:v>
                </c:pt>
                <c:pt idx="3">
                  <c:v>119.31</c:v>
                </c:pt>
                <c:pt idx="4">
                  <c:v>119.46</c:v>
                </c:pt>
              </c:numCache>
            </c:numRef>
          </c:val>
          <c:extLst xmlns:c16r2="http://schemas.microsoft.com/office/drawing/2015/06/chart">
            <c:ext xmlns:c16="http://schemas.microsoft.com/office/drawing/2014/chart" uri="{C3380CC4-5D6E-409C-BE32-E72D297353CC}">
              <c16:uniqueId val="{00000000-D485-471B-8BA0-42E1D6EF20C8}"/>
            </c:ext>
          </c:extLst>
        </c:ser>
        <c:dLbls>
          <c:showLegendKey val="0"/>
          <c:showVal val="0"/>
          <c:showCatName val="0"/>
          <c:showSerName val="0"/>
          <c:showPercent val="0"/>
          <c:showBubbleSize val="0"/>
        </c:dLbls>
        <c:gapWidth val="150"/>
        <c:axId val="360008712"/>
        <c:axId val="360010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103.18</c:v>
                </c:pt>
                <c:pt idx="1">
                  <c:v>100.22</c:v>
                </c:pt>
                <c:pt idx="2">
                  <c:v>98.09</c:v>
                </c:pt>
                <c:pt idx="3">
                  <c:v>97.91</c:v>
                </c:pt>
                <c:pt idx="4">
                  <c:v>98.61</c:v>
                </c:pt>
              </c:numCache>
            </c:numRef>
          </c:val>
          <c:smooth val="0"/>
          <c:extLst xmlns:c16r2="http://schemas.microsoft.com/office/drawing/2015/06/chart">
            <c:ext xmlns:c16="http://schemas.microsoft.com/office/drawing/2014/chart" uri="{C3380CC4-5D6E-409C-BE32-E72D297353CC}">
              <c16:uniqueId val="{00000001-D485-471B-8BA0-42E1D6EF20C8}"/>
            </c:ext>
          </c:extLst>
        </c:ser>
        <c:dLbls>
          <c:showLegendKey val="0"/>
          <c:showVal val="0"/>
          <c:showCatName val="0"/>
          <c:showSerName val="0"/>
          <c:showPercent val="0"/>
          <c:showBubbleSize val="0"/>
        </c:dLbls>
        <c:marker val="1"/>
        <c:smooth val="0"/>
        <c:axId val="360008712"/>
        <c:axId val="360010280"/>
      </c:lineChart>
      <c:dateAx>
        <c:axId val="360008712"/>
        <c:scaling>
          <c:orientation val="minMax"/>
        </c:scaling>
        <c:delete val="1"/>
        <c:axPos val="b"/>
        <c:numFmt formatCode="&quot;H&quot;yy" sourceLinked="1"/>
        <c:majorTickMark val="none"/>
        <c:minorTickMark val="none"/>
        <c:tickLblPos val="none"/>
        <c:crossAx val="360010280"/>
        <c:crosses val="autoZero"/>
        <c:auto val="1"/>
        <c:lblOffset val="100"/>
        <c:baseTimeUnit val="years"/>
      </c:dateAx>
      <c:valAx>
        <c:axId val="360010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00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88.6</c:v>
                </c:pt>
                <c:pt idx="1">
                  <c:v>93.21</c:v>
                </c:pt>
                <c:pt idx="2">
                  <c:v>91.26</c:v>
                </c:pt>
                <c:pt idx="3">
                  <c:v>98.61</c:v>
                </c:pt>
                <c:pt idx="4">
                  <c:v>95.73</c:v>
                </c:pt>
              </c:numCache>
            </c:numRef>
          </c:val>
          <c:extLst xmlns:c16r2="http://schemas.microsoft.com/office/drawing/2015/06/chart">
            <c:ext xmlns:c16="http://schemas.microsoft.com/office/drawing/2014/chart" uri="{C3380CC4-5D6E-409C-BE32-E72D297353CC}">
              <c16:uniqueId val="{00000000-50C5-44C8-98B0-E8B552A28A48}"/>
            </c:ext>
          </c:extLst>
        </c:ser>
        <c:dLbls>
          <c:showLegendKey val="0"/>
          <c:showVal val="0"/>
          <c:showCatName val="0"/>
          <c:showSerName val="0"/>
          <c:showPercent val="0"/>
          <c:showBubbleSize val="0"/>
        </c:dLbls>
        <c:gapWidth val="150"/>
        <c:axId val="360011456"/>
        <c:axId val="36001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141.11000000000001</c:v>
                </c:pt>
                <c:pt idx="1">
                  <c:v>144.79</c:v>
                </c:pt>
                <c:pt idx="2">
                  <c:v>146.08000000000001</c:v>
                </c:pt>
                <c:pt idx="3">
                  <c:v>144.11000000000001</c:v>
                </c:pt>
                <c:pt idx="4">
                  <c:v>141.24</c:v>
                </c:pt>
              </c:numCache>
            </c:numRef>
          </c:val>
          <c:smooth val="0"/>
          <c:extLst xmlns:c16r2="http://schemas.microsoft.com/office/drawing/2015/06/chart">
            <c:ext xmlns:c16="http://schemas.microsoft.com/office/drawing/2014/chart" uri="{C3380CC4-5D6E-409C-BE32-E72D297353CC}">
              <c16:uniqueId val="{00000001-50C5-44C8-98B0-E8B552A28A48}"/>
            </c:ext>
          </c:extLst>
        </c:ser>
        <c:dLbls>
          <c:showLegendKey val="0"/>
          <c:showVal val="0"/>
          <c:showCatName val="0"/>
          <c:showSerName val="0"/>
          <c:showPercent val="0"/>
          <c:showBubbleSize val="0"/>
        </c:dLbls>
        <c:marker val="1"/>
        <c:smooth val="0"/>
        <c:axId val="360011456"/>
        <c:axId val="360013024"/>
      </c:lineChart>
      <c:dateAx>
        <c:axId val="360011456"/>
        <c:scaling>
          <c:orientation val="minMax"/>
        </c:scaling>
        <c:delete val="1"/>
        <c:axPos val="b"/>
        <c:numFmt formatCode="&quot;H&quot;yy" sourceLinked="1"/>
        <c:majorTickMark val="none"/>
        <c:minorTickMark val="none"/>
        <c:tickLblPos val="none"/>
        <c:crossAx val="360013024"/>
        <c:crosses val="autoZero"/>
        <c:auto val="1"/>
        <c:lblOffset val="100"/>
        <c:baseTimeUnit val="years"/>
      </c:dateAx>
      <c:valAx>
        <c:axId val="36001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01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神奈川県　平塚市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Ac1</v>
      </c>
      <c r="X8" s="66"/>
      <c r="Y8" s="66"/>
      <c r="Z8" s="66"/>
      <c r="AA8" s="66"/>
      <c r="AB8" s="66"/>
      <c r="AC8" s="66"/>
      <c r="AD8" s="67" t="str">
        <f>データ!$M$6</f>
        <v>非設置</v>
      </c>
      <c r="AE8" s="67"/>
      <c r="AF8" s="67"/>
      <c r="AG8" s="67"/>
      <c r="AH8" s="67"/>
      <c r="AI8" s="67"/>
      <c r="AJ8" s="67"/>
      <c r="AK8" s="3"/>
      <c r="AL8" s="63">
        <f>データ!S6</f>
        <v>256652</v>
      </c>
      <c r="AM8" s="63"/>
      <c r="AN8" s="63"/>
      <c r="AO8" s="63"/>
      <c r="AP8" s="63"/>
      <c r="AQ8" s="63"/>
      <c r="AR8" s="63"/>
      <c r="AS8" s="63"/>
      <c r="AT8" s="62">
        <f>データ!T6</f>
        <v>67.819999999999993</v>
      </c>
      <c r="AU8" s="62"/>
      <c r="AV8" s="62"/>
      <c r="AW8" s="62"/>
      <c r="AX8" s="62"/>
      <c r="AY8" s="62"/>
      <c r="AZ8" s="62"/>
      <c r="BA8" s="62"/>
      <c r="BB8" s="62">
        <f>データ!U6</f>
        <v>3784.31</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15">
      <c r="A10" s="2"/>
      <c r="B10" s="62" t="str">
        <f>データ!N6</f>
        <v>-</v>
      </c>
      <c r="C10" s="62"/>
      <c r="D10" s="62"/>
      <c r="E10" s="62"/>
      <c r="F10" s="62"/>
      <c r="G10" s="62"/>
      <c r="H10" s="62"/>
      <c r="I10" s="62">
        <f>データ!O6</f>
        <v>68.58</v>
      </c>
      <c r="J10" s="62"/>
      <c r="K10" s="62"/>
      <c r="L10" s="62"/>
      <c r="M10" s="62"/>
      <c r="N10" s="62"/>
      <c r="O10" s="62"/>
      <c r="P10" s="62">
        <f>データ!P6</f>
        <v>97.59</v>
      </c>
      <c r="Q10" s="62"/>
      <c r="R10" s="62"/>
      <c r="S10" s="62"/>
      <c r="T10" s="62"/>
      <c r="U10" s="62"/>
      <c r="V10" s="62"/>
      <c r="W10" s="62">
        <f>データ!Q6</f>
        <v>86.56</v>
      </c>
      <c r="X10" s="62"/>
      <c r="Y10" s="62"/>
      <c r="Z10" s="62"/>
      <c r="AA10" s="62"/>
      <c r="AB10" s="62"/>
      <c r="AC10" s="62"/>
      <c r="AD10" s="63">
        <f>データ!R6</f>
        <v>2035</v>
      </c>
      <c r="AE10" s="63"/>
      <c r="AF10" s="63"/>
      <c r="AG10" s="63"/>
      <c r="AH10" s="63"/>
      <c r="AI10" s="63"/>
      <c r="AJ10" s="63"/>
      <c r="AK10" s="2"/>
      <c r="AL10" s="63">
        <f>データ!V6</f>
        <v>250257</v>
      </c>
      <c r="AM10" s="63"/>
      <c r="AN10" s="63"/>
      <c r="AO10" s="63"/>
      <c r="AP10" s="63"/>
      <c r="AQ10" s="63"/>
      <c r="AR10" s="63"/>
      <c r="AS10" s="63"/>
      <c r="AT10" s="62">
        <f>データ!W6</f>
        <v>35.31</v>
      </c>
      <c r="AU10" s="62"/>
      <c r="AV10" s="62"/>
      <c r="AW10" s="62"/>
      <c r="AX10" s="62"/>
      <c r="AY10" s="62"/>
      <c r="AZ10" s="62"/>
      <c r="BA10" s="62"/>
      <c r="BB10" s="62">
        <f>データ!X6</f>
        <v>7087.43</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116</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6" t="s">
        <v>27</v>
      </c>
      <c r="BM45" s="47"/>
      <c r="BN45" s="47"/>
      <c r="BO45" s="47"/>
      <c r="BP45" s="47"/>
      <c r="BQ45" s="47"/>
      <c r="BR45" s="47"/>
      <c r="BS45" s="47"/>
      <c r="BT45" s="47"/>
      <c r="BU45" s="47"/>
      <c r="BV45" s="47"/>
      <c r="BW45" s="47"/>
      <c r="BX45" s="47"/>
      <c r="BY45" s="47"/>
      <c r="BZ45" s="4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9"/>
      <c r="BM46" s="50"/>
      <c r="BN46" s="50"/>
      <c r="BO46" s="50"/>
      <c r="BP46" s="50"/>
      <c r="BQ46" s="50"/>
      <c r="BR46" s="50"/>
      <c r="BS46" s="50"/>
      <c r="BT46" s="50"/>
      <c r="BU46" s="50"/>
      <c r="BV46" s="50"/>
      <c r="BW46" s="50"/>
      <c r="BX46" s="50"/>
      <c r="BY46" s="50"/>
      <c r="BZ46" s="5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115</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78"/>
      <c r="BM60" s="79"/>
      <c r="BN60" s="79"/>
      <c r="BO60" s="79"/>
      <c r="BP60" s="79"/>
      <c r="BQ60" s="79"/>
      <c r="BR60" s="79"/>
      <c r="BS60" s="79"/>
      <c r="BT60" s="79"/>
      <c r="BU60" s="79"/>
      <c r="BV60" s="79"/>
      <c r="BW60" s="79"/>
      <c r="BX60" s="79"/>
      <c r="BY60" s="79"/>
      <c r="BZ60" s="80"/>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6" t="s">
        <v>29</v>
      </c>
      <c r="BM64" s="47"/>
      <c r="BN64" s="47"/>
      <c r="BO64" s="47"/>
      <c r="BP64" s="47"/>
      <c r="BQ64" s="47"/>
      <c r="BR64" s="47"/>
      <c r="BS64" s="47"/>
      <c r="BT64" s="47"/>
      <c r="BU64" s="47"/>
      <c r="BV64" s="47"/>
      <c r="BW64" s="47"/>
      <c r="BX64" s="47"/>
      <c r="BY64" s="47"/>
      <c r="BZ64" s="4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9"/>
      <c r="BM65" s="50"/>
      <c r="BN65" s="50"/>
      <c r="BO65" s="50"/>
      <c r="BP65" s="50"/>
      <c r="BQ65" s="50"/>
      <c r="BR65" s="50"/>
      <c r="BS65" s="50"/>
      <c r="BT65" s="50"/>
      <c r="BU65" s="50"/>
      <c r="BV65" s="50"/>
      <c r="BW65" s="50"/>
      <c r="BX65" s="50"/>
      <c r="BY65" s="50"/>
      <c r="BZ65" s="5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117</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Ca1d8ximZ+HB6FTds2RyorOD6YUwfE6KAqtfYSmQOJhpnEB5XMGRuTXcXb+f3NaAZAutYKceDHceIqJelD63zA==" saltValue="h6a0xh+A//0DsFaMlBeR2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54</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28" t="s">
        <v>55</v>
      </c>
      <c r="B4" s="30"/>
      <c r="C4" s="30"/>
      <c r="D4" s="30"/>
      <c r="E4" s="30"/>
      <c r="F4" s="30"/>
      <c r="G4" s="30"/>
      <c r="H4" s="74"/>
      <c r="I4" s="75"/>
      <c r="J4" s="75"/>
      <c r="K4" s="75"/>
      <c r="L4" s="75"/>
      <c r="M4" s="75"/>
      <c r="N4" s="75"/>
      <c r="O4" s="75"/>
      <c r="P4" s="75"/>
      <c r="Q4" s="75"/>
      <c r="R4" s="75"/>
      <c r="S4" s="75"/>
      <c r="T4" s="75"/>
      <c r="U4" s="75"/>
      <c r="V4" s="75"/>
      <c r="W4" s="75"/>
      <c r="X4" s="76"/>
      <c r="Y4" s="70" t="s">
        <v>56</v>
      </c>
      <c r="Z4" s="70"/>
      <c r="AA4" s="70"/>
      <c r="AB4" s="70"/>
      <c r="AC4" s="70"/>
      <c r="AD4" s="70"/>
      <c r="AE4" s="70"/>
      <c r="AF4" s="70"/>
      <c r="AG4" s="70"/>
      <c r="AH4" s="70"/>
      <c r="AI4" s="70"/>
      <c r="AJ4" s="70" t="s">
        <v>57</v>
      </c>
      <c r="AK4" s="70"/>
      <c r="AL4" s="70"/>
      <c r="AM4" s="70"/>
      <c r="AN4" s="70"/>
      <c r="AO4" s="70"/>
      <c r="AP4" s="70"/>
      <c r="AQ4" s="70"/>
      <c r="AR4" s="70"/>
      <c r="AS4" s="70"/>
      <c r="AT4" s="70"/>
      <c r="AU4" s="70" t="s">
        <v>58</v>
      </c>
      <c r="AV4" s="70"/>
      <c r="AW4" s="70"/>
      <c r="AX4" s="70"/>
      <c r="AY4" s="70"/>
      <c r="AZ4" s="70"/>
      <c r="BA4" s="70"/>
      <c r="BB4" s="70"/>
      <c r="BC4" s="70"/>
      <c r="BD4" s="70"/>
      <c r="BE4" s="70"/>
      <c r="BF4" s="70" t="s">
        <v>59</v>
      </c>
      <c r="BG4" s="70"/>
      <c r="BH4" s="70"/>
      <c r="BI4" s="70"/>
      <c r="BJ4" s="70"/>
      <c r="BK4" s="70"/>
      <c r="BL4" s="70"/>
      <c r="BM4" s="70"/>
      <c r="BN4" s="70"/>
      <c r="BO4" s="70"/>
      <c r="BP4" s="70"/>
      <c r="BQ4" s="70" t="s">
        <v>60</v>
      </c>
      <c r="BR4" s="70"/>
      <c r="BS4" s="70"/>
      <c r="BT4" s="70"/>
      <c r="BU4" s="70"/>
      <c r="BV4" s="70"/>
      <c r="BW4" s="70"/>
      <c r="BX4" s="70"/>
      <c r="BY4" s="70"/>
      <c r="BZ4" s="70"/>
      <c r="CA4" s="70"/>
      <c r="CB4" s="70" t="s">
        <v>61</v>
      </c>
      <c r="CC4" s="70"/>
      <c r="CD4" s="70"/>
      <c r="CE4" s="70"/>
      <c r="CF4" s="70"/>
      <c r="CG4" s="70"/>
      <c r="CH4" s="70"/>
      <c r="CI4" s="70"/>
      <c r="CJ4" s="70"/>
      <c r="CK4" s="70"/>
      <c r="CL4" s="70"/>
      <c r="CM4" s="70" t="s">
        <v>62</v>
      </c>
      <c r="CN4" s="70"/>
      <c r="CO4" s="70"/>
      <c r="CP4" s="70"/>
      <c r="CQ4" s="70"/>
      <c r="CR4" s="70"/>
      <c r="CS4" s="70"/>
      <c r="CT4" s="70"/>
      <c r="CU4" s="70"/>
      <c r="CV4" s="70"/>
      <c r="CW4" s="70"/>
      <c r="CX4" s="70" t="s">
        <v>63</v>
      </c>
      <c r="CY4" s="70"/>
      <c r="CZ4" s="70"/>
      <c r="DA4" s="70"/>
      <c r="DB4" s="70"/>
      <c r="DC4" s="70"/>
      <c r="DD4" s="70"/>
      <c r="DE4" s="70"/>
      <c r="DF4" s="70"/>
      <c r="DG4" s="70"/>
      <c r="DH4" s="70"/>
      <c r="DI4" s="70" t="s">
        <v>64</v>
      </c>
      <c r="DJ4" s="70"/>
      <c r="DK4" s="70"/>
      <c r="DL4" s="70"/>
      <c r="DM4" s="70"/>
      <c r="DN4" s="70"/>
      <c r="DO4" s="70"/>
      <c r="DP4" s="70"/>
      <c r="DQ4" s="70"/>
      <c r="DR4" s="70"/>
      <c r="DS4" s="70"/>
      <c r="DT4" s="70" t="s">
        <v>65</v>
      </c>
      <c r="DU4" s="70"/>
      <c r="DV4" s="70"/>
      <c r="DW4" s="70"/>
      <c r="DX4" s="70"/>
      <c r="DY4" s="70"/>
      <c r="DZ4" s="70"/>
      <c r="EA4" s="70"/>
      <c r="EB4" s="70"/>
      <c r="EC4" s="70"/>
      <c r="ED4" s="70"/>
      <c r="EE4" s="70" t="s">
        <v>66</v>
      </c>
      <c r="EF4" s="70"/>
      <c r="EG4" s="70"/>
      <c r="EH4" s="70"/>
      <c r="EI4" s="70"/>
      <c r="EJ4" s="70"/>
      <c r="EK4" s="70"/>
      <c r="EL4" s="70"/>
      <c r="EM4" s="70"/>
      <c r="EN4" s="70"/>
      <c r="EO4" s="70"/>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142034</v>
      </c>
      <c r="D6" s="33">
        <f t="shared" si="3"/>
        <v>46</v>
      </c>
      <c r="E6" s="33">
        <f t="shared" si="3"/>
        <v>17</v>
      </c>
      <c r="F6" s="33">
        <f t="shared" si="3"/>
        <v>1</v>
      </c>
      <c r="G6" s="33">
        <f t="shared" si="3"/>
        <v>0</v>
      </c>
      <c r="H6" s="33" t="str">
        <f t="shared" si="3"/>
        <v>神奈川県　平塚市</v>
      </c>
      <c r="I6" s="33" t="str">
        <f t="shared" si="3"/>
        <v>法適用</v>
      </c>
      <c r="J6" s="33" t="str">
        <f t="shared" si="3"/>
        <v>下水道事業</v>
      </c>
      <c r="K6" s="33" t="str">
        <f t="shared" si="3"/>
        <v>公共下水道</v>
      </c>
      <c r="L6" s="33" t="str">
        <f t="shared" si="3"/>
        <v>Ac1</v>
      </c>
      <c r="M6" s="33" t="str">
        <f t="shared" si="3"/>
        <v>非設置</v>
      </c>
      <c r="N6" s="34" t="str">
        <f t="shared" si="3"/>
        <v>-</v>
      </c>
      <c r="O6" s="34">
        <f t="shared" si="3"/>
        <v>68.58</v>
      </c>
      <c r="P6" s="34">
        <f t="shared" si="3"/>
        <v>97.59</v>
      </c>
      <c r="Q6" s="34">
        <f t="shared" si="3"/>
        <v>86.56</v>
      </c>
      <c r="R6" s="34">
        <f t="shared" si="3"/>
        <v>2035</v>
      </c>
      <c r="S6" s="34">
        <f t="shared" si="3"/>
        <v>256652</v>
      </c>
      <c r="T6" s="34">
        <f t="shared" si="3"/>
        <v>67.819999999999993</v>
      </c>
      <c r="U6" s="34">
        <f t="shared" si="3"/>
        <v>3784.31</v>
      </c>
      <c r="V6" s="34">
        <f t="shared" si="3"/>
        <v>250257</v>
      </c>
      <c r="W6" s="34">
        <f t="shared" si="3"/>
        <v>35.31</v>
      </c>
      <c r="X6" s="34">
        <f t="shared" si="3"/>
        <v>7087.43</v>
      </c>
      <c r="Y6" s="35">
        <f>IF(Y7="",NA(),Y7)</f>
        <v>112.36</v>
      </c>
      <c r="Z6" s="35">
        <f t="shared" ref="Z6:AH6" si="4">IF(Z7="",NA(),Z7)</f>
        <v>110.37</v>
      </c>
      <c r="AA6" s="35">
        <f t="shared" si="4"/>
        <v>113.86</v>
      </c>
      <c r="AB6" s="35">
        <f t="shared" si="4"/>
        <v>107.12</v>
      </c>
      <c r="AC6" s="35">
        <f t="shared" si="4"/>
        <v>105.11</v>
      </c>
      <c r="AD6" s="35">
        <f t="shared" si="4"/>
        <v>107.45</v>
      </c>
      <c r="AE6" s="35">
        <f t="shared" si="4"/>
        <v>107.43</v>
      </c>
      <c r="AF6" s="35">
        <f t="shared" si="4"/>
        <v>107.64</v>
      </c>
      <c r="AG6" s="35">
        <f t="shared" si="4"/>
        <v>107.03</v>
      </c>
      <c r="AH6" s="35">
        <f t="shared" si="4"/>
        <v>106.55</v>
      </c>
      <c r="AI6" s="34" t="str">
        <f>IF(AI7="","",IF(AI7="-","【-】","【"&amp;SUBSTITUTE(TEXT(AI7,"#,##0.00"),"-","△")&amp;"】"))</f>
        <v>【106.67】</v>
      </c>
      <c r="AJ6" s="34">
        <f>IF(AJ7="",NA(),AJ7)</f>
        <v>0</v>
      </c>
      <c r="AK6" s="34">
        <f t="shared" ref="AK6:AS6" si="5">IF(AK7="",NA(),AK7)</f>
        <v>0</v>
      </c>
      <c r="AL6" s="34">
        <f t="shared" si="5"/>
        <v>0</v>
      </c>
      <c r="AM6" s="34">
        <f t="shared" si="5"/>
        <v>0</v>
      </c>
      <c r="AN6" s="34">
        <f t="shared" si="5"/>
        <v>0</v>
      </c>
      <c r="AO6" s="35">
        <f t="shared" si="5"/>
        <v>11.01</v>
      </c>
      <c r="AP6" s="35">
        <f t="shared" si="5"/>
        <v>10.199999999999999</v>
      </c>
      <c r="AQ6" s="35">
        <f t="shared" si="5"/>
        <v>9.1999999999999993</v>
      </c>
      <c r="AR6" s="35">
        <f t="shared" si="5"/>
        <v>7.69</v>
      </c>
      <c r="AS6" s="35">
        <f t="shared" si="5"/>
        <v>5.95</v>
      </c>
      <c r="AT6" s="34" t="str">
        <f>IF(AT7="","",IF(AT7="-","【-】","【"&amp;SUBSTITUTE(TEXT(AT7,"#,##0.00"),"-","△")&amp;"】"))</f>
        <v>【3.64】</v>
      </c>
      <c r="AU6" s="35">
        <f>IF(AU7="",NA(),AU7)</f>
        <v>27.62</v>
      </c>
      <c r="AV6" s="35">
        <f t="shared" ref="AV6:BD6" si="6">IF(AV7="",NA(),AV7)</f>
        <v>47.81</v>
      </c>
      <c r="AW6" s="35">
        <f t="shared" si="6"/>
        <v>62.2</v>
      </c>
      <c r="AX6" s="35">
        <f t="shared" si="6"/>
        <v>66.510000000000005</v>
      </c>
      <c r="AY6" s="35">
        <f t="shared" si="6"/>
        <v>74.2</v>
      </c>
      <c r="AZ6" s="35">
        <f t="shared" si="6"/>
        <v>54.03</v>
      </c>
      <c r="BA6" s="35">
        <f t="shared" si="6"/>
        <v>65.83</v>
      </c>
      <c r="BB6" s="35">
        <f t="shared" si="6"/>
        <v>72.22</v>
      </c>
      <c r="BC6" s="35">
        <f t="shared" si="6"/>
        <v>73.02</v>
      </c>
      <c r="BD6" s="35">
        <f t="shared" si="6"/>
        <v>72.930000000000007</v>
      </c>
      <c r="BE6" s="34" t="str">
        <f>IF(BE7="","",IF(BE7="-","【-】","【"&amp;SUBSTITUTE(TEXT(BE7,"#,##0.00"),"-","△")&amp;"】"))</f>
        <v>【67.52】</v>
      </c>
      <c r="BF6" s="35">
        <f>IF(BF7="",NA(),BF7)</f>
        <v>368.3</v>
      </c>
      <c r="BG6" s="35">
        <f t="shared" ref="BG6:BO6" si="7">IF(BG7="",NA(),BG7)</f>
        <v>334.9</v>
      </c>
      <c r="BH6" s="35">
        <f t="shared" si="7"/>
        <v>460.39</v>
      </c>
      <c r="BI6" s="35">
        <f t="shared" si="7"/>
        <v>435.02</v>
      </c>
      <c r="BJ6" s="35">
        <f t="shared" si="7"/>
        <v>411.8</v>
      </c>
      <c r="BK6" s="35">
        <f t="shared" si="7"/>
        <v>802.49</v>
      </c>
      <c r="BL6" s="35">
        <f t="shared" si="7"/>
        <v>805.14</v>
      </c>
      <c r="BM6" s="35">
        <f t="shared" si="7"/>
        <v>730.93</v>
      </c>
      <c r="BN6" s="35">
        <f t="shared" si="7"/>
        <v>708.89</v>
      </c>
      <c r="BO6" s="35">
        <f t="shared" si="7"/>
        <v>730.52</v>
      </c>
      <c r="BP6" s="34" t="str">
        <f>IF(BP7="","",IF(BP7="-","【-】","【"&amp;SUBSTITUTE(TEXT(BP7,"#,##0.00"),"-","△")&amp;"】"))</f>
        <v>【705.21】</v>
      </c>
      <c r="BQ6" s="35">
        <f>IF(BQ7="",NA(),BQ7)</f>
        <v>133.74</v>
      </c>
      <c r="BR6" s="35">
        <f t="shared" ref="BR6:BZ6" si="8">IF(BR7="",NA(),BR7)</f>
        <v>126.89</v>
      </c>
      <c r="BS6" s="35">
        <f t="shared" si="8"/>
        <v>130.29</v>
      </c>
      <c r="BT6" s="35">
        <f t="shared" si="8"/>
        <v>119.31</v>
      </c>
      <c r="BU6" s="35">
        <f t="shared" si="8"/>
        <v>119.46</v>
      </c>
      <c r="BV6" s="35">
        <f t="shared" si="8"/>
        <v>103.18</v>
      </c>
      <c r="BW6" s="35">
        <f t="shared" si="8"/>
        <v>100.22</v>
      </c>
      <c r="BX6" s="35">
        <f t="shared" si="8"/>
        <v>98.09</v>
      </c>
      <c r="BY6" s="35">
        <f t="shared" si="8"/>
        <v>97.91</v>
      </c>
      <c r="BZ6" s="35">
        <f t="shared" si="8"/>
        <v>98.61</v>
      </c>
      <c r="CA6" s="34" t="str">
        <f>IF(CA7="","",IF(CA7="-","【-】","【"&amp;SUBSTITUTE(TEXT(CA7,"#,##0.00"),"-","△")&amp;"】"))</f>
        <v>【98.96】</v>
      </c>
      <c r="CB6" s="35">
        <f>IF(CB7="",NA(),CB7)</f>
        <v>88.6</v>
      </c>
      <c r="CC6" s="35">
        <f t="shared" ref="CC6:CK6" si="9">IF(CC7="",NA(),CC7)</f>
        <v>93.21</v>
      </c>
      <c r="CD6" s="35">
        <f t="shared" si="9"/>
        <v>91.26</v>
      </c>
      <c r="CE6" s="35">
        <f t="shared" si="9"/>
        <v>98.61</v>
      </c>
      <c r="CF6" s="35">
        <f t="shared" si="9"/>
        <v>95.73</v>
      </c>
      <c r="CG6" s="35">
        <f t="shared" si="9"/>
        <v>141.11000000000001</v>
      </c>
      <c r="CH6" s="35">
        <f t="shared" si="9"/>
        <v>144.79</v>
      </c>
      <c r="CI6" s="35">
        <f t="shared" si="9"/>
        <v>146.08000000000001</v>
      </c>
      <c r="CJ6" s="35">
        <f t="shared" si="9"/>
        <v>144.11000000000001</v>
      </c>
      <c r="CK6" s="35">
        <f t="shared" si="9"/>
        <v>141.24</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63.26</v>
      </c>
      <c r="CS6" s="35">
        <f t="shared" si="10"/>
        <v>61.54</v>
      </c>
      <c r="CT6" s="35">
        <f t="shared" si="10"/>
        <v>61.93</v>
      </c>
      <c r="CU6" s="35">
        <f t="shared" si="10"/>
        <v>61.32</v>
      </c>
      <c r="CV6" s="35">
        <f t="shared" si="10"/>
        <v>61.7</v>
      </c>
      <c r="CW6" s="34" t="str">
        <f>IF(CW7="","",IF(CW7="-","【-】","【"&amp;SUBSTITUTE(TEXT(CW7,"#,##0.00"),"-","△")&amp;"】"))</f>
        <v>【59.57】</v>
      </c>
      <c r="CX6" s="35">
        <f>IF(CX7="",NA(),CX7)</f>
        <v>97.19</v>
      </c>
      <c r="CY6" s="35">
        <f t="shared" ref="CY6:DG6" si="11">IF(CY7="",NA(),CY7)</f>
        <v>97.46</v>
      </c>
      <c r="CZ6" s="35">
        <f t="shared" si="11"/>
        <v>97.66</v>
      </c>
      <c r="DA6" s="35">
        <f t="shared" si="11"/>
        <v>97.81</v>
      </c>
      <c r="DB6" s="35">
        <f t="shared" si="11"/>
        <v>97.92</v>
      </c>
      <c r="DC6" s="35">
        <f t="shared" si="11"/>
        <v>94.07</v>
      </c>
      <c r="DD6" s="35">
        <f t="shared" si="11"/>
        <v>94.13</v>
      </c>
      <c r="DE6" s="35">
        <f t="shared" si="11"/>
        <v>94.45</v>
      </c>
      <c r="DF6" s="35">
        <f t="shared" si="11"/>
        <v>94.58</v>
      </c>
      <c r="DG6" s="35">
        <f t="shared" si="11"/>
        <v>94.56</v>
      </c>
      <c r="DH6" s="34" t="str">
        <f>IF(DH7="","",IF(DH7="-","【-】","【"&amp;SUBSTITUTE(TEXT(DH7,"#,##0.00"),"-","△")&amp;"】"))</f>
        <v>【95.57】</v>
      </c>
      <c r="DI6" s="35">
        <f>IF(DI7="",NA(),DI7)</f>
        <v>3.71</v>
      </c>
      <c r="DJ6" s="35">
        <f t="shared" ref="DJ6:DR6" si="12">IF(DJ7="",NA(),DJ7)</f>
        <v>7.35</v>
      </c>
      <c r="DK6" s="35">
        <f t="shared" si="12"/>
        <v>10.65</v>
      </c>
      <c r="DL6" s="35">
        <f t="shared" si="12"/>
        <v>13.76</v>
      </c>
      <c r="DM6" s="35">
        <f t="shared" si="12"/>
        <v>16.86</v>
      </c>
      <c r="DN6" s="35">
        <f t="shared" si="12"/>
        <v>28.95</v>
      </c>
      <c r="DO6" s="35">
        <f t="shared" si="12"/>
        <v>30.11</v>
      </c>
      <c r="DP6" s="35">
        <f t="shared" si="12"/>
        <v>30.45</v>
      </c>
      <c r="DQ6" s="35">
        <f t="shared" si="12"/>
        <v>31.01</v>
      </c>
      <c r="DR6" s="35">
        <f t="shared" si="12"/>
        <v>28.87</v>
      </c>
      <c r="DS6" s="34" t="str">
        <f>IF(DS7="","",IF(DS7="-","【-】","【"&amp;SUBSTITUTE(TEXT(DS7,"#,##0.00"),"-","△")&amp;"】"))</f>
        <v>【36.52】</v>
      </c>
      <c r="DT6" s="35">
        <f>IF(DT7="",NA(),DT7)</f>
        <v>0.8</v>
      </c>
      <c r="DU6" s="35">
        <f t="shared" ref="DU6:EC6" si="13">IF(DU7="",NA(),DU7)</f>
        <v>1.37</v>
      </c>
      <c r="DV6" s="35">
        <f t="shared" si="13"/>
        <v>1.96</v>
      </c>
      <c r="DW6" s="35">
        <f t="shared" si="13"/>
        <v>2.5499999999999998</v>
      </c>
      <c r="DX6" s="35">
        <f t="shared" si="13"/>
        <v>4.93</v>
      </c>
      <c r="DY6" s="35">
        <f t="shared" si="13"/>
        <v>4.07</v>
      </c>
      <c r="DZ6" s="35">
        <f t="shared" si="13"/>
        <v>4.54</v>
      </c>
      <c r="EA6" s="35">
        <f t="shared" si="13"/>
        <v>4.8499999999999996</v>
      </c>
      <c r="EB6" s="35">
        <f t="shared" si="13"/>
        <v>4.95</v>
      </c>
      <c r="EC6" s="35">
        <f t="shared" si="13"/>
        <v>5.64</v>
      </c>
      <c r="ED6" s="34" t="str">
        <f>IF(ED7="","",IF(ED7="-","【-】","【"&amp;SUBSTITUTE(TEXT(ED7,"#,##0.00"),"-","△")&amp;"】"))</f>
        <v>【5.72】</v>
      </c>
      <c r="EE6" s="34">
        <f>IF(EE7="",NA(),EE7)</f>
        <v>0</v>
      </c>
      <c r="EF6" s="35">
        <f t="shared" ref="EF6:EN6" si="14">IF(EF7="",NA(),EF7)</f>
        <v>0.03</v>
      </c>
      <c r="EG6" s="35">
        <f t="shared" si="14"/>
        <v>0.04</v>
      </c>
      <c r="EH6" s="35">
        <f t="shared" si="14"/>
        <v>0.01</v>
      </c>
      <c r="EI6" s="35">
        <f t="shared" si="14"/>
        <v>0.02</v>
      </c>
      <c r="EJ6" s="35">
        <f t="shared" si="14"/>
        <v>0.13</v>
      </c>
      <c r="EK6" s="35">
        <f t="shared" si="14"/>
        <v>0.17</v>
      </c>
      <c r="EL6" s="35">
        <f t="shared" si="14"/>
        <v>0.21</v>
      </c>
      <c r="EM6" s="35">
        <f t="shared" si="14"/>
        <v>0.19</v>
      </c>
      <c r="EN6" s="35">
        <f t="shared" si="14"/>
        <v>0.19</v>
      </c>
      <c r="EO6" s="34" t="str">
        <f>IF(EO7="","",IF(EO7="-","【-】","【"&amp;SUBSTITUTE(TEXT(EO7,"#,##0.00"),"-","△")&amp;"】"))</f>
        <v>【0.30】</v>
      </c>
    </row>
    <row r="7" spans="1:148" s="36" customFormat="1" x14ac:dyDescent="0.15">
      <c r="A7" s="28"/>
      <c r="B7" s="37">
        <v>2020</v>
      </c>
      <c r="C7" s="37">
        <v>142034</v>
      </c>
      <c r="D7" s="37">
        <v>46</v>
      </c>
      <c r="E7" s="37">
        <v>17</v>
      </c>
      <c r="F7" s="37">
        <v>1</v>
      </c>
      <c r="G7" s="37">
        <v>0</v>
      </c>
      <c r="H7" s="37" t="s">
        <v>96</v>
      </c>
      <c r="I7" s="37" t="s">
        <v>97</v>
      </c>
      <c r="J7" s="37" t="s">
        <v>98</v>
      </c>
      <c r="K7" s="37" t="s">
        <v>99</v>
      </c>
      <c r="L7" s="37" t="s">
        <v>100</v>
      </c>
      <c r="M7" s="37" t="s">
        <v>101</v>
      </c>
      <c r="N7" s="38" t="s">
        <v>102</v>
      </c>
      <c r="O7" s="38">
        <v>68.58</v>
      </c>
      <c r="P7" s="38">
        <v>97.59</v>
      </c>
      <c r="Q7" s="38">
        <v>86.56</v>
      </c>
      <c r="R7" s="38">
        <v>2035</v>
      </c>
      <c r="S7" s="38">
        <v>256652</v>
      </c>
      <c r="T7" s="38">
        <v>67.819999999999993</v>
      </c>
      <c r="U7" s="38">
        <v>3784.31</v>
      </c>
      <c r="V7" s="38">
        <v>250257</v>
      </c>
      <c r="W7" s="38">
        <v>35.31</v>
      </c>
      <c r="X7" s="38">
        <v>7087.43</v>
      </c>
      <c r="Y7" s="38">
        <v>112.36</v>
      </c>
      <c r="Z7" s="38">
        <v>110.37</v>
      </c>
      <c r="AA7" s="38">
        <v>113.86</v>
      </c>
      <c r="AB7" s="38">
        <v>107.12</v>
      </c>
      <c r="AC7" s="38">
        <v>105.11</v>
      </c>
      <c r="AD7" s="38">
        <v>107.45</v>
      </c>
      <c r="AE7" s="38">
        <v>107.43</v>
      </c>
      <c r="AF7" s="38">
        <v>107.64</v>
      </c>
      <c r="AG7" s="38">
        <v>107.03</v>
      </c>
      <c r="AH7" s="38">
        <v>106.55</v>
      </c>
      <c r="AI7" s="38">
        <v>106.67</v>
      </c>
      <c r="AJ7" s="38">
        <v>0</v>
      </c>
      <c r="AK7" s="38">
        <v>0</v>
      </c>
      <c r="AL7" s="38">
        <v>0</v>
      </c>
      <c r="AM7" s="38">
        <v>0</v>
      </c>
      <c r="AN7" s="38">
        <v>0</v>
      </c>
      <c r="AO7" s="38">
        <v>11.01</v>
      </c>
      <c r="AP7" s="38">
        <v>10.199999999999999</v>
      </c>
      <c r="AQ7" s="38">
        <v>9.1999999999999993</v>
      </c>
      <c r="AR7" s="38">
        <v>7.69</v>
      </c>
      <c r="AS7" s="38">
        <v>5.95</v>
      </c>
      <c r="AT7" s="38">
        <v>3.64</v>
      </c>
      <c r="AU7" s="38">
        <v>27.62</v>
      </c>
      <c r="AV7" s="38">
        <v>47.81</v>
      </c>
      <c r="AW7" s="38">
        <v>62.2</v>
      </c>
      <c r="AX7" s="38">
        <v>66.510000000000005</v>
      </c>
      <c r="AY7" s="38">
        <v>74.2</v>
      </c>
      <c r="AZ7" s="38">
        <v>54.03</v>
      </c>
      <c r="BA7" s="38">
        <v>65.83</v>
      </c>
      <c r="BB7" s="38">
        <v>72.22</v>
      </c>
      <c r="BC7" s="38">
        <v>73.02</v>
      </c>
      <c r="BD7" s="38">
        <v>72.930000000000007</v>
      </c>
      <c r="BE7" s="38">
        <v>67.52</v>
      </c>
      <c r="BF7" s="38">
        <v>368.3</v>
      </c>
      <c r="BG7" s="38">
        <v>334.9</v>
      </c>
      <c r="BH7" s="38">
        <v>460.39</v>
      </c>
      <c r="BI7" s="38">
        <v>435.02</v>
      </c>
      <c r="BJ7" s="38">
        <v>411.8</v>
      </c>
      <c r="BK7" s="38">
        <v>802.49</v>
      </c>
      <c r="BL7" s="38">
        <v>805.14</v>
      </c>
      <c r="BM7" s="38">
        <v>730.93</v>
      </c>
      <c r="BN7" s="38">
        <v>708.89</v>
      </c>
      <c r="BO7" s="38">
        <v>730.52</v>
      </c>
      <c r="BP7" s="38">
        <v>705.21</v>
      </c>
      <c r="BQ7" s="38">
        <v>133.74</v>
      </c>
      <c r="BR7" s="38">
        <v>126.89</v>
      </c>
      <c r="BS7" s="38">
        <v>130.29</v>
      </c>
      <c r="BT7" s="38">
        <v>119.31</v>
      </c>
      <c r="BU7" s="38">
        <v>119.46</v>
      </c>
      <c r="BV7" s="38">
        <v>103.18</v>
      </c>
      <c r="BW7" s="38">
        <v>100.22</v>
      </c>
      <c r="BX7" s="38">
        <v>98.09</v>
      </c>
      <c r="BY7" s="38">
        <v>97.91</v>
      </c>
      <c r="BZ7" s="38">
        <v>98.61</v>
      </c>
      <c r="CA7" s="38">
        <v>98.96</v>
      </c>
      <c r="CB7" s="38">
        <v>88.6</v>
      </c>
      <c r="CC7" s="38">
        <v>93.21</v>
      </c>
      <c r="CD7" s="38">
        <v>91.26</v>
      </c>
      <c r="CE7" s="38">
        <v>98.61</v>
      </c>
      <c r="CF7" s="38">
        <v>95.73</v>
      </c>
      <c r="CG7" s="38">
        <v>141.11000000000001</v>
      </c>
      <c r="CH7" s="38">
        <v>144.79</v>
      </c>
      <c r="CI7" s="38">
        <v>146.08000000000001</v>
      </c>
      <c r="CJ7" s="38">
        <v>144.11000000000001</v>
      </c>
      <c r="CK7" s="38">
        <v>141.24</v>
      </c>
      <c r="CL7" s="38">
        <v>134.52000000000001</v>
      </c>
      <c r="CM7" s="38" t="s">
        <v>102</v>
      </c>
      <c r="CN7" s="38" t="s">
        <v>102</v>
      </c>
      <c r="CO7" s="38" t="s">
        <v>102</v>
      </c>
      <c r="CP7" s="38" t="s">
        <v>102</v>
      </c>
      <c r="CQ7" s="38" t="s">
        <v>102</v>
      </c>
      <c r="CR7" s="38">
        <v>63.26</v>
      </c>
      <c r="CS7" s="38">
        <v>61.54</v>
      </c>
      <c r="CT7" s="38">
        <v>61.93</v>
      </c>
      <c r="CU7" s="38">
        <v>61.32</v>
      </c>
      <c r="CV7" s="38">
        <v>61.7</v>
      </c>
      <c r="CW7" s="38">
        <v>59.57</v>
      </c>
      <c r="CX7" s="38">
        <v>97.19</v>
      </c>
      <c r="CY7" s="38">
        <v>97.46</v>
      </c>
      <c r="CZ7" s="38">
        <v>97.66</v>
      </c>
      <c r="DA7" s="38">
        <v>97.81</v>
      </c>
      <c r="DB7" s="38">
        <v>97.92</v>
      </c>
      <c r="DC7" s="38">
        <v>94.07</v>
      </c>
      <c r="DD7" s="38">
        <v>94.13</v>
      </c>
      <c r="DE7" s="38">
        <v>94.45</v>
      </c>
      <c r="DF7" s="38">
        <v>94.58</v>
      </c>
      <c r="DG7" s="38">
        <v>94.56</v>
      </c>
      <c r="DH7" s="38">
        <v>95.57</v>
      </c>
      <c r="DI7" s="38">
        <v>3.71</v>
      </c>
      <c r="DJ7" s="38">
        <v>7.35</v>
      </c>
      <c r="DK7" s="38">
        <v>10.65</v>
      </c>
      <c r="DL7" s="38">
        <v>13.76</v>
      </c>
      <c r="DM7" s="38">
        <v>16.86</v>
      </c>
      <c r="DN7" s="38">
        <v>28.95</v>
      </c>
      <c r="DO7" s="38">
        <v>30.11</v>
      </c>
      <c r="DP7" s="38">
        <v>30.45</v>
      </c>
      <c r="DQ7" s="38">
        <v>31.01</v>
      </c>
      <c r="DR7" s="38">
        <v>28.87</v>
      </c>
      <c r="DS7" s="38">
        <v>36.520000000000003</v>
      </c>
      <c r="DT7" s="38">
        <v>0.8</v>
      </c>
      <c r="DU7" s="38">
        <v>1.37</v>
      </c>
      <c r="DV7" s="38">
        <v>1.96</v>
      </c>
      <c r="DW7" s="38">
        <v>2.5499999999999998</v>
      </c>
      <c r="DX7" s="38">
        <v>4.93</v>
      </c>
      <c r="DY7" s="38">
        <v>4.07</v>
      </c>
      <c r="DZ7" s="38">
        <v>4.54</v>
      </c>
      <c r="EA7" s="38">
        <v>4.8499999999999996</v>
      </c>
      <c r="EB7" s="38">
        <v>4.95</v>
      </c>
      <c r="EC7" s="38">
        <v>5.64</v>
      </c>
      <c r="ED7" s="38">
        <v>5.72</v>
      </c>
      <c r="EE7" s="38">
        <v>0</v>
      </c>
      <c r="EF7" s="38">
        <v>0.03</v>
      </c>
      <c r="EG7" s="38">
        <v>0.04</v>
      </c>
      <c r="EH7" s="38">
        <v>0.01</v>
      </c>
      <c r="EI7" s="38">
        <v>0.02</v>
      </c>
      <c r="EJ7" s="38">
        <v>0.13</v>
      </c>
      <c r="EK7" s="38">
        <v>0.17</v>
      </c>
      <c r="EL7" s="38">
        <v>0.21</v>
      </c>
      <c r="EM7" s="38">
        <v>0.19</v>
      </c>
      <c r="EN7" s="38">
        <v>0.19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2022-01-20T08:42:53Z</cp:lastPrinted>
  <dcterms:created xsi:type="dcterms:W3CDTF">2021-12-03T07:11:01Z</dcterms:created>
  <dcterms:modified xsi:type="dcterms:W3CDTF">2022-01-31T04:01:24Z</dcterms:modified>
  <cp:category/>
</cp:coreProperties>
</file>