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6_理財G\02 公営企業　＝今の「07,08,11,13,15,18,22,23」と同じ\02 決算状況調査\R03（佐藤）\05_経営比較分析表\20220105_経営比較分析表（令和２年度決算）の分析等\10_公表\03_公表データ\06_鎌倉市★\"/>
    </mc:Choice>
  </mc:AlternateContent>
  <workbookProtection workbookAlgorithmName="SHA-512" workbookHashValue="K6nZTdL7HTyUYnrIRYgztYfx6gIgEpXMWX6JXPpNzj+ohFD68aTLVJlVkhSHCcVK4aSw1aX+UV6QyPCQXdIGkw==" workbookSaltValue="g5WprtYeS4ftbFJtfpscs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G85" i="4"/>
  <c r="AT10" i="4"/>
  <c r="AL10" i="4"/>
  <c r="AD10" i="4"/>
  <c r="W10" i="4"/>
  <c r="I10" i="4"/>
  <c r="B10" i="4"/>
  <c r="I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<sst xmlns="http://schemas.openxmlformats.org/spreadsheetml/2006/main" count="297" uniqueCount="117">
  <si>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</si>
  <si>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</si>
  <si>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</si>
  <si>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</si>
  <si>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</si>
  <si>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</si>
  <si>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</si>
  <si>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</si>
  <si>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</si>
  <si>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</si>
  <si>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</si>
  <si>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</si>
  <si>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</si>
  <si>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</si>
  <si>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</si>
  <si>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</si>
  <si>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</si>
  <si>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</si>
  <si>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</si>
  <si>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</si>
  <si>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</si>
  <si>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</si>
  <si>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</si>
  <si>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</si>
  <si>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</si>
  <si>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</si>
  <si>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</si>
  <si>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</si>
  <si>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</si>
  <si>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</si>
  <si>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</si>
  <si>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</si>
  <si>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</si>
  <si>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</si>
  <si>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</si>
  <si>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</si>
  <si>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</si>
  <si>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</si>
  <si>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</si>
  <si>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</si>
  <si>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</si>
  <si>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</si>
  <si>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</si>
  <si>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</si>
  <si>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</si>
  <si>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</si>
  <si>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</si>
  <si>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</si>
  <si>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</si>
  <si>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</si>
  <si>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</si>
  <si>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</si>
  <si>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</si>
  <si>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</si>
  <si>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</si>
  <si>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</si>
  <si>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</si>
  <si>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</si>
  <si>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</si>
  <si>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</si>
  <si>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</si>
  <si>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</si>
  <si>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</si>
  <si>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</si>
  <si>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</si>
  <si>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</si>
  <si>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</si>
  <si>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</si>
  <si>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</si>
  <si>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</si>
  <si>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</si>
  <si>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</si>
  <si>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</si>
  <si>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</si>
  <si>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</si>
  <si>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</si>
  <si>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</si>
  <si>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</si>
  <si>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</si>
  <si>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</si>
  <si>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</si>
  <si>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</si>
  <si>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</si>
  <si>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</si>
  <si>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</si>
  <si>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</si>
  <si>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</si>
  <si>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</si>
  <si>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</si>
  <si>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</si>
  <si>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</si>
  <si>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</si>
  <si>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</si>
  <si>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</si>
  <si>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</si>
  <si>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鎌倉市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</si>
  <si>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</si>
  <si>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</si>
  <si>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</si>
  <si>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</si>
  <si>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</si>
  <si>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</si>
  <si>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</si>
  <si>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</si>
  <si>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</si>
  <si>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</si>
  <si>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</si>
  <si>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</si>
  <si>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</si>
  <si>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</si>
  <si>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</si>
  <si>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</si>
  <si>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</si>
  <si>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</si>
  <si>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令和元年度から地方公営企業法の一部適用（財務規定等）を開始し、２年になりました。　
 経常収支比率は、令和元年度よりは低下したものの100％を超えており、単年度の収支は黒字となります。累積欠損金は、ありません。流動比率は、過去に借り入れた企業債の償還金が高額となっているため、低い状況となっていますが、令和元年度と比較すると改善されています。企業債残高対事業規模比率は、類似団体の平均値よりも高い状況となっています。汚水処理原価は令和元年度よりは低下したものの類似団体の平均値よりは高い水準、経費回収率及び施設利用率は類似団体の平均値より低い水準、水洗化率は類似団体の平均値並みです。これは、本市が昭和30年頃からの急速な人口増加による河川の水質汚濁等を契機に、早期の公共下水道の普及を目指し整備を行ってきたこと、また、地形的制約などにより、下水道終末処理場２箇所、汚水中継ポンプ場７箇所及び汚水低地排水ポンプ施設57箇所を有していることが要因となっています。
　下水道使用料は、平成19年度に19.9%、平成24年度に10.0%と段階的な使用料改定をしました。その後は改定をしませんでしたが、下水道事業運営審議会から使用料改定について答申を受けたことから、今後は適正化に向けた取組みを行います。
　水洗化率については、戸別訪問による啓発活動や多角的な広報活動により、積極的に普及促進を行っており、さらなる水洗化率の向上を図っています。</t>
    <rPh sb="33" eb="34">
      <t>ネン</t>
    </rPh>
    <rPh sb="52" eb="54">
      <t>レイワ</t>
    </rPh>
    <rPh sb="54" eb="56">
      <t>ガンネン</t>
    </rPh>
    <rPh sb="56" eb="57">
      <t>ド</t>
    </rPh>
    <rPh sb="60" eb="62">
      <t>テイカ</t>
    </rPh>
    <rPh sb="152" eb="154">
      <t>レイワ</t>
    </rPh>
    <rPh sb="154" eb="155">
      <t>ガン</t>
    </rPh>
    <rPh sb="155" eb="157">
      <t>ネンド</t>
    </rPh>
    <rPh sb="158" eb="160">
      <t>ヒカク</t>
    </rPh>
    <rPh sb="163" eb="165">
      <t>カイゼン</t>
    </rPh>
    <rPh sb="186" eb="188">
      <t>ルイジ</t>
    </rPh>
    <rPh sb="188" eb="190">
      <t>ダンタイ</t>
    </rPh>
    <rPh sb="191" eb="194">
      <t>ヘイキンチ</t>
    </rPh>
    <rPh sb="197" eb="198">
      <t>タカ</t>
    </rPh>
    <rPh sb="199" eb="201">
      <t>ジョウキョウ</t>
    </rPh>
    <rPh sb="216" eb="218">
      <t>レイワ</t>
    </rPh>
    <rPh sb="218" eb="220">
      <t>ガンネン</t>
    </rPh>
    <rPh sb="220" eb="221">
      <t>ド</t>
    </rPh>
    <rPh sb="224" eb="226">
      <t>テイカ</t>
    </rPh>
    <rPh sb="236" eb="239">
      <t>ヘイキンチ</t>
    </rPh>
    <rPh sb="252" eb="253">
      <t>オヨ</t>
    </rPh>
    <rPh sb="265" eb="267">
      <t>ヘイキン</t>
    </rPh>
    <rPh sb="267" eb="268">
      <t>チ</t>
    </rPh>
    <rPh sb="280" eb="282">
      <t>ルイジ</t>
    </rPh>
    <rPh sb="282" eb="284">
      <t>ダンタイ</t>
    </rPh>
    <rPh sb="285" eb="288">
      <t>ヘイキンチ</t>
    </rPh>
    <rPh sb="288" eb="289">
      <t>ナ</t>
    </rPh>
    <rPh sb="471" eb="474">
      <t>シヨウリョウ</t>
    </rPh>
    <rPh sb="484" eb="485">
      <t>ゴ</t>
    </rPh>
    <rPh sb="486" eb="488">
      <t>カイテイ</t>
    </rPh>
    <rPh sb="498" eb="501">
      <t>ゲスイドウ</t>
    </rPh>
    <rPh sb="501" eb="503">
      <t>ジギョウ</t>
    </rPh>
    <rPh sb="503" eb="505">
      <t>ウンエイ</t>
    </rPh>
    <rPh sb="505" eb="508">
      <t>シンギカイ</t>
    </rPh>
    <rPh sb="510" eb="513">
      <t>シヨウリョウ</t>
    </rPh>
    <rPh sb="513" eb="515">
      <t>カイテイ</t>
    </rPh>
    <rPh sb="519" eb="521">
      <t>トウシン</t>
    </rPh>
    <rPh sb="522" eb="523">
      <t>ウ</t>
    </rPh>
    <rPh sb="530" eb="532">
      <t>コンゴ</t>
    </rPh>
    <rPh sb="533" eb="536">
      <t>テキセイカ</t>
    </rPh>
    <rPh sb="537" eb="538">
      <t>ム</t>
    </rPh>
    <rPh sb="540" eb="542">
      <t>トリク</t>
    </rPh>
    <rPh sb="544" eb="545">
      <t>オコナ</t>
    </rPh>
    <phoneticPr fontId="4"/>
  </si>
  <si>
    <t>　経常収支比率は黒字となってはいるものの、経費回収率が低いことから、下水道使用料に基づく健全な経営は厳しい状況にあると言えます。また、管渠の老朽化率も今後増えることが予想されています。
　今後は、令和３年３月に策定した公共下水道経営戦略に基づき経営状況を的確に把握するとともに、経営の健全化に努めていきます。
　下水道使用料については、本市の地域特性を踏まえ、国が示す目安等も考慮し適正化を図ります。
　下水道施設全般については、既に策定している「社会基盤施設マネジメント計画」や「鎌倉市下水道ストックマネジメント計画」に基づき「予防保全型管理」を行うことにより、更新費用の圧縮と平準化を目指します。また、各施設ごとの改築計画は、現在マンホール蓋の更新計画のみですが、今後は管渠、ポンプ場、処理場についても改築計画を策定して、老朽化対策等に取り組んでいきます。</t>
    <rPh sb="1" eb="3">
      <t>ケイジョウ</t>
    </rPh>
    <rPh sb="3" eb="5">
      <t>シュウシ</t>
    </rPh>
    <rPh sb="5" eb="7">
      <t>ヒリツ</t>
    </rPh>
    <rPh sb="8" eb="10">
      <t>クロジ</t>
    </rPh>
    <rPh sb="21" eb="23">
      <t>ケイヒ</t>
    </rPh>
    <rPh sb="23" eb="25">
      <t>カイシュウ</t>
    </rPh>
    <rPh sb="25" eb="26">
      <t>リツ</t>
    </rPh>
    <rPh sb="27" eb="28">
      <t>ヒク</t>
    </rPh>
    <rPh sb="34" eb="36">
      <t>ゲスイ</t>
    </rPh>
    <rPh sb="36" eb="37">
      <t>ドウ</t>
    </rPh>
    <rPh sb="37" eb="40">
      <t>シヨウリョウ</t>
    </rPh>
    <rPh sb="41" eb="42">
      <t>モト</t>
    </rPh>
    <rPh sb="44" eb="46">
      <t>ケンゼン</t>
    </rPh>
    <rPh sb="47" eb="49">
      <t>ケイエイ</t>
    </rPh>
    <rPh sb="50" eb="51">
      <t>キビ</t>
    </rPh>
    <rPh sb="53" eb="55">
      <t>ジョウキョウ</t>
    </rPh>
    <rPh sb="59" eb="60">
      <t>イ</t>
    </rPh>
    <rPh sb="67" eb="69">
      <t>カンキョ</t>
    </rPh>
    <rPh sb="70" eb="73">
      <t>ロウキュウカ</t>
    </rPh>
    <rPh sb="73" eb="74">
      <t>リツ</t>
    </rPh>
    <rPh sb="75" eb="77">
      <t>コンゴ</t>
    </rPh>
    <rPh sb="77" eb="78">
      <t>フ</t>
    </rPh>
    <rPh sb="83" eb="85">
      <t>ヨソウ</t>
    </rPh>
    <rPh sb="94" eb="96">
      <t>コンゴ</t>
    </rPh>
    <rPh sb="105" eb="107">
      <t>サクテイ</t>
    </rPh>
    <rPh sb="109" eb="111">
      <t>コウキョウ</t>
    </rPh>
    <rPh sb="111" eb="114">
      <t>ゲスイドウ</t>
    </rPh>
    <rPh sb="119" eb="120">
      <t>モト</t>
    </rPh>
    <rPh sb="215" eb="216">
      <t>スデ</t>
    </rPh>
    <rPh sb="217" eb="219">
      <t>サクテイ</t>
    </rPh>
    <rPh sb="224" eb="226">
      <t>シャカイ</t>
    </rPh>
    <rPh sb="226" eb="228">
      <t>キバン</t>
    </rPh>
    <rPh sb="228" eb="230">
      <t>シセツ</t>
    </rPh>
    <rPh sb="236" eb="238">
      <t>ケイカク</t>
    </rPh>
    <rPh sb="363" eb="366">
      <t>ロウキュウカ</t>
    </rPh>
    <rPh sb="366" eb="368">
      <t>タイサク</t>
    </rPh>
    <rPh sb="368" eb="369">
      <t>トウ</t>
    </rPh>
    <rPh sb="370" eb="371">
      <t>ト</t>
    </rPh>
    <rPh sb="372" eb="373">
      <t>ク</t>
    </rPh>
    <phoneticPr fontId="4"/>
  </si>
  <si>
    <r>
      <t>　本市の汚水管渠は、昭和33年度から工事着手しており、老朽化が進んでいることから、施設の老朽化対策を行ってきました。
  しかし管渠老朽化率は、類似団体平均値及び全国平均値と比較して高くなっており、さらに令和元年度と比べても高くなりました。管渠老朽化率が高く、</t>
    </r>
    <r>
      <rPr>
        <sz val="11"/>
        <rFont val="ＭＳ ゴシック"/>
        <family val="3"/>
        <charset val="128"/>
      </rPr>
      <t xml:space="preserve">管渠改善率が低いのは、老朽化した管渠の更新が進んでいないと考えられることから、今後計画的な改築及び改良を進める必要があります。
　現在は、平成31年３月に策定した鎌倉市下水道ストックマネジメント計画に基づき、老朽化したマンホール蓋の更新を行っています。今後、管渠についても緊急輸送路等の改築工事を行っていきます。
</t>
    </r>
    <rPh sb="50" eb="51">
      <t>オコナ</t>
    </rPh>
    <rPh sb="78" eb="79">
      <t>チ</t>
    </rPh>
    <rPh sb="85" eb="86">
      <t>チ</t>
    </rPh>
    <rPh sb="120" eb="122">
      <t>カンキョ</t>
    </rPh>
    <rPh sb="122" eb="125">
      <t>ロウキュウカ</t>
    </rPh>
    <rPh sb="125" eb="126">
      <t>リツ</t>
    </rPh>
    <rPh sb="127" eb="128">
      <t>タカ</t>
    </rPh>
    <rPh sb="130" eb="132">
      <t>カンキョ</t>
    </rPh>
    <rPh sb="132" eb="134">
      <t>カイゼン</t>
    </rPh>
    <rPh sb="134" eb="135">
      <t>リツ</t>
    </rPh>
    <rPh sb="136" eb="137">
      <t>ヒク</t>
    </rPh>
    <rPh sb="141" eb="144">
      <t>ロウキュウカ</t>
    </rPh>
    <rPh sb="146" eb="148">
      <t>カンキョ</t>
    </rPh>
    <rPh sb="149" eb="151">
      <t>コウシン</t>
    </rPh>
    <rPh sb="152" eb="153">
      <t>スス</t>
    </rPh>
    <rPh sb="159" eb="160">
      <t>カンガ</t>
    </rPh>
    <rPh sb="271" eb="272">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</si>
</sst>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0.02</c:v>
                </c:pt>
              </c:numCache>
            </c:numRef>
          </c:val>
          <c:extLst xmlns:c16r2="http://schemas.microsoft.com/office/drawing/2015/06/chart">
            <c:ext xmlns:c16="http://schemas.microsoft.com/office/drawing/2014/chart" uri="{C3380CC4-5D6E-409C-BE32-E72D297353CC}">
              <c16:uniqueId val="{00000000-66D7-428A-A724-D317215F8ACC}"/>
            </c:ext>
          </c:extLst>
        </c:ser>
        <c:dLbls>
          <c:showLegendKey val="0"/>
          <c:showVal val="0"/>
          <c:showCatName val="0"/>
          <c:showSerName val="0"/>
          <c:showPercent val="0"/>
          <c:showBubbleSize val="0"/>
        </c:dLbls>
        <c:gapWidth val="150"/>
        <c:axId val="361119936"/>
        <c:axId val="36112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0.19</c:v>
                </c:pt>
              </c:numCache>
            </c:numRef>
          </c:val>
          <c:smooth val="0"/>
          <c:extLst xmlns:c16r2="http://schemas.microsoft.com/office/drawing/2015/06/chart">
            <c:ext xmlns:c16="http://schemas.microsoft.com/office/drawing/2014/chart" uri="{C3380CC4-5D6E-409C-BE32-E72D297353CC}">
              <c16:uniqueId val="{00000001-66D7-428A-A724-D317215F8ACC}"/>
            </c:ext>
          </c:extLst>
        </c:ser>
        <c:dLbls>
          <c:showLegendKey val="0"/>
          <c:showVal val="0"/>
          <c:showCatName val="0"/>
          <c:showSerName val="0"/>
          <c:showPercent val="0"/>
          <c:showBubbleSize val="0"/>
        </c:dLbls>
        <c:marker val="1"/>
        <c:smooth val="0"/>
        <c:axId val="361119936"/>
        <c:axId val="361121112"/>
      </c:lineChart>
      <c:dateAx>
        <c:axId val="361119936"/>
        <c:scaling>
          <c:orientation val="minMax"/>
        </c:scaling>
        <c:delete val="1"/>
        <c:axPos val="b"/>
        <c:numFmt formatCode="&quot;H&quot;yy" sourceLinked="1"/>
        <c:majorTickMark val="none"/>
        <c:minorTickMark val="none"/>
        <c:tickLblPos val="none"/>
        <c:crossAx val="361121112"/>
        <c:crosses val="autoZero"/>
        <c:auto val="1"/>
        <c:lblOffset val="100"/>
        <c:baseTimeUnit val="years"/>
      </c:dateAx>
      <c:valAx>
        <c:axId val="36112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54.89</c:v>
                </c:pt>
                <c:pt idx="4">
                  <c:v>56.04</c:v>
                </c:pt>
              </c:numCache>
            </c:numRef>
          </c:val>
          <c:extLst xmlns:c16r2="http://schemas.microsoft.com/office/drawing/2015/06/chart">
            <c:ext xmlns:c16="http://schemas.microsoft.com/office/drawing/2014/chart" uri="{C3380CC4-5D6E-409C-BE32-E72D297353CC}">
              <c16:uniqueId val="{00000000-E43E-4F59-AEF0-050BD9ED0B68}"/>
            </c:ext>
          </c:extLst>
        </c:ser>
        <c:dLbls>
          <c:showLegendKey val="0"/>
          <c:showVal val="0"/>
          <c:showCatName val="0"/>
          <c:showSerName val="0"/>
          <c:showPercent val="0"/>
          <c:showBubbleSize val="0"/>
        </c:dLbls>
        <c:gapWidth val="150"/>
        <c:axId val="362528896"/>
        <c:axId val="36253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61.32</c:v>
                </c:pt>
                <c:pt idx="4">
                  <c:v>61.7</c:v>
                </c:pt>
              </c:numCache>
            </c:numRef>
          </c:val>
          <c:smooth val="0"/>
          <c:extLst xmlns:c16r2="http://schemas.microsoft.com/office/drawing/2015/06/chart">
            <c:ext xmlns:c16="http://schemas.microsoft.com/office/drawing/2014/chart" uri="{C3380CC4-5D6E-409C-BE32-E72D297353CC}">
              <c16:uniqueId val="{00000001-E43E-4F59-AEF0-050BD9ED0B68}"/>
            </c:ext>
          </c:extLst>
        </c:ser>
        <c:dLbls>
          <c:showLegendKey val="0"/>
          <c:showVal val="0"/>
          <c:showCatName val="0"/>
          <c:showSerName val="0"/>
          <c:showPercent val="0"/>
          <c:showBubbleSize val="0"/>
        </c:dLbls>
        <c:marker val="1"/>
        <c:smooth val="0"/>
        <c:axId val="362528896"/>
        <c:axId val="362530856"/>
      </c:lineChart>
      <c:dateAx>
        <c:axId val="362528896"/>
        <c:scaling>
          <c:orientation val="minMax"/>
        </c:scaling>
        <c:delete val="1"/>
        <c:axPos val="b"/>
        <c:numFmt formatCode="&quot;H&quot;yy" sourceLinked="1"/>
        <c:majorTickMark val="none"/>
        <c:minorTickMark val="none"/>
        <c:tickLblPos val="none"/>
        <c:crossAx val="362530856"/>
        <c:crosses val="autoZero"/>
        <c:auto val="1"/>
        <c:lblOffset val="100"/>
        <c:baseTimeUnit val="years"/>
      </c:dateAx>
      <c:valAx>
        <c:axId val="36253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93.51</c:v>
                </c:pt>
                <c:pt idx="4">
                  <c:v>93.51</c:v>
                </c:pt>
              </c:numCache>
            </c:numRef>
          </c:val>
          <c:extLst xmlns:c16r2="http://schemas.microsoft.com/office/drawing/2015/06/chart">
            <c:ext xmlns:c16="http://schemas.microsoft.com/office/drawing/2014/chart" uri="{C3380CC4-5D6E-409C-BE32-E72D297353CC}">
              <c16:uniqueId val="{00000000-7484-45F5-A6FB-B71C95CE908E}"/>
            </c:ext>
          </c:extLst>
        </c:ser>
        <c:dLbls>
          <c:showLegendKey val="0"/>
          <c:showVal val="0"/>
          <c:showCatName val="0"/>
          <c:showSerName val="0"/>
          <c:showPercent val="0"/>
          <c:showBubbleSize val="0"/>
        </c:dLbls>
        <c:gapWidth val="150"/>
        <c:axId val="362528112"/>
        <c:axId val="36253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94.58</c:v>
                </c:pt>
                <c:pt idx="4">
                  <c:v>94.56</c:v>
                </c:pt>
              </c:numCache>
            </c:numRef>
          </c:val>
          <c:smooth val="0"/>
          <c:extLst xmlns:c16r2="http://schemas.microsoft.com/office/drawing/2015/06/chart">
            <c:ext xmlns:c16="http://schemas.microsoft.com/office/drawing/2014/chart" uri="{C3380CC4-5D6E-409C-BE32-E72D297353CC}">
              <c16:uniqueId val="{00000001-7484-45F5-A6FB-B71C95CE908E}"/>
            </c:ext>
          </c:extLst>
        </c:ser>
        <c:dLbls>
          <c:showLegendKey val="0"/>
          <c:showVal val="0"/>
          <c:showCatName val="0"/>
          <c:showSerName val="0"/>
          <c:showPercent val="0"/>
          <c:showBubbleSize val="0"/>
        </c:dLbls>
        <c:marker val="1"/>
        <c:smooth val="0"/>
        <c:axId val="362528112"/>
        <c:axId val="362531248"/>
      </c:lineChart>
      <c:dateAx>
        <c:axId val="362528112"/>
        <c:scaling>
          <c:orientation val="minMax"/>
        </c:scaling>
        <c:delete val="1"/>
        <c:axPos val="b"/>
        <c:numFmt formatCode="&quot;H&quot;yy" sourceLinked="1"/>
        <c:majorTickMark val="none"/>
        <c:minorTickMark val="none"/>
        <c:tickLblPos val="none"/>
        <c:crossAx val="362531248"/>
        <c:crosses val="autoZero"/>
        <c:auto val="1"/>
        <c:lblOffset val="100"/>
        <c:baseTimeUnit val="years"/>
      </c:dateAx>
      <c:valAx>
        <c:axId val="36253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2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112.06</c:v>
                </c:pt>
                <c:pt idx="4">
                  <c:v>108.53</c:v>
                </c:pt>
              </c:numCache>
            </c:numRef>
          </c:val>
          <c:extLst xmlns:c16r2="http://schemas.microsoft.com/office/drawing/2015/06/chart">
            <c:ext xmlns:c16="http://schemas.microsoft.com/office/drawing/2014/chart" uri="{C3380CC4-5D6E-409C-BE32-E72D297353CC}">
              <c16:uniqueId val="{00000000-0895-46D1-B07A-10EAC1BAD494}"/>
            </c:ext>
          </c:extLst>
        </c:ser>
        <c:dLbls>
          <c:showLegendKey val="0"/>
          <c:showVal val="0"/>
          <c:showCatName val="0"/>
          <c:showSerName val="0"/>
          <c:showPercent val="0"/>
          <c:showBubbleSize val="0"/>
        </c:dLbls>
        <c:gapWidth val="150"/>
        <c:axId val="361121504"/>
        <c:axId val="36112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107.03</c:v>
                </c:pt>
                <c:pt idx="4">
                  <c:v>106.55</c:v>
                </c:pt>
              </c:numCache>
            </c:numRef>
          </c:val>
          <c:smooth val="0"/>
          <c:extLst xmlns:c16r2="http://schemas.microsoft.com/office/drawing/2015/06/chart">
            <c:ext xmlns:c16="http://schemas.microsoft.com/office/drawing/2014/chart" uri="{C3380CC4-5D6E-409C-BE32-E72D297353CC}">
              <c16:uniqueId val="{00000001-0895-46D1-B07A-10EAC1BAD494}"/>
            </c:ext>
          </c:extLst>
        </c:ser>
        <c:dLbls>
          <c:showLegendKey val="0"/>
          <c:showVal val="0"/>
          <c:showCatName val="0"/>
          <c:showSerName val="0"/>
          <c:showPercent val="0"/>
          <c:showBubbleSize val="0"/>
        </c:dLbls>
        <c:marker val="1"/>
        <c:smooth val="0"/>
        <c:axId val="361121504"/>
        <c:axId val="361120720"/>
      </c:lineChart>
      <c:dateAx>
        <c:axId val="361121504"/>
        <c:scaling>
          <c:orientation val="minMax"/>
        </c:scaling>
        <c:delete val="1"/>
        <c:axPos val="b"/>
        <c:numFmt formatCode="&quot;H&quot;yy" sourceLinked="1"/>
        <c:majorTickMark val="none"/>
        <c:minorTickMark val="none"/>
        <c:tickLblPos val="none"/>
        <c:crossAx val="361120720"/>
        <c:crosses val="autoZero"/>
        <c:auto val="1"/>
        <c:lblOffset val="100"/>
        <c:baseTimeUnit val="years"/>
      </c:dateAx>
      <c:valAx>
        <c:axId val="36112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4.71</c:v>
                </c:pt>
                <c:pt idx="4">
                  <c:v>9.3000000000000007</c:v>
                </c:pt>
              </c:numCache>
            </c:numRef>
          </c:val>
          <c:extLst xmlns:c16r2="http://schemas.microsoft.com/office/drawing/2015/06/chart">
            <c:ext xmlns:c16="http://schemas.microsoft.com/office/drawing/2014/chart" uri="{C3380CC4-5D6E-409C-BE32-E72D297353CC}">
              <c16:uniqueId val="{00000000-3DB7-4B69-A141-BACDB8811DB8}"/>
            </c:ext>
          </c:extLst>
        </c:ser>
        <c:dLbls>
          <c:showLegendKey val="0"/>
          <c:showVal val="0"/>
          <c:showCatName val="0"/>
          <c:showSerName val="0"/>
          <c:showPercent val="0"/>
          <c:showBubbleSize val="0"/>
        </c:dLbls>
        <c:gapWidth val="150"/>
        <c:axId val="362180552"/>
        <c:axId val="36218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31.01</c:v>
                </c:pt>
                <c:pt idx="4">
                  <c:v>28.87</c:v>
                </c:pt>
              </c:numCache>
            </c:numRef>
          </c:val>
          <c:smooth val="0"/>
          <c:extLst xmlns:c16r2="http://schemas.microsoft.com/office/drawing/2015/06/chart">
            <c:ext xmlns:c16="http://schemas.microsoft.com/office/drawing/2014/chart" uri="{C3380CC4-5D6E-409C-BE32-E72D297353CC}">
              <c16:uniqueId val="{00000001-3DB7-4B69-A141-BACDB8811DB8}"/>
            </c:ext>
          </c:extLst>
        </c:ser>
        <c:dLbls>
          <c:showLegendKey val="0"/>
          <c:showVal val="0"/>
          <c:showCatName val="0"/>
          <c:showSerName val="0"/>
          <c:showPercent val="0"/>
          <c:showBubbleSize val="0"/>
        </c:dLbls>
        <c:marker val="1"/>
        <c:smooth val="0"/>
        <c:axId val="362180552"/>
        <c:axId val="362182120"/>
      </c:lineChart>
      <c:dateAx>
        <c:axId val="362180552"/>
        <c:scaling>
          <c:orientation val="minMax"/>
        </c:scaling>
        <c:delete val="1"/>
        <c:axPos val="b"/>
        <c:numFmt formatCode="&quot;H&quot;yy" sourceLinked="1"/>
        <c:majorTickMark val="none"/>
        <c:minorTickMark val="none"/>
        <c:tickLblPos val="none"/>
        <c:crossAx val="362182120"/>
        <c:crosses val="autoZero"/>
        <c:auto val="1"/>
        <c:lblOffset val="100"/>
        <c:baseTimeUnit val="years"/>
      </c:dateAx>
      <c:valAx>
        <c:axId val="36218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8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10.58</c:v>
                </c:pt>
                <c:pt idx="4">
                  <c:v>12.23</c:v>
                </c:pt>
              </c:numCache>
            </c:numRef>
          </c:val>
          <c:extLst xmlns:c16r2="http://schemas.microsoft.com/office/drawing/2015/06/chart">
            <c:ext xmlns:c16="http://schemas.microsoft.com/office/drawing/2014/chart" uri="{C3380CC4-5D6E-409C-BE32-E72D297353CC}">
              <c16:uniqueId val="{00000000-9158-46AA-BD40-318FBB272680}"/>
            </c:ext>
          </c:extLst>
        </c:ser>
        <c:dLbls>
          <c:showLegendKey val="0"/>
          <c:showVal val="0"/>
          <c:showCatName val="0"/>
          <c:showSerName val="0"/>
          <c:showPercent val="0"/>
          <c:showBubbleSize val="0"/>
        </c:dLbls>
        <c:gapWidth val="150"/>
        <c:axId val="362180160"/>
        <c:axId val="36218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4.95</c:v>
                </c:pt>
                <c:pt idx="4">
                  <c:v>5.64</c:v>
                </c:pt>
              </c:numCache>
            </c:numRef>
          </c:val>
          <c:smooth val="0"/>
          <c:extLst xmlns:c16r2="http://schemas.microsoft.com/office/drawing/2015/06/chart">
            <c:ext xmlns:c16="http://schemas.microsoft.com/office/drawing/2014/chart" uri="{C3380CC4-5D6E-409C-BE32-E72D297353CC}">
              <c16:uniqueId val="{00000001-9158-46AA-BD40-318FBB272680}"/>
            </c:ext>
          </c:extLst>
        </c:ser>
        <c:dLbls>
          <c:showLegendKey val="0"/>
          <c:showVal val="0"/>
          <c:showCatName val="0"/>
          <c:showSerName val="0"/>
          <c:showPercent val="0"/>
          <c:showBubbleSize val="0"/>
        </c:dLbls>
        <c:marker val="1"/>
        <c:smooth val="0"/>
        <c:axId val="362180160"/>
        <c:axId val="362185648"/>
      </c:lineChart>
      <c:dateAx>
        <c:axId val="362180160"/>
        <c:scaling>
          <c:orientation val="minMax"/>
        </c:scaling>
        <c:delete val="1"/>
        <c:axPos val="b"/>
        <c:numFmt formatCode="&quot;H&quot;yy" sourceLinked="1"/>
        <c:majorTickMark val="none"/>
        <c:minorTickMark val="none"/>
        <c:tickLblPos val="none"/>
        <c:crossAx val="362185648"/>
        <c:crosses val="autoZero"/>
        <c:auto val="1"/>
        <c:lblOffset val="100"/>
        <c:baseTimeUnit val="years"/>
      </c:dateAx>
      <c:valAx>
        <c:axId val="36218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B21-4888-8717-14FF87490E1E}"/>
            </c:ext>
          </c:extLst>
        </c:ser>
        <c:dLbls>
          <c:showLegendKey val="0"/>
          <c:showVal val="0"/>
          <c:showCatName val="0"/>
          <c:showSerName val="0"/>
          <c:showPercent val="0"/>
          <c:showBubbleSize val="0"/>
        </c:dLbls>
        <c:gapWidth val="150"/>
        <c:axId val="362186040"/>
        <c:axId val="36217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7.69</c:v>
                </c:pt>
                <c:pt idx="4">
                  <c:v>5.95</c:v>
                </c:pt>
              </c:numCache>
            </c:numRef>
          </c:val>
          <c:smooth val="0"/>
          <c:extLst xmlns:c16r2="http://schemas.microsoft.com/office/drawing/2015/06/chart">
            <c:ext xmlns:c16="http://schemas.microsoft.com/office/drawing/2014/chart" uri="{C3380CC4-5D6E-409C-BE32-E72D297353CC}">
              <c16:uniqueId val="{00000001-AB21-4888-8717-14FF87490E1E}"/>
            </c:ext>
          </c:extLst>
        </c:ser>
        <c:dLbls>
          <c:showLegendKey val="0"/>
          <c:showVal val="0"/>
          <c:showCatName val="0"/>
          <c:showSerName val="0"/>
          <c:showPercent val="0"/>
          <c:showBubbleSize val="0"/>
        </c:dLbls>
        <c:marker val="1"/>
        <c:smooth val="0"/>
        <c:axId val="362186040"/>
        <c:axId val="362179768"/>
      </c:lineChart>
      <c:dateAx>
        <c:axId val="362186040"/>
        <c:scaling>
          <c:orientation val="minMax"/>
        </c:scaling>
        <c:delete val="1"/>
        <c:axPos val="b"/>
        <c:numFmt formatCode="&quot;H&quot;yy" sourceLinked="1"/>
        <c:majorTickMark val="none"/>
        <c:minorTickMark val="none"/>
        <c:tickLblPos val="none"/>
        <c:crossAx val="362179768"/>
        <c:crosses val="autoZero"/>
        <c:auto val="1"/>
        <c:lblOffset val="100"/>
        <c:baseTimeUnit val="years"/>
      </c:dateAx>
      <c:valAx>
        <c:axId val="36217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8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20.25</c:v>
                </c:pt>
                <c:pt idx="4">
                  <c:v>28.16</c:v>
                </c:pt>
              </c:numCache>
            </c:numRef>
          </c:val>
          <c:extLst xmlns:c16r2="http://schemas.microsoft.com/office/drawing/2015/06/chart">
            <c:ext xmlns:c16="http://schemas.microsoft.com/office/drawing/2014/chart" uri="{C3380CC4-5D6E-409C-BE32-E72D297353CC}">
              <c16:uniqueId val="{00000000-8D81-49E7-926A-6442974C67DC}"/>
            </c:ext>
          </c:extLst>
        </c:ser>
        <c:dLbls>
          <c:showLegendKey val="0"/>
          <c:showVal val="0"/>
          <c:showCatName val="0"/>
          <c:showSerName val="0"/>
          <c:showPercent val="0"/>
          <c:showBubbleSize val="0"/>
        </c:dLbls>
        <c:gapWidth val="150"/>
        <c:axId val="362181728"/>
        <c:axId val="36218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73.02</c:v>
                </c:pt>
                <c:pt idx="4">
                  <c:v>72.930000000000007</c:v>
                </c:pt>
              </c:numCache>
            </c:numRef>
          </c:val>
          <c:smooth val="0"/>
          <c:extLst xmlns:c16r2="http://schemas.microsoft.com/office/drawing/2015/06/chart">
            <c:ext xmlns:c16="http://schemas.microsoft.com/office/drawing/2014/chart" uri="{C3380CC4-5D6E-409C-BE32-E72D297353CC}">
              <c16:uniqueId val="{00000001-8D81-49E7-926A-6442974C67DC}"/>
            </c:ext>
          </c:extLst>
        </c:ser>
        <c:dLbls>
          <c:showLegendKey val="0"/>
          <c:showVal val="0"/>
          <c:showCatName val="0"/>
          <c:showSerName val="0"/>
          <c:showPercent val="0"/>
          <c:showBubbleSize val="0"/>
        </c:dLbls>
        <c:marker val="1"/>
        <c:smooth val="0"/>
        <c:axId val="362181728"/>
        <c:axId val="362183688"/>
      </c:lineChart>
      <c:dateAx>
        <c:axId val="362181728"/>
        <c:scaling>
          <c:orientation val="minMax"/>
        </c:scaling>
        <c:delete val="1"/>
        <c:axPos val="b"/>
        <c:numFmt formatCode="&quot;H&quot;yy" sourceLinked="1"/>
        <c:majorTickMark val="none"/>
        <c:minorTickMark val="none"/>
        <c:tickLblPos val="none"/>
        <c:crossAx val="362183688"/>
        <c:crosses val="autoZero"/>
        <c:auto val="1"/>
        <c:lblOffset val="100"/>
        <c:baseTimeUnit val="years"/>
      </c:dateAx>
      <c:valAx>
        <c:axId val="36218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577.26</c:v>
                </c:pt>
                <c:pt idx="4">
                  <c:v>950.89</c:v>
                </c:pt>
              </c:numCache>
            </c:numRef>
          </c:val>
          <c:extLst xmlns:c16r2="http://schemas.microsoft.com/office/drawing/2015/06/chart">
            <c:ext xmlns:c16="http://schemas.microsoft.com/office/drawing/2014/chart" uri="{C3380CC4-5D6E-409C-BE32-E72D297353CC}">
              <c16:uniqueId val="{00000000-AF98-4939-8556-D009ABB82BE3}"/>
            </c:ext>
          </c:extLst>
        </c:ser>
        <c:dLbls>
          <c:showLegendKey val="0"/>
          <c:showVal val="0"/>
          <c:showCatName val="0"/>
          <c:showSerName val="0"/>
          <c:showPercent val="0"/>
          <c:showBubbleSize val="0"/>
        </c:dLbls>
        <c:gapWidth val="150"/>
        <c:axId val="362184472"/>
        <c:axId val="36218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708.89</c:v>
                </c:pt>
                <c:pt idx="4">
                  <c:v>730.52</c:v>
                </c:pt>
              </c:numCache>
            </c:numRef>
          </c:val>
          <c:smooth val="0"/>
          <c:extLst xmlns:c16r2="http://schemas.microsoft.com/office/drawing/2015/06/chart">
            <c:ext xmlns:c16="http://schemas.microsoft.com/office/drawing/2014/chart" uri="{C3380CC4-5D6E-409C-BE32-E72D297353CC}">
              <c16:uniqueId val="{00000001-AF98-4939-8556-D009ABB82BE3}"/>
            </c:ext>
          </c:extLst>
        </c:ser>
        <c:dLbls>
          <c:showLegendKey val="0"/>
          <c:showVal val="0"/>
          <c:showCatName val="0"/>
          <c:showSerName val="0"/>
          <c:showPercent val="0"/>
          <c:showBubbleSize val="0"/>
        </c:dLbls>
        <c:marker val="1"/>
        <c:smooth val="0"/>
        <c:axId val="362184472"/>
        <c:axId val="362184864"/>
      </c:lineChart>
      <c:dateAx>
        <c:axId val="362184472"/>
        <c:scaling>
          <c:orientation val="minMax"/>
        </c:scaling>
        <c:delete val="1"/>
        <c:axPos val="b"/>
        <c:numFmt formatCode="&quot;H&quot;yy" sourceLinked="1"/>
        <c:majorTickMark val="none"/>
        <c:minorTickMark val="none"/>
        <c:tickLblPos val="none"/>
        <c:crossAx val="362184864"/>
        <c:crosses val="autoZero"/>
        <c:auto val="1"/>
        <c:lblOffset val="100"/>
        <c:baseTimeUnit val="years"/>
      </c:dateAx>
      <c:valAx>
        <c:axId val="3621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8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72.62</c:v>
                </c:pt>
                <c:pt idx="4">
                  <c:v>83.49</c:v>
                </c:pt>
              </c:numCache>
            </c:numRef>
          </c:val>
          <c:extLst xmlns:c16r2="http://schemas.microsoft.com/office/drawing/2015/06/chart">
            <c:ext xmlns:c16="http://schemas.microsoft.com/office/drawing/2014/chart" uri="{C3380CC4-5D6E-409C-BE32-E72D297353CC}">
              <c16:uniqueId val="{00000000-2C41-4782-988E-05667E011857}"/>
            </c:ext>
          </c:extLst>
        </c:ser>
        <c:dLbls>
          <c:showLegendKey val="0"/>
          <c:showVal val="0"/>
          <c:showCatName val="0"/>
          <c:showSerName val="0"/>
          <c:showPercent val="0"/>
          <c:showBubbleSize val="0"/>
        </c:dLbls>
        <c:gapWidth val="150"/>
        <c:axId val="362529288"/>
        <c:axId val="36252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97.91</c:v>
                </c:pt>
                <c:pt idx="4">
                  <c:v>98.61</c:v>
                </c:pt>
              </c:numCache>
            </c:numRef>
          </c:val>
          <c:smooth val="0"/>
          <c:extLst xmlns:c16r2="http://schemas.microsoft.com/office/drawing/2015/06/chart">
            <c:ext xmlns:c16="http://schemas.microsoft.com/office/drawing/2014/chart" uri="{C3380CC4-5D6E-409C-BE32-E72D297353CC}">
              <c16:uniqueId val="{00000001-2C41-4782-988E-05667E011857}"/>
            </c:ext>
          </c:extLst>
        </c:ser>
        <c:dLbls>
          <c:showLegendKey val="0"/>
          <c:showVal val="0"/>
          <c:showCatName val="0"/>
          <c:showSerName val="0"/>
          <c:showPercent val="0"/>
          <c:showBubbleSize val="0"/>
        </c:dLbls>
        <c:marker val="1"/>
        <c:smooth val="0"/>
        <c:axId val="362529288"/>
        <c:axId val="362529680"/>
      </c:lineChart>
      <c:dateAx>
        <c:axId val="362529288"/>
        <c:scaling>
          <c:orientation val="minMax"/>
        </c:scaling>
        <c:delete val="1"/>
        <c:axPos val="b"/>
        <c:numFmt formatCode="&quot;H&quot;yy" sourceLinked="1"/>
        <c:majorTickMark val="none"/>
        <c:minorTickMark val="none"/>
        <c:tickLblPos val="none"/>
        <c:crossAx val="362529680"/>
        <c:crosses val="autoZero"/>
        <c:auto val="1"/>
        <c:lblOffset val="100"/>
        <c:baseTimeUnit val="years"/>
      </c:dateAx>
      <c:valAx>
        <c:axId val="36252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2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181.04</c:v>
                </c:pt>
                <c:pt idx="4">
                  <c:v>154.22999999999999</c:v>
                </c:pt>
              </c:numCache>
            </c:numRef>
          </c:val>
          <c:extLst xmlns:c16r2="http://schemas.microsoft.com/office/drawing/2015/06/chart">
            <c:ext xmlns:c16="http://schemas.microsoft.com/office/drawing/2014/chart" uri="{C3380CC4-5D6E-409C-BE32-E72D297353CC}">
              <c16:uniqueId val="{00000000-1828-40B1-9DA2-6BC5FA76C3A6}"/>
            </c:ext>
          </c:extLst>
        </c:ser>
        <c:dLbls>
          <c:showLegendKey val="0"/>
          <c:showVal val="0"/>
          <c:showCatName val="0"/>
          <c:showSerName val="0"/>
          <c:showPercent val="0"/>
          <c:showBubbleSize val="0"/>
        </c:dLbls>
        <c:gapWidth val="150"/>
        <c:axId val="362526936"/>
        <c:axId val="36253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144.11000000000001</c:v>
                </c:pt>
                <c:pt idx="4">
                  <c:v>141.24</c:v>
                </c:pt>
              </c:numCache>
            </c:numRef>
          </c:val>
          <c:smooth val="0"/>
          <c:extLst xmlns:c16r2="http://schemas.microsoft.com/office/drawing/2015/06/chart">
            <c:ext xmlns:c16="http://schemas.microsoft.com/office/drawing/2014/chart" uri="{C3380CC4-5D6E-409C-BE32-E72D297353CC}">
              <c16:uniqueId val="{00000001-1828-40B1-9DA2-6BC5FA76C3A6}"/>
            </c:ext>
          </c:extLst>
        </c:ser>
        <c:dLbls>
          <c:showLegendKey val="0"/>
          <c:showVal val="0"/>
          <c:showCatName val="0"/>
          <c:showSerName val="0"/>
          <c:showPercent val="0"/>
          <c:showBubbleSize val="0"/>
        </c:dLbls>
        <c:marker val="1"/>
        <c:smooth val="0"/>
        <c:axId val="362526936"/>
        <c:axId val="362532032"/>
      </c:lineChart>
      <c:dateAx>
        <c:axId val="362526936"/>
        <c:scaling>
          <c:orientation val="minMax"/>
        </c:scaling>
        <c:delete val="1"/>
        <c:axPos val="b"/>
        <c:numFmt formatCode="&quot;H&quot;yy" sourceLinked="1"/>
        <c:majorTickMark val="none"/>
        <c:minorTickMark val="none"/>
        <c:tickLblPos val="none"/>
        <c:crossAx val="362532032"/>
        <c:crosses val="autoZero"/>
        <c:auto val="1"/>
        <c:lblOffset val="100"/>
        <c:baseTimeUnit val="years"/>
      </c:dateAx>
      <c:valAx>
        <c:axId val="3625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2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I57" sqref="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鎌倉市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177053</v>
      </c>
      <c r="AM8" s="69"/>
      <c r="AN8" s="69"/>
      <c r="AO8" s="69"/>
      <c r="AP8" s="69"/>
      <c r="AQ8" s="69"/>
      <c r="AR8" s="69"/>
      <c r="AS8" s="69"/>
      <c r="AT8" s="68">
        <f>データ!T6</f>
        <v>39.67</v>
      </c>
      <c r="AU8" s="68"/>
      <c r="AV8" s="68"/>
      <c r="AW8" s="68"/>
      <c r="AX8" s="68"/>
      <c r="AY8" s="68"/>
      <c r="AZ8" s="68"/>
      <c r="BA8" s="68"/>
      <c r="BB8" s="68">
        <f>データ!U6</f>
        <v>4463.1499999999996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60.2</v>
      </c>
      <c r="J10" s="68"/>
      <c r="K10" s="68"/>
      <c r="L10" s="68"/>
      <c r="M10" s="68"/>
      <c r="N10" s="68"/>
      <c r="O10" s="68"/>
      <c r="P10" s="68">
        <f>データ!P6</f>
        <v>97.76</v>
      </c>
      <c r="Q10" s="68"/>
      <c r="R10" s="68"/>
      <c r="S10" s="68"/>
      <c r="T10" s="68"/>
      <c r="U10" s="68"/>
      <c r="V10" s="68"/>
      <c r="W10" s="68">
        <f>データ!Q6</f>
        <v>85.85</v>
      </c>
      <c r="X10" s="68"/>
      <c r="Y10" s="68"/>
      <c r="Z10" s="68"/>
      <c r="AA10" s="68"/>
      <c r="AB10" s="68"/>
      <c r="AC10" s="68"/>
      <c r="AD10" s="69">
        <f>データ!R6</f>
        <v>2302</v>
      </c>
      <c r="AE10" s="69"/>
      <c r="AF10" s="69"/>
      <c r="AG10" s="69"/>
      <c r="AH10" s="69"/>
      <c r="AI10" s="69"/>
      <c r="AJ10" s="69"/>
      <c r="AK10" s="2"/>
      <c r="AL10" s="69">
        <f>データ!V6</f>
        <v>173078</v>
      </c>
      <c r="AM10" s="69"/>
      <c r="AN10" s="69"/>
      <c r="AO10" s="69"/>
      <c r="AP10" s="69"/>
      <c r="AQ10" s="69"/>
      <c r="AR10" s="69"/>
      <c r="AS10" s="69"/>
      <c r="AT10" s="68">
        <f>データ!W6</f>
        <v>24.15</v>
      </c>
      <c r="AU10" s="68"/>
      <c r="AV10" s="68"/>
      <c r="AW10" s="68"/>
      <c r="AX10" s="68"/>
      <c r="AY10" s="68"/>
      <c r="AZ10" s="68"/>
      <c r="BA10" s="68"/>
      <c r="BB10" s="68">
        <f>データ!X6</f>
        <v>7166.79</v>
      </c>
      <c r="BC10" s="68"/>
      <c r="BD10" s="68"/>
      <c r="BE10" s="68"/>
      <c r="BF10" s="68"/>
      <c r="BG10" s="68"/>
      <c r="BH10" s="68"/>
      <c r="BI10" s="68"/>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114</v>
      </c>
      <c r="BM16" s="60"/>
      <c r="BN16" s="60"/>
      <c r="BO16" s="60"/>
      <c r="BP16" s="60"/>
      <c r="BQ16" s="60"/>
      <c r="BR16" s="60"/>
      <c r="BS16" s="60"/>
      <c r="BT16" s="60"/>
      <c r="BU16" s="60"/>
      <c r="BV16" s="60"/>
      <c r="BW16" s="60"/>
      <c r="BX16" s="60"/>
      <c r="BY16" s="60"/>
      <c r="BZ16" s="6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60"/>
      <c r="BN17" s="60"/>
      <c r="BO17" s="60"/>
      <c r="BP17" s="60"/>
      <c r="BQ17" s="60"/>
      <c r="BR17" s="60"/>
      <c r="BS17" s="60"/>
      <c r="BT17" s="60"/>
      <c r="BU17" s="60"/>
      <c r="BV17" s="60"/>
      <c r="BW17" s="60"/>
      <c r="BX17" s="60"/>
      <c r="BY17" s="60"/>
      <c r="BZ17" s="6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60"/>
      <c r="BN18" s="60"/>
      <c r="BO18" s="60"/>
      <c r="BP18" s="60"/>
      <c r="BQ18" s="60"/>
      <c r="BR18" s="60"/>
      <c r="BS18" s="60"/>
      <c r="BT18" s="60"/>
      <c r="BU18" s="60"/>
      <c r="BV18" s="60"/>
      <c r="BW18" s="60"/>
      <c r="BX18" s="60"/>
      <c r="BY18" s="60"/>
      <c r="BZ18" s="6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60"/>
      <c r="BN19" s="60"/>
      <c r="BO19" s="60"/>
      <c r="BP19" s="60"/>
      <c r="BQ19" s="60"/>
      <c r="BR19" s="60"/>
      <c r="BS19" s="60"/>
      <c r="BT19" s="60"/>
      <c r="BU19" s="60"/>
      <c r="BV19" s="60"/>
      <c r="BW19" s="60"/>
      <c r="BX19" s="60"/>
      <c r="BY19" s="60"/>
      <c r="BZ19" s="6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60"/>
      <c r="BN20" s="60"/>
      <c r="BO20" s="60"/>
      <c r="BP20" s="60"/>
      <c r="BQ20" s="60"/>
      <c r="BR20" s="60"/>
      <c r="BS20" s="60"/>
      <c r="BT20" s="60"/>
      <c r="BU20" s="60"/>
      <c r="BV20" s="60"/>
      <c r="BW20" s="60"/>
      <c r="BX20" s="60"/>
      <c r="BY20" s="60"/>
      <c r="BZ20" s="6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60"/>
      <c r="BN21" s="60"/>
      <c r="BO21" s="60"/>
      <c r="BP21" s="60"/>
      <c r="BQ21" s="60"/>
      <c r="BR21" s="60"/>
      <c r="BS21" s="60"/>
      <c r="BT21" s="60"/>
      <c r="BU21" s="60"/>
      <c r="BV21" s="60"/>
      <c r="BW21" s="60"/>
      <c r="BX21" s="60"/>
      <c r="BY21" s="60"/>
      <c r="BZ21" s="6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60"/>
      <c r="BN22" s="60"/>
      <c r="BO22" s="60"/>
      <c r="BP22" s="60"/>
      <c r="BQ22" s="60"/>
      <c r="BR22" s="60"/>
      <c r="BS22" s="60"/>
      <c r="BT22" s="60"/>
      <c r="BU22" s="60"/>
      <c r="BV22" s="60"/>
      <c r="BW22" s="60"/>
      <c r="BX22" s="60"/>
      <c r="BY22" s="60"/>
      <c r="BZ22" s="6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60"/>
      <c r="BN23" s="60"/>
      <c r="BO23" s="60"/>
      <c r="BP23" s="60"/>
      <c r="BQ23" s="60"/>
      <c r="BR23" s="60"/>
      <c r="BS23" s="60"/>
      <c r="BT23" s="60"/>
      <c r="BU23" s="60"/>
      <c r="BV23" s="60"/>
      <c r="BW23" s="60"/>
      <c r="BX23" s="60"/>
      <c r="BY23" s="60"/>
      <c r="BZ23" s="6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60"/>
      <c r="BN24" s="60"/>
      <c r="BO24" s="60"/>
      <c r="BP24" s="60"/>
      <c r="BQ24" s="60"/>
      <c r="BR24" s="60"/>
      <c r="BS24" s="60"/>
      <c r="BT24" s="60"/>
      <c r="BU24" s="60"/>
      <c r="BV24" s="60"/>
      <c r="BW24" s="60"/>
      <c r="BX24" s="60"/>
      <c r="BY24" s="60"/>
      <c r="BZ24" s="6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60"/>
      <c r="BN25" s="60"/>
      <c r="BO25" s="60"/>
      <c r="BP25" s="60"/>
      <c r="BQ25" s="60"/>
      <c r="BR25" s="60"/>
      <c r="BS25" s="60"/>
      <c r="BT25" s="60"/>
      <c r="BU25" s="60"/>
      <c r="BV25" s="60"/>
      <c r="BW25" s="60"/>
      <c r="BX25" s="60"/>
      <c r="BY25" s="60"/>
      <c r="BZ25" s="6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60"/>
      <c r="BN26" s="60"/>
      <c r="BO26" s="60"/>
      <c r="BP26" s="60"/>
      <c r="BQ26" s="60"/>
      <c r="BR26" s="60"/>
      <c r="BS26" s="60"/>
      <c r="BT26" s="60"/>
      <c r="BU26" s="60"/>
      <c r="BV26" s="60"/>
      <c r="BW26" s="60"/>
      <c r="BX26" s="60"/>
      <c r="BY26" s="60"/>
      <c r="BZ26" s="6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60"/>
      <c r="BN27" s="60"/>
      <c r="BO27" s="60"/>
      <c r="BP27" s="60"/>
      <c r="BQ27" s="60"/>
      <c r="BR27" s="60"/>
      <c r="BS27" s="60"/>
      <c r="BT27" s="60"/>
      <c r="BU27" s="60"/>
      <c r="BV27" s="60"/>
      <c r="BW27" s="60"/>
      <c r="BX27" s="60"/>
      <c r="BY27" s="60"/>
      <c r="BZ27" s="6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60"/>
      <c r="BN28" s="60"/>
      <c r="BO28" s="60"/>
      <c r="BP28" s="60"/>
      <c r="BQ28" s="60"/>
      <c r="BR28" s="60"/>
      <c r="BS28" s="60"/>
      <c r="BT28" s="60"/>
      <c r="BU28" s="60"/>
      <c r="BV28" s="60"/>
      <c r="BW28" s="60"/>
      <c r="BX28" s="60"/>
      <c r="BY28" s="60"/>
      <c r="BZ28" s="6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60"/>
      <c r="BN29" s="60"/>
      <c r="BO29" s="60"/>
      <c r="BP29" s="60"/>
      <c r="BQ29" s="60"/>
      <c r="BR29" s="60"/>
      <c r="BS29" s="60"/>
      <c r="BT29" s="60"/>
      <c r="BU29" s="60"/>
      <c r="BV29" s="60"/>
      <c r="BW29" s="60"/>
      <c r="BX29" s="60"/>
      <c r="BY29" s="60"/>
      <c r="BZ29" s="6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60"/>
      <c r="BN30" s="60"/>
      <c r="BO30" s="60"/>
      <c r="BP30" s="60"/>
      <c r="BQ30" s="60"/>
      <c r="BR30" s="60"/>
      <c r="BS30" s="60"/>
      <c r="BT30" s="60"/>
      <c r="BU30" s="60"/>
      <c r="BV30" s="60"/>
      <c r="BW30" s="60"/>
      <c r="BX30" s="60"/>
      <c r="BY30" s="60"/>
      <c r="BZ30" s="6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60"/>
      <c r="BN31" s="60"/>
      <c r="BO31" s="60"/>
      <c r="BP31" s="60"/>
      <c r="BQ31" s="60"/>
      <c r="BR31" s="60"/>
      <c r="BS31" s="60"/>
      <c r="BT31" s="60"/>
      <c r="BU31" s="60"/>
      <c r="BV31" s="60"/>
      <c r="BW31" s="60"/>
      <c r="BX31" s="60"/>
      <c r="BY31" s="60"/>
      <c r="BZ31" s="6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60"/>
      <c r="BN32" s="60"/>
      <c r="BO32" s="60"/>
      <c r="BP32" s="60"/>
      <c r="BQ32" s="60"/>
      <c r="BR32" s="60"/>
      <c r="BS32" s="60"/>
      <c r="BT32" s="60"/>
      <c r="BU32" s="60"/>
      <c r="BV32" s="60"/>
      <c r="BW32" s="60"/>
      <c r="BX32" s="60"/>
      <c r="BY32" s="60"/>
      <c r="BZ32" s="6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60"/>
      <c r="BN33" s="60"/>
      <c r="BO33" s="60"/>
      <c r="BP33" s="60"/>
      <c r="BQ33" s="60"/>
      <c r="BR33" s="60"/>
      <c r="BS33" s="60"/>
      <c r="BT33" s="60"/>
      <c r="BU33" s="60"/>
      <c r="BV33" s="60"/>
      <c r="BW33" s="60"/>
      <c r="BX33" s="60"/>
      <c r="BY33" s="60"/>
      <c r="BZ33" s="6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60"/>
      <c r="BN36" s="60"/>
      <c r="BO36" s="60"/>
      <c r="BP36" s="60"/>
      <c r="BQ36" s="60"/>
      <c r="BR36" s="60"/>
      <c r="BS36" s="60"/>
      <c r="BT36" s="60"/>
      <c r="BU36" s="60"/>
      <c r="BV36" s="60"/>
      <c r="BW36" s="60"/>
      <c r="BX36" s="60"/>
      <c r="BY36" s="60"/>
      <c r="BZ36" s="6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60"/>
      <c r="BN37" s="60"/>
      <c r="BO37" s="60"/>
      <c r="BP37" s="60"/>
      <c r="BQ37" s="60"/>
      <c r="BR37" s="60"/>
      <c r="BS37" s="60"/>
      <c r="BT37" s="60"/>
      <c r="BU37" s="60"/>
      <c r="BV37" s="60"/>
      <c r="BW37" s="60"/>
      <c r="BX37" s="60"/>
      <c r="BY37" s="60"/>
      <c r="BZ37" s="6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60"/>
      <c r="BN38" s="60"/>
      <c r="BO38" s="60"/>
      <c r="BP38" s="60"/>
      <c r="BQ38" s="60"/>
      <c r="BR38" s="60"/>
      <c r="BS38" s="60"/>
      <c r="BT38" s="60"/>
      <c r="BU38" s="60"/>
      <c r="BV38" s="60"/>
      <c r="BW38" s="60"/>
      <c r="BX38" s="60"/>
      <c r="BY38" s="60"/>
      <c r="BZ38" s="6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60"/>
      <c r="BN39" s="60"/>
      <c r="BO39" s="60"/>
      <c r="BP39" s="60"/>
      <c r="BQ39" s="60"/>
      <c r="BR39" s="60"/>
      <c r="BS39" s="60"/>
      <c r="BT39" s="60"/>
      <c r="BU39" s="60"/>
      <c r="BV39" s="60"/>
      <c r="BW39" s="60"/>
      <c r="BX39" s="60"/>
      <c r="BY39" s="60"/>
      <c r="BZ39" s="6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60"/>
      <c r="BN40" s="60"/>
      <c r="BO40" s="60"/>
      <c r="BP40" s="60"/>
      <c r="BQ40" s="60"/>
      <c r="BR40" s="60"/>
      <c r="BS40" s="60"/>
      <c r="BT40" s="60"/>
      <c r="BU40" s="60"/>
      <c r="BV40" s="60"/>
      <c r="BW40" s="60"/>
      <c r="BX40" s="60"/>
      <c r="BY40" s="60"/>
      <c r="BZ40" s="6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60"/>
      <c r="BN41" s="60"/>
      <c r="BO41" s="60"/>
      <c r="BP41" s="60"/>
      <c r="BQ41" s="60"/>
      <c r="BR41" s="60"/>
      <c r="BS41" s="60"/>
      <c r="BT41" s="60"/>
      <c r="BU41" s="60"/>
      <c r="BV41" s="60"/>
      <c r="BW41" s="60"/>
      <c r="BX41" s="60"/>
      <c r="BY41" s="60"/>
      <c r="BZ41" s="6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60"/>
      <c r="BN42" s="60"/>
      <c r="BO42" s="60"/>
      <c r="BP42" s="60"/>
      <c r="BQ42" s="60"/>
      <c r="BR42" s="60"/>
      <c r="BS42" s="60"/>
      <c r="BT42" s="60"/>
      <c r="BU42" s="60"/>
      <c r="BV42" s="60"/>
      <c r="BW42" s="60"/>
      <c r="BX42" s="60"/>
      <c r="BY42" s="60"/>
      <c r="BZ42" s="6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60"/>
      <c r="BN43" s="60"/>
      <c r="BO43" s="60"/>
      <c r="BP43" s="60"/>
      <c r="BQ43" s="60"/>
      <c r="BR43" s="60"/>
      <c r="BS43" s="60"/>
      <c r="BT43" s="60"/>
      <c r="BU43" s="60"/>
      <c r="BV43" s="60"/>
      <c r="BW43" s="60"/>
      <c r="BX43" s="60"/>
      <c r="BY43" s="60"/>
      <c r="BZ43" s="6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2"/>
      <c r="BM44" s="63"/>
      <c r="BN44" s="63"/>
      <c r="BO44" s="63"/>
      <c r="BP44" s="63"/>
      <c r="BQ44" s="63"/>
      <c r="BR44" s="63"/>
      <c r="BS44" s="63"/>
      <c r="BT44" s="63"/>
      <c r="BU44" s="63"/>
      <c r="BV44" s="63"/>
      <c r="BW44" s="63"/>
      <c r="BX44" s="63"/>
      <c r="BY44" s="63"/>
      <c r="BZ44" s="6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9" t="s">
        <v>116</v>
      </c>
      <c r="BM47" s="60"/>
      <c r="BN47" s="60"/>
      <c r="BO47" s="60"/>
      <c r="BP47" s="60"/>
      <c r="BQ47" s="60"/>
      <c r="BR47" s="60"/>
      <c r="BS47" s="60"/>
      <c r="BT47" s="60"/>
      <c r="BU47" s="60"/>
      <c r="BV47" s="60"/>
      <c r="BW47" s="60"/>
      <c r="BX47" s="60"/>
      <c r="BY47" s="60"/>
      <c r="BZ47" s="6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9"/>
      <c r="BM48" s="60"/>
      <c r="BN48" s="60"/>
      <c r="BO48" s="60"/>
      <c r="BP48" s="60"/>
      <c r="BQ48" s="60"/>
      <c r="BR48" s="60"/>
      <c r="BS48" s="60"/>
      <c r="BT48" s="60"/>
      <c r="BU48" s="60"/>
      <c r="BV48" s="60"/>
      <c r="BW48" s="60"/>
      <c r="BX48" s="60"/>
      <c r="BY48" s="60"/>
      <c r="BZ48" s="6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9"/>
      <c r="BM49" s="60"/>
      <c r="BN49" s="60"/>
      <c r="BO49" s="60"/>
      <c r="BP49" s="60"/>
      <c r="BQ49" s="60"/>
      <c r="BR49" s="60"/>
      <c r="BS49" s="60"/>
      <c r="BT49" s="60"/>
      <c r="BU49" s="60"/>
      <c r="BV49" s="60"/>
      <c r="BW49" s="60"/>
      <c r="BX49" s="60"/>
      <c r="BY49" s="60"/>
      <c r="BZ49" s="6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9"/>
      <c r="BM50" s="60"/>
      <c r="BN50" s="60"/>
      <c r="BO50" s="60"/>
      <c r="BP50" s="60"/>
      <c r="BQ50" s="60"/>
      <c r="BR50" s="60"/>
      <c r="BS50" s="60"/>
      <c r="BT50" s="60"/>
      <c r="BU50" s="60"/>
      <c r="BV50" s="60"/>
      <c r="BW50" s="60"/>
      <c r="BX50" s="60"/>
      <c r="BY50" s="60"/>
      <c r="BZ50" s="6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9"/>
      <c r="BM51" s="60"/>
      <c r="BN51" s="60"/>
      <c r="BO51" s="60"/>
      <c r="BP51" s="60"/>
      <c r="BQ51" s="60"/>
      <c r="BR51" s="60"/>
      <c r="BS51" s="60"/>
      <c r="BT51" s="60"/>
      <c r="BU51" s="60"/>
      <c r="BV51" s="60"/>
      <c r="BW51" s="60"/>
      <c r="BX51" s="60"/>
      <c r="BY51" s="60"/>
      <c r="BZ51" s="6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9"/>
      <c r="BM52" s="60"/>
      <c r="BN52" s="60"/>
      <c r="BO52" s="60"/>
      <c r="BP52" s="60"/>
      <c r="BQ52" s="60"/>
      <c r="BR52" s="60"/>
      <c r="BS52" s="60"/>
      <c r="BT52" s="60"/>
      <c r="BU52" s="60"/>
      <c r="BV52" s="60"/>
      <c r="BW52" s="60"/>
      <c r="BX52" s="60"/>
      <c r="BY52" s="60"/>
      <c r="BZ52" s="6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9"/>
      <c r="BM53" s="60"/>
      <c r="BN53" s="60"/>
      <c r="BO53" s="60"/>
      <c r="BP53" s="60"/>
      <c r="BQ53" s="60"/>
      <c r="BR53" s="60"/>
      <c r="BS53" s="60"/>
      <c r="BT53" s="60"/>
      <c r="BU53" s="60"/>
      <c r="BV53" s="60"/>
      <c r="BW53" s="60"/>
      <c r="BX53" s="60"/>
      <c r="BY53" s="60"/>
      <c r="BZ53" s="6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9"/>
      <c r="BM54" s="60"/>
      <c r="BN54" s="60"/>
      <c r="BO54" s="60"/>
      <c r="BP54" s="60"/>
      <c r="BQ54" s="60"/>
      <c r="BR54" s="60"/>
      <c r="BS54" s="60"/>
      <c r="BT54" s="60"/>
      <c r="BU54" s="60"/>
      <c r="BV54" s="60"/>
      <c r="BW54" s="60"/>
      <c r="BX54" s="60"/>
      <c r="BY54" s="60"/>
      <c r="BZ54" s="6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9"/>
      <c r="BM55" s="60"/>
      <c r="BN55" s="60"/>
      <c r="BO55" s="60"/>
      <c r="BP55" s="60"/>
      <c r="BQ55" s="60"/>
      <c r="BR55" s="60"/>
      <c r="BS55" s="60"/>
      <c r="BT55" s="60"/>
      <c r="BU55" s="60"/>
      <c r="BV55" s="60"/>
      <c r="BW55" s="60"/>
      <c r="BX55" s="60"/>
      <c r="BY55" s="60"/>
      <c r="BZ55" s="6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59"/>
      <c r="BM60" s="60"/>
      <c r="BN60" s="60"/>
      <c r="BO60" s="60"/>
      <c r="BP60" s="60"/>
      <c r="BQ60" s="60"/>
      <c r="BR60" s="60"/>
      <c r="BS60" s="60"/>
      <c r="BT60" s="60"/>
      <c r="BU60" s="60"/>
      <c r="BV60" s="60"/>
      <c r="BW60" s="60"/>
      <c r="BX60" s="60"/>
      <c r="BY60" s="60"/>
      <c r="BZ60" s="6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59"/>
      <c r="BM61" s="60"/>
      <c r="BN61" s="60"/>
      <c r="BO61" s="60"/>
      <c r="BP61" s="60"/>
      <c r="BQ61" s="60"/>
      <c r="BR61" s="60"/>
      <c r="BS61" s="60"/>
      <c r="BT61" s="60"/>
      <c r="BU61" s="60"/>
      <c r="BV61" s="60"/>
      <c r="BW61" s="60"/>
      <c r="BX61" s="60"/>
      <c r="BY61" s="60"/>
      <c r="BZ61" s="6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9"/>
      <c r="BM62" s="60"/>
      <c r="BN62" s="60"/>
      <c r="BO62" s="60"/>
      <c r="BP62" s="60"/>
      <c r="BQ62" s="60"/>
      <c r="BR62" s="60"/>
      <c r="BS62" s="60"/>
      <c r="BT62" s="60"/>
      <c r="BU62" s="60"/>
      <c r="BV62" s="60"/>
      <c r="BW62" s="60"/>
      <c r="BX62" s="60"/>
      <c r="BY62" s="60"/>
      <c r="BZ62" s="6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2"/>
      <c r="BM63" s="63"/>
      <c r="BN63" s="63"/>
      <c r="BO63" s="63"/>
      <c r="BP63" s="63"/>
      <c r="BQ63" s="63"/>
      <c r="BR63" s="63"/>
      <c r="BS63" s="63"/>
      <c r="BT63" s="63"/>
      <c r="BU63" s="63"/>
      <c r="BV63" s="63"/>
      <c r="BW63" s="63"/>
      <c r="BX63" s="63"/>
      <c r="BY63" s="63"/>
      <c r="BZ63" s="6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9" t="s">
        <v>115</v>
      </c>
      <c r="BM66" s="60"/>
      <c r="BN66" s="60"/>
      <c r="BO66" s="60"/>
      <c r="BP66" s="60"/>
      <c r="BQ66" s="60"/>
      <c r="BR66" s="60"/>
      <c r="BS66" s="60"/>
      <c r="BT66" s="60"/>
      <c r="BU66" s="60"/>
      <c r="BV66" s="60"/>
      <c r="BW66" s="60"/>
      <c r="BX66" s="60"/>
      <c r="BY66" s="60"/>
      <c r="BZ66" s="6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9"/>
      <c r="BM67" s="60"/>
      <c r="BN67" s="60"/>
      <c r="BO67" s="60"/>
      <c r="BP67" s="60"/>
      <c r="BQ67" s="60"/>
      <c r="BR67" s="60"/>
      <c r="BS67" s="60"/>
      <c r="BT67" s="60"/>
      <c r="BU67" s="60"/>
      <c r="BV67" s="60"/>
      <c r="BW67" s="60"/>
      <c r="BX67" s="60"/>
      <c r="BY67" s="60"/>
      <c r="BZ67" s="6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9"/>
      <c r="BM68" s="60"/>
      <c r="BN68" s="60"/>
      <c r="BO68" s="60"/>
      <c r="BP68" s="60"/>
      <c r="BQ68" s="60"/>
      <c r="BR68" s="60"/>
      <c r="BS68" s="60"/>
      <c r="BT68" s="60"/>
      <c r="BU68" s="60"/>
      <c r="BV68" s="60"/>
      <c r="BW68" s="60"/>
      <c r="BX68" s="60"/>
      <c r="BY68" s="60"/>
      <c r="BZ68" s="6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9"/>
      <c r="BM69" s="60"/>
      <c r="BN69" s="60"/>
      <c r="BO69" s="60"/>
      <c r="BP69" s="60"/>
      <c r="BQ69" s="60"/>
      <c r="BR69" s="60"/>
      <c r="BS69" s="60"/>
      <c r="BT69" s="60"/>
      <c r="BU69" s="60"/>
      <c r="BV69" s="60"/>
      <c r="BW69" s="60"/>
      <c r="BX69" s="60"/>
      <c r="BY69" s="60"/>
      <c r="BZ69" s="6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9"/>
      <c r="BM70" s="60"/>
      <c r="BN70" s="60"/>
      <c r="BO70" s="60"/>
      <c r="BP70" s="60"/>
      <c r="BQ70" s="60"/>
      <c r="BR70" s="60"/>
      <c r="BS70" s="60"/>
      <c r="BT70" s="60"/>
      <c r="BU70" s="60"/>
      <c r="BV70" s="60"/>
      <c r="BW70" s="60"/>
      <c r="BX70" s="60"/>
      <c r="BY70" s="60"/>
      <c r="BZ70" s="6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9"/>
      <c r="BM71" s="60"/>
      <c r="BN71" s="60"/>
      <c r="BO71" s="60"/>
      <c r="BP71" s="60"/>
      <c r="BQ71" s="60"/>
      <c r="BR71" s="60"/>
      <c r="BS71" s="60"/>
      <c r="BT71" s="60"/>
      <c r="BU71" s="60"/>
      <c r="BV71" s="60"/>
      <c r="BW71" s="60"/>
      <c r="BX71" s="60"/>
      <c r="BY71" s="60"/>
      <c r="BZ71" s="6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9"/>
      <c r="BM72" s="60"/>
      <c r="BN72" s="60"/>
      <c r="BO72" s="60"/>
      <c r="BP72" s="60"/>
      <c r="BQ72" s="60"/>
      <c r="BR72" s="60"/>
      <c r="BS72" s="60"/>
      <c r="BT72" s="60"/>
      <c r="BU72" s="60"/>
      <c r="BV72" s="60"/>
      <c r="BW72" s="60"/>
      <c r="BX72" s="60"/>
      <c r="BY72" s="60"/>
      <c r="BZ72" s="6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9"/>
      <c r="BM73" s="60"/>
      <c r="BN73" s="60"/>
      <c r="BO73" s="60"/>
      <c r="BP73" s="60"/>
      <c r="BQ73" s="60"/>
      <c r="BR73" s="60"/>
      <c r="BS73" s="60"/>
      <c r="BT73" s="60"/>
      <c r="BU73" s="60"/>
      <c r="BV73" s="60"/>
      <c r="BW73" s="60"/>
      <c r="BX73" s="60"/>
      <c r="BY73" s="60"/>
      <c r="BZ73" s="6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9"/>
      <c r="BM74" s="60"/>
      <c r="BN74" s="60"/>
      <c r="BO74" s="60"/>
      <c r="BP74" s="60"/>
      <c r="BQ74" s="60"/>
      <c r="BR74" s="60"/>
      <c r="BS74" s="60"/>
      <c r="BT74" s="60"/>
      <c r="BU74" s="60"/>
      <c r="BV74" s="60"/>
      <c r="BW74" s="60"/>
      <c r="BX74" s="60"/>
      <c r="BY74" s="60"/>
      <c r="BZ74" s="6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9"/>
      <c r="BM75" s="60"/>
      <c r="BN75" s="60"/>
      <c r="BO75" s="60"/>
      <c r="BP75" s="60"/>
      <c r="BQ75" s="60"/>
      <c r="BR75" s="60"/>
      <c r="BS75" s="60"/>
      <c r="BT75" s="60"/>
      <c r="BU75" s="60"/>
      <c r="BV75" s="60"/>
      <c r="BW75" s="60"/>
      <c r="BX75" s="60"/>
      <c r="BY75" s="60"/>
      <c r="BZ75" s="6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9"/>
      <c r="BM76" s="60"/>
      <c r="BN76" s="60"/>
      <c r="BO76" s="60"/>
      <c r="BP76" s="60"/>
      <c r="BQ76" s="60"/>
      <c r="BR76" s="60"/>
      <c r="BS76" s="60"/>
      <c r="BT76" s="60"/>
      <c r="BU76" s="60"/>
      <c r="BV76" s="60"/>
      <c r="BW76" s="60"/>
      <c r="BX76" s="60"/>
      <c r="BY76" s="60"/>
      <c r="BZ76" s="6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9"/>
      <c r="BM77" s="60"/>
      <c r="BN77" s="60"/>
      <c r="BO77" s="60"/>
      <c r="BP77" s="60"/>
      <c r="BQ77" s="60"/>
      <c r="BR77" s="60"/>
      <c r="BS77" s="60"/>
      <c r="BT77" s="60"/>
      <c r="BU77" s="60"/>
      <c r="BV77" s="60"/>
      <c r="BW77" s="60"/>
      <c r="BX77" s="60"/>
      <c r="BY77" s="60"/>
      <c r="BZ77" s="6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9"/>
      <c r="BM78" s="60"/>
      <c r="BN78" s="60"/>
      <c r="BO78" s="60"/>
      <c r="BP78" s="60"/>
      <c r="BQ78" s="60"/>
      <c r="BR78" s="60"/>
      <c r="BS78" s="60"/>
      <c r="BT78" s="60"/>
      <c r="BU78" s="60"/>
      <c r="BV78" s="60"/>
      <c r="BW78" s="60"/>
      <c r="BX78" s="60"/>
      <c r="BY78" s="60"/>
      <c r="BZ78" s="6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9"/>
      <c r="BM79" s="60"/>
      <c r="BN79" s="60"/>
      <c r="BO79" s="60"/>
      <c r="BP79" s="60"/>
      <c r="BQ79" s="60"/>
      <c r="BR79" s="60"/>
      <c r="BS79" s="60"/>
      <c r="BT79" s="60"/>
      <c r="BU79" s="60"/>
      <c r="BV79" s="60"/>
      <c r="BW79" s="60"/>
      <c r="BX79" s="60"/>
      <c r="BY79" s="60"/>
      <c r="BZ79" s="6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9"/>
      <c r="BM80" s="60"/>
      <c r="BN80" s="60"/>
      <c r="BO80" s="60"/>
      <c r="BP80" s="60"/>
      <c r="BQ80" s="60"/>
      <c r="BR80" s="60"/>
      <c r="BS80" s="60"/>
      <c r="BT80" s="60"/>
      <c r="BU80" s="60"/>
      <c r="BV80" s="60"/>
      <c r="BW80" s="60"/>
      <c r="BX80" s="60"/>
      <c r="BY80" s="60"/>
      <c r="BZ80" s="6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9"/>
      <c r="BM81" s="60"/>
      <c r="BN81" s="60"/>
      <c r="BO81" s="60"/>
      <c r="BP81" s="60"/>
      <c r="BQ81" s="60"/>
      <c r="BR81" s="60"/>
      <c r="BS81" s="60"/>
      <c r="BT81" s="60"/>
      <c r="BU81" s="60"/>
      <c r="BV81" s="60"/>
      <c r="BW81" s="60"/>
      <c r="BX81" s="60"/>
      <c r="BY81" s="60"/>
      <c r="BZ81" s="6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9zdAb1lh28xoYYPLJakE7ZqB1dUifcUMJCaeKmPTjFGQ/CpBR1ZsaGETrc+Fa8+6aLSaV0RgYGNM80ErAcND4g==" saltValue="jrXkCMHb32UzkwMaN6ZY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142042</v>
      </c>
      <c r="D6" s="33">
        <f t="shared" si="3"/>
        <v>46</v>
      </c>
      <c r="E6" s="33">
        <f t="shared" si="3"/>
        <v>17</v>
      </c>
      <c r="F6" s="33">
        <f t="shared" si="3"/>
        <v>1</v>
      </c>
      <c r="G6" s="33">
        <f t="shared" si="3"/>
        <v>0</v>
      </c>
      <c r="H6" s="33" t="str">
        <f t="shared" si="3"/>
        <v>神奈川県　鎌倉市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60.2</v>
      </c>
      <c r="P6" s="34">
        <f t="shared" si="3"/>
        <v>97.76</v>
      </c>
      <c r="Q6" s="34">
        <f t="shared" si="3"/>
        <v>85.85</v>
      </c>
      <c r="R6" s="34">
        <f t="shared" si="3"/>
        <v>2302</v>
      </c>
      <c r="S6" s="34">
        <f t="shared" si="3"/>
        <v>177053</v>
      </c>
      <c r="T6" s="34">
        <f t="shared" si="3"/>
        <v>39.67</v>
      </c>
      <c r="U6" s="34">
        <f t="shared" si="3"/>
        <v>4463.1499999999996</v>
      </c>
      <c r="V6" s="34">
        <f t="shared" si="3"/>
        <v>173078</v>
      </c>
      <c r="W6" s="34">
        <f t="shared" si="3"/>
        <v>24.15</v>
      </c>
      <c r="X6" s="34">
        <f t="shared" si="3"/>
        <v>7166.79</v>
      </c>
      <c r="Y6" s="35" t="str">
        <f>IF(Y7="",NA(),Y7)</f>
        <v>-</v>
      </c>
      <c r="Z6" s="35" t="str">
        <f t="shared" ref="Z6:AH6" si="4">IF(Z7="",NA(),Z7)</f>
        <v>-</v>
      </c>
      <c r="AA6" s="35" t="str">
        <f t="shared" si="4"/>
        <v>-</v>
      </c>
      <c r="AB6" s="35">
        <f t="shared" si="4"/>
        <v>112.06</v>
      </c>
      <c r="AC6" s="35">
        <f t="shared" si="4"/>
        <v>108.53</v>
      </c>
      <c r="AD6" s="35" t="str">
        <f t="shared" si="4"/>
        <v>-</v>
      </c>
      <c r="AE6" s="35" t="str">
        <f t="shared" si="4"/>
        <v>-</v>
      </c>
      <c r="AF6" s="35" t="str">
        <f t="shared" si="4"/>
        <v>-</v>
      </c>
      <c r="AG6" s="35">
        <f t="shared" si="4"/>
        <v>107.03</v>
      </c>
      <c r="AH6" s="35">
        <f t="shared" si="4"/>
        <v>106.55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7.69</v>
      </c>
      <c r="AS6" s="35">
        <f t="shared" si="5"/>
        <v>5.95</v>
      </c>
      <c r="AT6" s="34" t="str">
        <f>IF(AT7="","",IF(AT7="-","【-】","【"&amp;SUBSTITUTE(TEXT(AT7,"#,##0.00"),"-","△")&amp;"】"))</f>
        <v>【3.64】</v>
      </c>
      <c r="AU6" s="35" t="str">
        <f>IF(AU7="",NA(),AU7)</f>
        <v>-</v>
      </c>
      <c r="AV6" s="35" t="str">
        <f t="shared" ref="AV6:BD6" si="6">IF(AV7="",NA(),AV7)</f>
        <v>-</v>
      </c>
      <c r="AW6" s="35" t="str">
        <f t="shared" si="6"/>
        <v>-</v>
      </c>
      <c r="AX6" s="35">
        <f t="shared" si="6"/>
        <v>20.25</v>
      </c>
      <c r="AY6" s="35">
        <f t="shared" si="6"/>
        <v>28.16</v>
      </c>
      <c r="AZ6" s="35" t="str">
        <f t="shared" si="6"/>
        <v>-</v>
      </c>
      <c r="BA6" s="35" t="str">
        <f t="shared" si="6"/>
        <v>-</v>
      </c>
      <c r="BB6" s="35" t="str">
        <f t="shared" si="6"/>
        <v>-</v>
      </c>
      <c r="BC6" s="35">
        <f t="shared" si="6"/>
        <v>73.02</v>
      </c>
      <c r="BD6" s="35">
        <f t="shared" si="6"/>
        <v>72.930000000000007</v>
      </c>
      <c r="BE6" s="34" t="str">
        <f>IF(BE7="","",IF(BE7="-","【-】","【"&amp;SUBSTITUTE(TEXT(BE7,"#,##0.00"),"-","△")&amp;"】"))</f>
        <v>【67.52】</v>
      </c>
      <c r="BF6" s="35" t="str">
        <f>IF(BF7="",NA(),BF7)</f>
        <v>-</v>
      </c>
      <c r="BG6" s="35" t="str">
        <f t="shared" ref="BG6:BO6" si="7">IF(BG7="",NA(),BG7)</f>
        <v>-</v>
      </c>
      <c r="BH6" s="35" t="str">
        <f t="shared" si="7"/>
        <v>-</v>
      </c>
      <c r="BI6" s="35">
        <f t="shared" si="7"/>
        <v>577.26</v>
      </c>
      <c r="BJ6" s="35">
        <f t="shared" si="7"/>
        <v>950.89</v>
      </c>
      <c r="BK6" s="35" t="str">
        <f t="shared" si="7"/>
        <v>-</v>
      </c>
      <c r="BL6" s="35" t="str">
        <f t="shared" si="7"/>
        <v>-</v>
      </c>
      <c r="BM6" s="35" t="str">
        <f t="shared" si="7"/>
        <v>-</v>
      </c>
      <c r="BN6" s="35">
        <f t="shared" si="7"/>
        <v>708.89</v>
      </c>
      <c r="BO6" s="35">
        <f t="shared" si="7"/>
        <v>730.52</v>
      </c>
      <c r="BP6" s="34" t="str">
        <f>IF(BP7="","",IF(BP7="-","【-】","【"&amp;SUBSTITUTE(TEXT(BP7,"#,##0.00"),"-","△")&amp;"】"))</f>
        <v>【705.21】</v>
      </c>
      <c r="BQ6" s="35" t="str">
        <f>IF(BQ7="",NA(),BQ7)</f>
        <v>-</v>
      </c>
      <c r="BR6" s="35" t="str">
        <f t="shared" ref="BR6:BZ6" si="8">IF(BR7="",NA(),BR7)</f>
        <v>-</v>
      </c>
      <c r="BS6" s="35" t="str">
        <f t="shared" si="8"/>
        <v>-</v>
      </c>
      <c r="BT6" s="35">
        <f t="shared" si="8"/>
        <v>72.62</v>
      </c>
      <c r="BU6" s="35">
        <f t="shared" si="8"/>
        <v>83.49</v>
      </c>
      <c r="BV6" s="35" t="str">
        <f t="shared" si="8"/>
        <v>-</v>
      </c>
      <c r="BW6" s="35" t="str">
        <f t="shared" si="8"/>
        <v>-</v>
      </c>
      <c r="BX6" s="35" t="str">
        <f t="shared" si="8"/>
        <v>-</v>
      </c>
      <c r="BY6" s="35">
        <f t="shared" si="8"/>
        <v>97.91</v>
      </c>
      <c r="BZ6" s="35">
        <f t="shared" si="8"/>
        <v>98.61</v>
      </c>
      <c r="CA6" s="34" t="str">
        <f>IF(CA7="","",IF(CA7="-","【-】","【"&amp;SUBSTITUTE(TEXT(CA7,"#,##0.00"),"-","△")&amp;"】"))</f>
        <v>【98.96】</v>
      </c>
      <c r="CB6" s="35" t="str">
        <f>IF(CB7="",NA(),CB7)</f>
        <v>-</v>
      </c>
      <c r="CC6" s="35" t="str">
        <f t="shared" ref="CC6:CK6" si="9">IF(CC7="",NA(),CC7)</f>
        <v>-</v>
      </c>
      <c r="CD6" s="35" t="str">
        <f t="shared" si="9"/>
        <v>-</v>
      </c>
      <c r="CE6" s="35">
        <f t="shared" si="9"/>
        <v>181.04</v>
      </c>
      <c r="CF6" s="35">
        <f t="shared" si="9"/>
        <v>154.22999999999999</v>
      </c>
      <c r="CG6" s="35" t="str">
        <f t="shared" si="9"/>
        <v>-</v>
      </c>
      <c r="CH6" s="35" t="str">
        <f t="shared" si="9"/>
        <v>-</v>
      </c>
      <c r="CI6" s="35" t="str">
        <f t="shared" si="9"/>
        <v>-</v>
      </c>
      <c r="CJ6" s="35">
        <f t="shared" si="9"/>
        <v>144.11000000000001</v>
      </c>
      <c r="CK6" s="35">
        <f t="shared" si="9"/>
        <v>141.24</v>
      </c>
      <c r="CL6" s="34" t="str">
        <f>IF(CL7="","",IF(CL7="-","【-】","【"&amp;SUBSTITUTE(TEXT(CL7,"#,##0.00"),"-","△")&amp;"】"))</f>
        <v>【134.52】</v>
      </c>
      <c r="CM6" s="35" t="str">
        <f>IF(CM7="",NA(),CM7)</f>
        <v>-</v>
      </c>
      <c r="CN6" s="35" t="str">
        <f t="shared" ref="CN6:CV6" si="10">IF(CN7="",NA(),CN7)</f>
        <v>-</v>
      </c>
      <c r="CO6" s="35" t="str">
        <f t="shared" si="10"/>
        <v>-</v>
      </c>
      <c r="CP6" s="35">
        <f t="shared" si="10"/>
        <v>54.89</v>
      </c>
      <c r="CQ6" s="35">
        <f t="shared" si="10"/>
        <v>56.04</v>
      </c>
      <c r="CR6" s="35" t="str">
        <f t="shared" si="10"/>
        <v>-</v>
      </c>
      <c r="CS6" s="35" t="str">
        <f t="shared" si="10"/>
        <v>-</v>
      </c>
      <c r="CT6" s="35" t="str">
        <f t="shared" si="10"/>
        <v>-</v>
      </c>
      <c r="CU6" s="35">
        <f t="shared" si="10"/>
        <v>61.32</v>
      </c>
      <c r="CV6" s="35">
        <f t="shared" si="10"/>
        <v>61.7</v>
      </c>
      <c r="CW6" s="34" t="str">
        <f>IF(CW7="","",IF(CW7="-","【-】","【"&amp;SUBSTITUTE(TEXT(CW7,"#,##0.00"),"-","△")&amp;"】"))</f>
        <v>【59.57】</v>
      </c>
      <c r="CX6" s="35" t="str">
        <f>IF(CX7="",NA(),CX7)</f>
        <v>-</v>
      </c>
      <c r="CY6" s="35" t="str">
        <f t="shared" ref="CY6:DG6" si="11">IF(CY7="",NA(),CY7)</f>
        <v>-</v>
      </c>
      <c r="CZ6" s="35" t="str">
        <f t="shared" si="11"/>
        <v>-</v>
      </c>
      <c r="DA6" s="35">
        <f t="shared" si="11"/>
        <v>93.51</v>
      </c>
      <c r="DB6" s="35">
        <f t="shared" si="11"/>
        <v>93.51</v>
      </c>
      <c r="DC6" s="35" t="str">
        <f t="shared" si="11"/>
        <v>-</v>
      </c>
      <c r="DD6" s="35" t="str">
        <f t="shared" si="11"/>
        <v>-</v>
      </c>
      <c r="DE6" s="35" t="str">
        <f t="shared" si="11"/>
        <v>-</v>
      </c>
      <c r="DF6" s="35">
        <f t="shared" si="11"/>
        <v>94.58</v>
      </c>
      <c r="DG6" s="35">
        <f t="shared" si="11"/>
        <v>94.56</v>
      </c>
      <c r="DH6" s="34" t="str">
        <f>IF(DH7="","",IF(DH7="-","【-】","【"&amp;SUBSTITUTE(TEXT(DH7,"#,##0.00"),"-","△")&amp;"】"))</f>
        <v>【95.57】</v>
      </c>
      <c r="DI6" s="35" t="str">
        <f>IF(DI7="",NA(),DI7)</f>
        <v>-</v>
      </c>
      <c r="DJ6" s="35" t="str">
        <f t="shared" ref="DJ6:DR6" si="12">IF(DJ7="",NA(),DJ7)</f>
        <v>-</v>
      </c>
      <c r="DK6" s="35" t="str">
        <f t="shared" si="12"/>
        <v>-</v>
      </c>
      <c r="DL6" s="35">
        <f t="shared" si="12"/>
        <v>4.71</v>
      </c>
      <c r="DM6" s="35">
        <f t="shared" si="12"/>
        <v>9.3000000000000007</v>
      </c>
      <c r="DN6" s="35" t="str">
        <f t="shared" si="12"/>
        <v>-</v>
      </c>
      <c r="DO6" s="35" t="str">
        <f t="shared" si="12"/>
        <v>-</v>
      </c>
      <c r="DP6" s="35" t="str">
        <f t="shared" si="12"/>
        <v>-</v>
      </c>
      <c r="DQ6" s="35">
        <f t="shared" si="12"/>
        <v>31.01</v>
      </c>
      <c r="DR6" s="35">
        <f t="shared" si="12"/>
        <v>28.87</v>
      </c>
      <c r="DS6" s="34" t="str">
        <f>IF(DS7="","",IF(DS7="-","【-】","【"&amp;SUBSTITUTE(TEXT(DS7,"#,##0.00"),"-","△")&amp;"】"))</f>
        <v>【36.52】</v>
      </c>
      <c r="DT6" s="35" t="str">
        <f>IF(DT7="",NA(),DT7)</f>
        <v>-</v>
      </c>
      <c r="DU6" s="35" t="str">
        <f t="shared" ref="DU6:EC6" si="13">IF(DU7="",NA(),DU7)</f>
        <v>-</v>
      </c>
      <c r="DV6" s="35" t="str">
        <f t="shared" si="13"/>
        <v>-</v>
      </c>
      <c r="DW6" s="35">
        <f t="shared" si="13"/>
        <v>10.58</v>
      </c>
      <c r="DX6" s="35">
        <f t="shared" si="13"/>
        <v>12.23</v>
      </c>
      <c r="DY6" s="35" t="str">
        <f t="shared" si="13"/>
        <v>-</v>
      </c>
      <c r="DZ6" s="35" t="str">
        <f t="shared" si="13"/>
        <v>-</v>
      </c>
      <c r="EA6" s="35" t="str">
        <f t="shared" si="13"/>
        <v>-</v>
      </c>
      <c r="EB6" s="35">
        <f t="shared" si="13"/>
        <v>4.95</v>
      </c>
      <c r="EC6" s="35">
        <f t="shared" si="13"/>
        <v>5.64</v>
      </c>
      <c r="ED6" s="34" t="str">
        <f>IF(ED7="","",IF(ED7="-","【-】","【"&amp;SUBSTITUTE(TEXT(ED7,"#,##0.00"),"-","△")&amp;"】"))</f>
        <v>【5.72】</v>
      </c>
      <c r="EE6" s="35" t="str">
        <f>IF(EE7="",NA(),EE7)</f>
        <v>-</v>
      </c>
      <c r="EF6" s="35" t="str">
        <f t="shared" ref="EF6:EN6" si="14">IF(EF7="",NA(),EF7)</f>
        <v>-</v>
      </c>
      <c r="EG6" s="35" t="str">
        <f t="shared" si="14"/>
        <v>-</v>
      </c>
      <c r="EH6" s="34">
        <f t="shared" si="14"/>
        <v>0</v>
      </c>
      <c r="EI6" s="35">
        <f t="shared" si="14"/>
        <v>0.02</v>
      </c>
      <c r="EJ6" s="35" t="str">
        <f t="shared" si="14"/>
        <v>-</v>
      </c>
      <c r="EK6" s="35" t="str">
        <f t="shared" si="14"/>
        <v>-</v>
      </c>
      <c r="EL6" s="35" t="str">
        <f t="shared" si="14"/>
        <v>-</v>
      </c>
      <c r="EM6" s="35">
        <f t="shared" si="14"/>
        <v>0.19</v>
      </c>
      <c r="EN6" s="35">
        <f t="shared" si="14"/>
        <v>0.19</v>
      </c>
      <c r="EO6" s="34" t="str">
        <f>IF(EO7="","",IF(EO7="-","【-】","【"&amp;SUBSTITUTE(TEXT(EO7,"#,##0.00"),"-","△")&amp;"】"))</f>
        <v>【0.30】</v>
      </c>
    </row>
    <row r="7" spans="1:148" s="36" customFormat="1" x14ac:dyDescent="0.15">
      <c r="A7" s="28"/>
      <c r="B7" s="37">
        <v>2020</v>
      </c>
      <c r="C7" s="37">
        <v>142042</v>
      </c>
      <c r="D7" s="37">
        <v>46</v>
      </c>
      <c r="E7" s="37">
        <v>17</v>
      </c>
      <c r="F7" s="37">
        <v>1</v>
      </c>
      <c r="G7" s="37">
        <v>0</v>
      </c>
      <c r="H7" s="37" t="s">
        <v>95</v>
      </c>
      <c r="I7" s="37" t="s">
        <v>96</v>
      </c>
      <c r="J7" s="37" t="s">
        <v>97</v>
      </c>
      <c r="K7" s="37" t="s">
        <v>98</v>
      </c>
      <c r="L7" s="37" t="s">
        <v>99</v>
      </c>
      <c r="M7" s="37" t="s">
        <v>100</v>
      </c>
      <c r="N7" s="38" t="s">
        <v>101</v>
      </c>
      <c r="O7" s="38">
        <v>60.2</v>
      </c>
      <c r="P7" s="38">
        <v>97.76</v>
      </c>
      <c r="Q7" s="38">
        <v>85.85</v>
      </c>
      <c r="R7" s="38">
        <v>2302</v>
      </c>
      <c r="S7" s="38">
        <v>177053</v>
      </c>
      <c r="T7" s="38">
        <v>39.67</v>
      </c>
      <c r="U7" s="38">
        <v>4463.1499999999996</v>
      </c>
      <c r="V7" s="38">
        <v>173078</v>
      </c>
      <c r="W7" s="38">
        <v>24.15</v>
      </c>
      <c r="X7" s="38">
        <v>7166.79</v>
      </c>
      <c r="Y7" s="38" t="s">
        <v>101</v>
      </c>
      <c r="Z7" s="38" t="s">
        <v>101</v>
      </c>
      <c r="AA7" s="38" t="s">
        <v>101</v>
      </c>
      <c r="AB7" s="38">
        <v>112.06</v>
      </c>
      <c r="AC7" s="38">
        <v>108.53</v>
      </c>
      <c r="AD7" s="38" t="s">
        <v>101</v>
      </c>
      <c r="AE7" s="38" t="s">
        <v>101</v>
      </c>
      <c r="AF7" s="38" t="s">
        <v>101</v>
      </c>
      <c r="AG7" s="38">
        <v>107.03</v>
      </c>
      <c r="AH7" s="38">
        <v>106.55</v>
      </c>
      <c r="AI7" s="38">
        <v>106.67</v>
      </c>
      <c r="AJ7" s="38" t="s">
        <v>101</v>
      </c>
      <c r="AK7" s="38" t="s">
        <v>101</v>
      </c>
      <c r="AL7" s="38" t="s">
        <v>101</v>
      </c>
      <c r="AM7" s="38">
        <v>0</v>
      </c>
      <c r="AN7" s="38">
        <v>0</v>
      </c>
      <c r="AO7" s="38" t="s">
        <v>101</v>
      </c>
      <c r="AP7" s="38" t="s">
        <v>101</v>
      </c>
      <c r="AQ7" s="38" t="s">
        <v>101</v>
      </c>
      <c r="AR7" s="38">
        <v>7.69</v>
      </c>
      <c r="AS7" s="38">
        <v>5.95</v>
      </c>
      <c r="AT7" s="38">
        <v>3.64</v>
      </c>
      <c r="AU7" s="38" t="s">
        <v>101</v>
      </c>
      <c r="AV7" s="38" t="s">
        <v>101</v>
      </c>
      <c r="AW7" s="38" t="s">
        <v>101</v>
      </c>
      <c r="AX7" s="38">
        <v>20.25</v>
      </c>
      <c r="AY7" s="38">
        <v>28.16</v>
      </c>
      <c r="AZ7" s="38" t="s">
        <v>101</v>
      </c>
      <c r="BA7" s="38" t="s">
        <v>101</v>
      </c>
      <c r="BB7" s="38" t="s">
        <v>101</v>
      </c>
      <c r="BC7" s="38">
        <v>73.02</v>
      </c>
      <c r="BD7" s="38">
        <v>72.930000000000007</v>
      </c>
      <c r="BE7" s="38">
        <v>67.52</v>
      </c>
      <c r="BF7" s="38" t="s">
        <v>101</v>
      </c>
      <c r="BG7" s="38" t="s">
        <v>101</v>
      </c>
      <c r="BH7" s="38" t="s">
        <v>101</v>
      </c>
      <c r="BI7" s="38">
        <v>577.26</v>
      </c>
      <c r="BJ7" s="38">
        <v>950.89</v>
      </c>
      <c r="BK7" s="38" t="s">
        <v>101</v>
      </c>
      <c r="BL7" s="38" t="s">
        <v>101</v>
      </c>
      <c r="BM7" s="38" t="s">
        <v>101</v>
      </c>
      <c r="BN7" s="38">
        <v>708.89</v>
      </c>
      <c r="BO7" s="38">
        <v>730.52</v>
      </c>
      <c r="BP7" s="38">
        <v>705.21</v>
      </c>
      <c r="BQ7" s="38" t="s">
        <v>101</v>
      </c>
      <c r="BR7" s="38" t="s">
        <v>101</v>
      </c>
      <c r="BS7" s="38" t="s">
        <v>101</v>
      </c>
      <c r="BT7" s="38">
        <v>72.62</v>
      </c>
      <c r="BU7" s="38">
        <v>83.49</v>
      </c>
      <c r="BV7" s="38" t="s">
        <v>101</v>
      </c>
      <c r="BW7" s="38" t="s">
        <v>101</v>
      </c>
      <c r="BX7" s="38" t="s">
        <v>101</v>
      </c>
      <c r="BY7" s="38">
        <v>97.91</v>
      </c>
      <c r="BZ7" s="38">
        <v>98.61</v>
      </c>
      <c r="CA7" s="38">
        <v>98.96</v>
      </c>
      <c r="CB7" s="38" t="s">
        <v>101</v>
      </c>
      <c r="CC7" s="38" t="s">
        <v>101</v>
      </c>
      <c r="CD7" s="38" t="s">
        <v>101</v>
      </c>
      <c r="CE7" s="38">
        <v>181.04</v>
      </c>
      <c r="CF7" s="38">
        <v>154.22999999999999</v>
      </c>
      <c r="CG7" s="38" t="s">
        <v>101</v>
      </c>
      <c r="CH7" s="38" t="s">
        <v>101</v>
      </c>
      <c r="CI7" s="38" t="s">
        <v>101</v>
      </c>
      <c r="CJ7" s="38">
        <v>144.11000000000001</v>
      </c>
      <c r="CK7" s="38">
        <v>141.24</v>
      </c>
      <c r="CL7" s="38">
        <v>134.52000000000001</v>
      </c>
      <c r="CM7" s="38" t="s">
        <v>101</v>
      </c>
      <c r="CN7" s="38" t="s">
        <v>101</v>
      </c>
      <c r="CO7" s="38" t="s">
        <v>101</v>
      </c>
      <c r="CP7" s="38">
        <v>54.89</v>
      </c>
      <c r="CQ7" s="38">
        <v>56.04</v>
      </c>
      <c r="CR7" s="38" t="s">
        <v>101</v>
      </c>
      <c r="CS7" s="38" t="s">
        <v>101</v>
      </c>
      <c r="CT7" s="38" t="s">
        <v>101</v>
      </c>
      <c r="CU7" s="38">
        <v>61.32</v>
      </c>
      <c r="CV7" s="38">
        <v>61.7</v>
      </c>
      <c r="CW7" s="38">
        <v>59.57</v>
      </c>
      <c r="CX7" s="38" t="s">
        <v>101</v>
      </c>
      <c r="CY7" s="38" t="s">
        <v>101</v>
      </c>
      <c r="CZ7" s="38" t="s">
        <v>101</v>
      </c>
      <c r="DA7" s="38">
        <v>93.51</v>
      </c>
      <c r="DB7" s="38">
        <v>93.51</v>
      </c>
      <c r="DC7" s="38" t="s">
        <v>101</v>
      </c>
      <c r="DD7" s="38" t="s">
        <v>101</v>
      </c>
      <c r="DE7" s="38" t="s">
        <v>101</v>
      </c>
      <c r="DF7" s="38">
        <v>94.58</v>
      </c>
      <c r="DG7" s="38">
        <v>94.56</v>
      </c>
      <c r="DH7" s="38">
        <v>95.57</v>
      </c>
      <c r="DI7" s="38" t="s">
        <v>101</v>
      </c>
      <c r="DJ7" s="38" t="s">
        <v>101</v>
      </c>
      <c r="DK7" s="38" t="s">
        <v>101</v>
      </c>
      <c r="DL7" s="38">
        <v>4.71</v>
      </c>
      <c r="DM7" s="38">
        <v>9.3000000000000007</v>
      </c>
      <c r="DN7" s="38" t="s">
        <v>101</v>
      </c>
      <c r="DO7" s="38" t="s">
        <v>101</v>
      </c>
      <c r="DP7" s="38" t="s">
        <v>101</v>
      </c>
      <c r="DQ7" s="38">
        <v>31.01</v>
      </c>
      <c r="DR7" s="38">
        <v>28.87</v>
      </c>
      <c r="DS7" s="38">
        <v>36.520000000000003</v>
      </c>
      <c r="DT7" s="38" t="s">
        <v>101</v>
      </c>
      <c r="DU7" s="38" t="s">
        <v>101</v>
      </c>
      <c r="DV7" s="38" t="s">
        <v>101</v>
      </c>
      <c r="DW7" s="38">
        <v>10.58</v>
      </c>
      <c r="DX7" s="38">
        <v>12.23</v>
      </c>
      <c r="DY7" s="38" t="s">
        <v>101</v>
      </c>
      <c r="DZ7" s="38" t="s">
        <v>101</v>
      </c>
      <c r="EA7" s="38" t="s">
        <v>101</v>
      </c>
      <c r="EB7" s="38">
        <v>4.95</v>
      </c>
      <c r="EC7" s="38">
        <v>5.64</v>
      </c>
      <c r="ED7" s="38">
        <v>5.72</v>
      </c>
      <c r="EE7" s="38" t="s">
        <v>101</v>
      </c>
      <c r="EF7" s="38" t="s">
        <v>101</v>
      </c>
      <c r="EG7" s="38" t="s">
        <v>101</v>
      </c>
      <c r="EH7" s="38">
        <v>0</v>
      </c>
      <c r="EI7" s="38">
        <v>0.02</v>
      </c>
      <c r="EJ7" s="38" t="s">
        <v>101</v>
      </c>
      <c r="EK7" s="38" t="s">
        <v>101</v>
      </c>
      <c r="EL7" s="38" t="s">
        <v>101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2022-01-13T08:11:02Z</cp:lastPrinted>
  <dcterms:created xsi:type="dcterms:W3CDTF">2021-12-03T07:11:02Z</dcterms:created>
  <dcterms:modified xsi:type="dcterms:W3CDTF">2022-01-31T04:08:58Z</dcterms:modified>
  <cp:category/>
</cp:coreProperties>
</file>