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6_理財G\02 公営企業　＝今の「07,08,11,13,15,18,22,23」と同じ\02 決算状況調査\R03（佐藤）\05_経営比較分析表\20220105_経営比較分析表（令和２年度決算）の分析等\10_公表\03_公表データ\07_藤沢市★\"/>
    </mc:Choice>
  </mc:AlternateContent>
  <workbookProtection workbookAlgorithmName="SHA-512" workbookHashValue="2vEEQ9tVwFWOyv1/CWmjwgUWcZaM9i/K4+MsZ8nHOSAeQgaUh5zN3QlIsCnRZb7P+zX8LvfKUWMPeHQLRQqfFQ==" workbookSaltValue="OqMgs1RUikqaBTP4VAvqU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<sst xmlns="http://schemas.openxmlformats.org/spreadsheetml/2006/main" count="231" uniqueCount="117">
  <si>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</si>
  <si>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</si>
  <si>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</si>
  <si>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</si>
  <si>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</si>
  <si>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</si>
  <si>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</si>
  <si>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</si>
  <si>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</si>
  <si>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</si>
  <si>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</si>
  <si>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</si>
  <si>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</si>
  <si>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</si>
  <si>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</si>
  <si>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</si>
  <si>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</si>
  <si>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</si>
  <si>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</si>
  <si>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</si>
  <si>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</si>
  <si>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</si>
  <si>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</si>
  <si>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</si>
  <si>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</si>
  <si>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</si>
  <si>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</si>
  <si>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</si>
  <si>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</si>
  <si>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</si>
  <si>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</si>
  <si>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</si>
  <si>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</si>
  <si>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</si>
  <si>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</si>
  <si>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</si>
  <si>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</si>
  <si>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</si>
  <si>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</si>
  <si>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</si>
  <si>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</si>
  <si>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</si>
  <si>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</si>
  <si>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</si>
  <si>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</si>
  <si>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</si>
  <si>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</si>
  <si>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</si>
  <si>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</si>
  <si>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</si>
  <si>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</si>
  <si>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</si>
  <si>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</si>
  <si>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</si>
  <si>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</si>
  <si>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</si>
  <si>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</si>
  <si>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</si>
  <si>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</si>
  <si>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</si>
  <si>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</si>
  <si>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</si>
  <si>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</si>
  <si>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</si>
  <si>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</si>
  <si>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</si>
  <si>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</si>
  <si>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</si>
  <si>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</si>
  <si>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</si>
  <si>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</si>
  <si>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</si>
  <si>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</si>
  <si>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</si>
  <si>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</si>
  <si>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</si>
  <si>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</si>
  <si>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</si>
  <si>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</si>
  <si>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</si>
  <si>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</si>
  <si>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</si>
  <si>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</si>
  <si>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</si>
  <si>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</si>
  <si>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</si>
  <si>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</si>
  <si>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</si>
  <si>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</si>
  <si>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</si>
  <si>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</si>
  <si>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</si>
  <si>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</si>
  <si>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</si>
  <si>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</si>
  <si>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</si>
  <si>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藤沢市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</si>
  <si>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</si>
  <si>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</si>
  <si>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</si>
  <si>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</si>
  <si>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</si>
  <si>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</si>
  <si>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</si>
  <si>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</si>
  <si>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</si>
  <si>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</si>
  <si>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</si>
  <si>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</si>
  <si>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</si>
  <si>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</si>
  <si>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</si>
  <si>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</si>
  <si>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</si>
  <si>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①有形固定資産減価償却率、②管渠老朽化率は、いずれも全国平均を上回っており、法定耐用年数を超えている資産を多く保有し老朽化が進んでいます。
　③管渠改善率は、改築管渠延長は増えているものの、耐用年数を超える管渠延長の増加により、改善率は微増となっています。
　今後も進展する資産の老朽化に対して、下水道施設全体を対象に策定したストックマネジメント実施方針に基づき、計画的な点検・調査や修繕・改築に取り組むことで、更なる施設の健全化と強靭化を図ります。</t>
    <rPh sb="27" eb="29">
      <t>ゼンコク</t>
    </rPh>
    <rPh sb="29" eb="31">
      <t>ヘイキン</t>
    </rPh>
    <rPh sb="32" eb="34">
      <t>ウワマワ</t>
    </rPh>
    <rPh sb="59" eb="62">
      <t>ロウキュウカ</t>
    </rPh>
    <rPh sb="63" eb="64">
      <t>スス</t>
    </rPh>
    <rPh sb="74" eb="76">
      <t>カンキョ</t>
    </rPh>
    <rPh sb="76" eb="78">
      <t>カイゼン</t>
    </rPh>
    <rPh sb="78" eb="79">
      <t>リツ</t>
    </rPh>
    <rPh sb="81" eb="83">
      <t>カイチク</t>
    </rPh>
    <rPh sb="83" eb="85">
      <t>カンキョ</t>
    </rPh>
    <rPh sb="85" eb="87">
      <t>エンチョウ</t>
    </rPh>
    <rPh sb="88" eb="89">
      <t>フ</t>
    </rPh>
    <rPh sb="97" eb="99">
      <t>タイヨウ</t>
    </rPh>
    <rPh sb="99" eb="101">
      <t>ネンスウ</t>
    </rPh>
    <rPh sb="102" eb="103">
      <t>コ</t>
    </rPh>
    <rPh sb="105" eb="107">
      <t>カンキョ</t>
    </rPh>
    <rPh sb="107" eb="109">
      <t>エンチョウ</t>
    </rPh>
    <rPh sb="110" eb="112">
      <t>ゾウカ</t>
    </rPh>
    <rPh sb="116" eb="118">
      <t>カイゼン</t>
    </rPh>
    <rPh sb="118" eb="119">
      <t>リツ</t>
    </rPh>
    <rPh sb="120" eb="122">
      <t>ビゾウ</t>
    </rPh>
    <rPh sb="136" eb="138">
      <t>シンテン</t>
    </rPh>
    <rPh sb="140" eb="142">
      <t>シサン</t>
    </rPh>
    <rPh sb="147" eb="148">
      <t>タイ</t>
    </rPh>
    <phoneticPr fontId="4"/>
  </si>
  <si>
    <t>　下水道使用料は節水型機器の普及や１世帯当たりの人員の減少による小口化が続き、今後も原単位は減少するものの、人口の増加に伴い当面は微増傾向となると見込んでいます。また、支出では老朽化対策等を進めるとともに、優先順位の高い事業を重点施策とし今後取り組む必要があります。そのため、一層厳しい経営状況が予測されることから、安定的かつ継続的な事業経営を行うため、経営基盤の強化を図る必要があります。
　健全経営を持続し良好なサービスを提供するため、下水道使用料のあり方を検討し、財政の健全性を保ちながら、独立採算制を原則とする最適な事業運営を目指します。　</t>
    <rPh sb="54" eb="56">
      <t>ジンコウ</t>
    </rPh>
    <rPh sb="57" eb="59">
      <t>ゾウカ</t>
    </rPh>
    <rPh sb="60" eb="61">
      <t>トモナ</t>
    </rPh>
    <rPh sb="62" eb="64">
      <t>トウメン</t>
    </rPh>
    <rPh sb="65" eb="67">
      <t>ビゾウ</t>
    </rPh>
    <rPh sb="67" eb="69">
      <t>ケイコウ</t>
    </rPh>
    <rPh sb="91" eb="93">
      <t>タイサク</t>
    </rPh>
    <rPh sb="93" eb="94">
      <t>トウ</t>
    </rPh>
    <rPh sb="95" eb="96">
      <t>スス</t>
    </rPh>
    <rPh sb="103" eb="105">
      <t>ユウセン</t>
    </rPh>
    <rPh sb="105" eb="107">
      <t>ジュンイ</t>
    </rPh>
    <rPh sb="108" eb="109">
      <t>タカ</t>
    </rPh>
    <rPh sb="110" eb="112">
      <t>ジギョウ</t>
    </rPh>
    <rPh sb="113" eb="115">
      <t>ジュウテン</t>
    </rPh>
    <rPh sb="115" eb="116">
      <t>セ</t>
    </rPh>
    <rPh sb="116" eb="117">
      <t>サク</t>
    </rPh>
    <rPh sb="119" eb="121">
      <t>コンゴ</t>
    </rPh>
    <rPh sb="121" eb="122">
      <t>ト</t>
    </rPh>
    <rPh sb="123" eb="124">
      <t>ク</t>
    </rPh>
    <rPh sb="125" eb="127">
      <t>ヒツヨウ</t>
    </rPh>
    <rPh sb="158" eb="160">
      <t>アンテイ</t>
    </rPh>
    <rPh sb="160" eb="161">
      <t>テキ</t>
    </rPh>
    <rPh sb="167" eb="169">
      <t>ジギョウ</t>
    </rPh>
    <rPh sb="169" eb="171">
      <t>ケイエイ</t>
    </rPh>
    <rPh sb="172" eb="173">
      <t>オコナ</t>
    </rPh>
    <rPh sb="177" eb="179">
      <t>ケイエイ</t>
    </rPh>
    <rPh sb="179" eb="181">
      <t>キバン</t>
    </rPh>
    <rPh sb="182" eb="184">
      <t>キョウカ</t>
    </rPh>
    <rPh sb="202" eb="204">
      <t>ジゾク</t>
    </rPh>
    <rPh sb="205" eb="207">
      <t>リョウコウ</t>
    </rPh>
    <rPh sb="213" eb="215">
      <t>テイキョウ</t>
    </rPh>
    <rPh sb="220" eb="223">
      <t>ゲスイドウ</t>
    </rPh>
    <rPh sb="223" eb="226">
      <t>シヨウリョウ</t>
    </rPh>
    <rPh sb="229" eb="230">
      <t>カタ</t>
    </rPh>
    <rPh sb="231" eb="233">
      <t>ケントウ</t>
    </rPh>
    <phoneticPr fontId="4"/>
  </si>
  <si>
    <t>　①経常収支比率は、恒常的に100％を上回っており、また②累積欠損金比率は０％であることから、経営の健全性は保たれております。今後も引き続き健全性の維持に向け、収入確保・経費削減に取り組みます。
　③流動比率は、流動資産の現金預金が増加したこと、また高利率の企業債が償還終期となり流動負債が減少したことにより上昇しています。今後も引き続き保有現金の確保に努め、流動比率の上昇を目指します。
　④企業債残高対事業規模比率は、企業債残高は減少したものの、一般会計負担額が減少したことにより、前年に比べ増加していますが、全国平均値及び類似団体平均値と比べると、ともに下回っています。今後さらにストックマネジメント計画等を実施することによる投資が見込まれるため、中長期を見据え投資の平準化を図るとともに使用料の適正化に努めてまいります。
　⑥汚水処理原価は、令和２年度に汚水・雨水割合の見直しを行ったことにより、汚水処理費が減少しました。この汚水・雨水割合の見直しに伴い⑤経費回収率が100％を超えました。今後も引き続き維持管理の効率化と収入の確保に努め、経費回収率100％以上を維持することを目指します。
　　　　　　　　</t>
    <rPh sb="2" eb="4">
      <t>ケイジョウ</t>
    </rPh>
    <rPh sb="4" eb="6">
      <t>シュウシ</t>
    </rPh>
    <rPh sb="6" eb="8">
      <t>ヒリツ</t>
    </rPh>
    <rPh sb="47" eb="49">
      <t>ケイエイ</t>
    </rPh>
    <rPh sb="50" eb="53">
      <t>ケンゼンセイ</t>
    </rPh>
    <rPh sb="54" eb="55">
      <t>タモ</t>
    </rPh>
    <rPh sb="102" eb="104">
      <t>リュウドウ</t>
    </rPh>
    <rPh sb="104" eb="106">
      <t>ヒリツ</t>
    </rPh>
    <rPh sb="108" eb="110">
      <t>リュウドウ</t>
    </rPh>
    <rPh sb="110" eb="112">
      <t>シサン</t>
    </rPh>
    <rPh sb="118" eb="120">
      <t>ゾウカ</t>
    </rPh>
    <rPh sb="127" eb="130">
      <t>コウリリツ</t>
    </rPh>
    <rPh sb="131" eb="133">
      <t>キギョウ</t>
    </rPh>
    <rPh sb="133" eb="134">
      <t>サイ</t>
    </rPh>
    <rPh sb="135" eb="137">
      <t>ショウカン</t>
    </rPh>
    <rPh sb="137" eb="139">
      <t>シュウキ</t>
    </rPh>
    <rPh sb="142" eb="144">
      <t>リュウドウ</t>
    </rPh>
    <rPh sb="144" eb="146">
      <t>フサイ</t>
    </rPh>
    <rPh sb="147" eb="149">
      <t>ゲンショウ</t>
    </rPh>
    <rPh sb="156" eb="158">
      <t>ジョウショウ</t>
    </rPh>
    <rPh sb="167" eb="168">
      <t>ヒ</t>
    </rPh>
    <rPh sb="169" eb="170">
      <t>ツヅ</t>
    </rPh>
    <rPh sb="179" eb="180">
      <t>ツト</t>
    </rPh>
    <rPh sb="215" eb="217">
      <t>キギョウ</t>
    </rPh>
    <rPh sb="217" eb="218">
      <t>サイ</t>
    </rPh>
    <rPh sb="218" eb="220">
      <t>ザンダカ</t>
    </rPh>
    <rPh sb="221" eb="223">
      <t>ゲンショウ</t>
    </rPh>
    <rPh sb="229" eb="231">
      <t>イッパン</t>
    </rPh>
    <rPh sb="231" eb="233">
      <t>カイケイ</t>
    </rPh>
    <rPh sb="233" eb="235">
      <t>フタン</t>
    </rPh>
    <rPh sb="235" eb="236">
      <t>ガク</t>
    </rPh>
    <rPh sb="237" eb="239">
      <t>ゲンショウ</t>
    </rPh>
    <rPh sb="247" eb="249">
      <t>ゼンネン</t>
    </rPh>
    <rPh sb="250" eb="251">
      <t>クラ</t>
    </rPh>
    <rPh sb="252" eb="254">
      <t>ゾウカ</t>
    </rPh>
    <rPh sb="261" eb="263">
      <t>ゼンコク</t>
    </rPh>
    <rPh sb="263" eb="265">
      <t>ヘイキン</t>
    </rPh>
    <rPh sb="265" eb="266">
      <t>チ</t>
    </rPh>
    <rPh sb="266" eb="267">
      <t>オヨ</t>
    </rPh>
    <rPh sb="268" eb="270">
      <t>ルイジ</t>
    </rPh>
    <rPh sb="270" eb="272">
      <t>ダンタイ</t>
    </rPh>
    <rPh sb="272" eb="274">
      <t>ヘイキン</t>
    </rPh>
    <rPh sb="284" eb="286">
      <t>シタマワ</t>
    </rPh>
    <rPh sb="307" eb="309">
      <t>ケイカク</t>
    </rPh>
    <rPh sb="309" eb="310">
      <t>トウ</t>
    </rPh>
    <rPh sb="311" eb="313">
      <t>ジッシ</t>
    </rPh>
    <rPh sb="331" eb="334">
      <t>チュウチョウキ</t>
    </rPh>
    <rPh sb="335" eb="337">
      <t>ミス</t>
    </rPh>
    <rPh sb="338" eb="340">
      <t>トウシ</t>
    </rPh>
    <rPh sb="341" eb="344">
      <t>ヘイジュンカ</t>
    </rPh>
    <rPh sb="345" eb="346">
      <t>ハカ</t>
    </rPh>
    <rPh sb="351" eb="354">
      <t>シヨウリョウ</t>
    </rPh>
    <rPh sb="355" eb="357">
      <t>テキセイ</t>
    </rPh>
    <rPh sb="357" eb="358">
      <t>カ</t>
    </rPh>
    <rPh sb="359" eb="360">
      <t>ツト</t>
    </rPh>
    <rPh sb="408" eb="410">
      <t>オスイ</t>
    </rPh>
    <rPh sb="410" eb="412">
      <t>ショリ</t>
    </rPh>
    <rPh sb="412" eb="413">
      <t>ヒ</t>
    </rPh>
    <rPh sb="414" eb="416">
      <t>ゲンショウ</t>
    </rPh>
    <rPh sb="423" eb="425">
      <t>オスイ</t>
    </rPh>
    <rPh sb="426" eb="428">
      <t>ウスイ</t>
    </rPh>
    <rPh sb="428" eb="430">
      <t>ワリアイ</t>
    </rPh>
    <rPh sb="431" eb="433">
      <t>ミナオ</t>
    </rPh>
    <rPh sb="435" eb="436">
      <t>トモナ</t>
    </rPh>
    <rPh sb="449" eb="450">
      <t>コ</t>
    </rPh>
    <rPh sb="480" eb="482">
      <t>ケイヒ</t>
    </rPh>
    <rPh sb="482" eb="484">
      <t>カイシュウ</t>
    </rPh>
    <rPh sb="484" eb="485">
      <t>リツ</t>
    </rPh>
    <rPh sb="492" eb="494">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</si>
</sst>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0.01</c:v>
                </c:pt>
                <c:pt idx="2">
                  <c:v>0.06</c:v>
                </c:pt>
                <c:pt idx="3">
                  <c:v>0.03</c:v>
                </c:pt>
                <c:pt idx="4">
                  <c:v>7.0000000000000007E-2</c:v>
                </c:pt>
              </c:numCache>
            </c:numRef>
          </c:val>
          <c:extLst xmlns:c16r2="http://schemas.microsoft.com/office/drawing/2015/06/chart">
            <c:ext xmlns:c16="http://schemas.microsoft.com/office/drawing/2014/chart" uri="{C3380CC4-5D6E-409C-BE32-E72D297353CC}">
              <c16:uniqueId val="{00000000-C7E0-4088-90BE-87D2E68D33FC}"/>
            </c:ext>
          </c:extLst>
        </c:ser>
        <c:dLbls>
          <c:showLegendKey val="0"/>
          <c:showVal val="0"/>
          <c:showCatName val="0"/>
          <c:showSerName val="0"/>
          <c:showPercent val="0"/>
          <c:showBubbleSize val="0"/>
        </c:dLbls>
        <c:gapWidth val="150"/>
        <c:axId val="365488384"/>
        <c:axId val="3654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0.12</c:v>
                </c:pt>
                <c:pt idx="3">
                  <c:v>0.19</c:v>
                </c:pt>
                <c:pt idx="4">
                  <c:v>0.19</c:v>
                </c:pt>
              </c:numCache>
            </c:numRef>
          </c:val>
          <c:smooth val="0"/>
          <c:extLst xmlns:c16r2="http://schemas.microsoft.com/office/drawing/2015/06/chart">
            <c:ext xmlns:c16="http://schemas.microsoft.com/office/drawing/2014/chart" uri="{C3380CC4-5D6E-409C-BE32-E72D297353CC}">
              <c16:uniqueId val="{00000001-C7E0-4088-90BE-87D2E68D33FC}"/>
            </c:ext>
          </c:extLst>
        </c:ser>
        <c:dLbls>
          <c:showLegendKey val="0"/>
          <c:showVal val="0"/>
          <c:showCatName val="0"/>
          <c:showSerName val="0"/>
          <c:showPercent val="0"/>
          <c:showBubbleSize val="0"/>
        </c:dLbls>
        <c:marker val="1"/>
        <c:smooth val="0"/>
        <c:axId val="365488384"/>
        <c:axId val="365488768"/>
      </c:lineChart>
      <c:dateAx>
        <c:axId val="365488384"/>
        <c:scaling>
          <c:orientation val="minMax"/>
        </c:scaling>
        <c:delete val="1"/>
        <c:axPos val="b"/>
        <c:numFmt formatCode="&quot;H&quot;yy" sourceLinked="1"/>
        <c:majorTickMark val="none"/>
        <c:minorTickMark val="none"/>
        <c:tickLblPos val="none"/>
        <c:crossAx val="365488768"/>
        <c:crosses val="autoZero"/>
        <c:auto val="1"/>
        <c:lblOffset val="100"/>
        <c:baseTimeUnit val="years"/>
      </c:dateAx>
      <c:valAx>
        <c:axId val="3654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63.66</c:v>
                </c:pt>
                <c:pt idx="1">
                  <c:v>64.02</c:v>
                </c:pt>
                <c:pt idx="2">
                  <c:v>63.42</c:v>
                </c:pt>
                <c:pt idx="3">
                  <c:v>65.319999999999993</c:v>
                </c:pt>
                <c:pt idx="4">
                  <c:v>63.3</c:v>
                </c:pt>
              </c:numCache>
            </c:numRef>
          </c:val>
          <c:extLst xmlns:c16r2="http://schemas.microsoft.com/office/drawing/2015/06/chart">
            <c:ext xmlns:c16="http://schemas.microsoft.com/office/drawing/2014/chart" uri="{C3380CC4-5D6E-409C-BE32-E72D297353CC}">
              <c16:uniqueId val="{00000000-AB15-485C-A049-C4393C281E72}"/>
            </c:ext>
          </c:extLst>
        </c:ser>
        <c:dLbls>
          <c:showLegendKey val="0"/>
          <c:showVal val="0"/>
          <c:showCatName val="0"/>
          <c:showSerName val="0"/>
          <c:showPercent val="0"/>
          <c:showBubbleSize val="0"/>
        </c:dLbls>
        <c:gapWidth val="150"/>
        <c:axId val="366062416"/>
        <c:axId val="36606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69.23</c:v>
                </c:pt>
                <c:pt idx="1">
                  <c:v>70.37</c:v>
                </c:pt>
                <c:pt idx="2">
                  <c:v>68.3</c:v>
                </c:pt>
                <c:pt idx="3">
                  <c:v>67.37</c:v>
                </c:pt>
                <c:pt idx="4">
                  <c:v>67.709999999999994</c:v>
                </c:pt>
              </c:numCache>
            </c:numRef>
          </c:val>
          <c:smooth val="0"/>
          <c:extLst xmlns:c16r2="http://schemas.microsoft.com/office/drawing/2015/06/chart">
            <c:ext xmlns:c16="http://schemas.microsoft.com/office/drawing/2014/chart" uri="{C3380CC4-5D6E-409C-BE32-E72D297353CC}">
              <c16:uniqueId val="{00000001-AB15-485C-A049-C4393C281E72}"/>
            </c:ext>
          </c:extLst>
        </c:ser>
        <c:dLbls>
          <c:showLegendKey val="0"/>
          <c:showVal val="0"/>
          <c:showCatName val="0"/>
          <c:showSerName val="0"/>
          <c:showPercent val="0"/>
          <c:showBubbleSize val="0"/>
        </c:dLbls>
        <c:marker val="1"/>
        <c:smooth val="0"/>
        <c:axId val="366062416"/>
        <c:axId val="366065552"/>
      </c:lineChart>
      <c:dateAx>
        <c:axId val="366062416"/>
        <c:scaling>
          <c:orientation val="minMax"/>
        </c:scaling>
        <c:delete val="1"/>
        <c:axPos val="b"/>
        <c:numFmt formatCode="&quot;H&quot;yy" sourceLinked="1"/>
        <c:majorTickMark val="none"/>
        <c:minorTickMark val="none"/>
        <c:tickLblPos val="none"/>
        <c:crossAx val="366065552"/>
        <c:crosses val="autoZero"/>
        <c:auto val="1"/>
        <c:lblOffset val="100"/>
        <c:baseTimeUnit val="years"/>
      </c:dateAx>
      <c:valAx>
        <c:axId val="36606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6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98.16</c:v>
                </c:pt>
                <c:pt idx="1">
                  <c:v>98.28</c:v>
                </c:pt>
                <c:pt idx="2">
                  <c:v>98.37</c:v>
                </c:pt>
                <c:pt idx="3">
                  <c:v>98.42</c:v>
                </c:pt>
                <c:pt idx="4">
                  <c:v>98.47</c:v>
                </c:pt>
              </c:numCache>
            </c:numRef>
          </c:val>
          <c:extLst xmlns:c16r2="http://schemas.microsoft.com/office/drawing/2015/06/chart">
            <c:ext xmlns:c16="http://schemas.microsoft.com/office/drawing/2014/chart" uri="{C3380CC4-5D6E-409C-BE32-E72D297353CC}">
              <c16:uniqueId val="{00000000-E9FC-4F6B-AAC1-C77C30C2CFF2}"/>
            </c:ext>
          </c:extLst>
        </c:ser>
        <c:dLbls>
          <c:showLegendKey val="0"/>
          <c:showVal val="0"/>
          <c:showCatName val="0"/>
          <c:showSerName val="0"/>
          <c:showPercent val="0"/>
          <c:showBubbleSize val="0"/>
        </c:dLbls>
        <c:gapWidth val="150"/>
        <c:axId val="364548832"/>
        <c:axId val="36454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96.75</c:v>
                </c:pt>
                <c:pt idx="2">
                  <c:v>96.78</c:v>
                </c:pt>
                <c:pt idx="3">
                  <c:v>97</c:v>
                </c:pt>
                <c:pt idx="4">
                  <c:v>97.24</c:v>
                </c:pt>
              </c:numCache>
            </c:numRef>
          </c:val>
          <c:smooth val="0"/>
          <c:extLst xmlns:c16r2="http://schemas.microsoft.com/office/drawing/2015/06/chart">
            <c:ext xmlns:c16="http://schemas.microsoft.com/office/drawing/2014/chart" uri="{C3380CC4-5D6E-409C-BE32-E72D297353CC}">
              <c16:uniqueId val="{00000001-E9FC-4F6B-AAC1-C77C30C2CFF2}"/>
            </c:ext>
          </c:extLst>
        </c:ser>
        <c:dLbls>
          <c:showLegendKey val="0"/>
          <c:showVal val="0"/>
          <c:showCatName val="0"/>
          <c:showSerName val="0"/>
          <c:showPercent val="0"/>
          <c:showBubbleSize val="0"/>
        </c:dLbls>
        <c:marker val="1"/>
        <c:smooth val="0"/>
        <c:axId val="364548832"/>
        <c:axId val="364545304"/>
      </c:lineChart>
      <c:dateAx>
        <c:axId val="364548832"/>
        <c:scaling>
          <c:orientation val="minMax"/>
        </c:scaling>
        <c:delete val="1"/>
        <c:axPos val="b"/>
        <c:numFmt formatCode="&quot;H&quot;yy" sourceLinked="1"/>
        <c:majorTickMark val="none"/>
        <c:minorTickMark val="none"/>
        <c:tickLblPos val="none"/>
        <c:crossAx val="364545304"/>
        <c:crosses val="autoZero"/>
        <c:auto val="1"/>
        <c:lblOffset val="100"/>
        <c:baseTimeUnit val="years"/>
      </c:dateAx>
      <c:valAx>
        <c:axId val="36454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103.42</c:v>
                </c:pt>
                <c:pt idx="1">
                  <c:v>103.25</c:v>
                </c:pt>
                <c:pt idx="2">
                  <c:v>101.67</c:v>
                </c:pt>
                <c:pt idx="3">
                  <c:v>102.7</c:v>
                </c:pt>
                <c:pt idx="4">
                  <c:v>106.65</c:v>
                </c:pt>
              </c:numCache>
            </c:numRef>
          </c:val>
          <c:extLst xmlns:c16r2="http://schemas.microsoft.com/office/drawing/2015/06/chart">
            <c:ext xmlns:c16="http://schemas.microsoft.com/office/drawing/2014/chart" uri="{C3380CC4-5D6E-409C-BE32-E72D297353CC}">
              <c16:uniqueId val="{00000000-3039-405B-BBE0-55513A2FD12A}"/>
            </c:ext>
          </c:extLst>
        </c:ser>
        <c:dLbls>
          <c:showLegendKey val="0"/>
          <c:showVal val="0"/>
          <c:showCatName val="0"/>
          <c:showSerName val="0"/>
          <c:showPercent val="0"/>
          <c:showBubbleSize val="0"/>
        </c:dLbls>
        <c:gapWidth val="150"/>
        <c:axId val="365817952"/>
        <c:axId val="3658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106.96</c:v>
                </c:pt>
                <c:pt idx="1">
                  <c:v>106.55</c:v>
                </c:pt>
                <c:pt idx="2">
                  <c:v>106.78</c:v>
                </c:pt>
                <c:pt idx="3">
                  <c:v>106.31</c:v>
                </c:pt>
                <c:pt idx="4">
                  <c:v>107.05</c:v>
                </c:pt>
              </c:numCache>
            </c:numRef>
          </c:val>
          <c:smooth val="0"/>
          <c:extLst xmlns:c16r2="http://schemas.microsoft.com/office/drawing/2015/06/chart">
            <c:ext xmlns:c16="http://schemas.microsoft.com/office/drawing/2014/chart" uri="{C3380CC4-5D6E-409C-BE32-E72D297353CC}">
              <c16:uniqueId val="{00000001-3039-405B-BBE0-55513A2FD12A}"/>
            </c:ext>
          </c:extLst>
        </c:ser>
        <c:dLbls>
          <c:showLegendKey val="0"/>
          <c:showVal val="0"/>
          <c:showCatName val="0"/>
          <c:showSerName val="0"/>
          <c:showPercent val="0"/>
          <c:showBubbleSize val="0"/>
        </c:dLbls>
        <c:marker val="1"/>
        <c:smooth val="0"/>
        <c:axId val="365817952"/>
        <c:axId val="365818336"/>
      </c:lineChart>
      <c:dateAx>
        <c:axId val="365817952"/>
        <c:scaling>
          <c:orientation val="minMax"/>
        </c:scaling>
        <c:delete val="1"/>
        <c:axPos val="b"/>
        <c:numFmt formatCode="&quot;H&quot;yy" sourceLinked="1"/>
        <c:majorTickMark val="none"/>
        <c:minorTickMark val="none"/>
        <c:tickLblPos val="none"/>
        <c:crossAx val="365818336"/>
        <c:crosses val="autoZero"/>
        <c:auto val="1"/>
        <c:lblOffset val="100"/>
        <c:baseTimeUnit val="years"/>
      </c:dateAx>
      <c:valAx>
        <c:axId val="3658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49.68</c:v>
                </c:pt>
                <c:pt idx="1">
                  <c:v>50.4</c:v>
                </c:pt>
                <c:pt idx="2">
                  <c:v>51.08</c:v>
                </c:pt>
                <c:pt idx="3">
                  <c:v>52.64</c:v>
                </c:pt>
                <c:pt idx="4">
                  <c:v>53.96</c:v>
                </c:pt>
              </c:numCache>
            </c:numRef>
          </c:val>
          <c:extLst xmlns:c16r2="http://schemas.microsoft.com/office/drawing/2015/06/chart">
            <c:ext xmlns:c16="http://schemas.microsoft.com/office/drawing/2014/chart" uri="{C3380CC4-5D6E-409C-BE32-E72D297353CC}">
              <c16:uniqueId val="{00000000-768D-4A50-BCCC-026D95BA4ACE}"/>
            </c:ext>
          </c:extLst>
        </c:ser>
        <c:dLbls>
          <c:showLegendKey val="0"/>
          <c:showVal val="0"/>
          <c:showCatName val="0"/>
          <c:showSerName val="0"/>
          <c:showPercent val="0"/>
          <c:showBubbleSize val="0"/>
        </c:dLbls>
        <c:gapWidth val="150"/>
        <c:axId val="364546480"/>
        <c:axId val="36454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28.42</c:v>
                </c:pt>
                <c:pt idx="1">
                  <c:v>28.24</c:v>
                </c:pt>
                <c:pt idx="2">
                  <c:v>29.38</c:v>
                </c:pt>
                <c:pt idx="3">
                  <c:v>30.6</c:v>
                </c:pt>
                <c:pt idx="4">
                  <c:v>27.39</c:v>
                </c:pt>
              </c:numCache>
            </c:numRef>
          </c:val>
          <c:smooth val="0"/>
          <c:extLst xmlns:c16r2="http://schemas.microsoft.com/office/drawing/2015/06/chart">
            <c:ext xmlns:c16="http://schemas.microsoft.com/office/drawing/2014/chart" uri="{C3380CC4-5D6E-409C-BE32-E72D297353CC}">
              <c16:uniqueId val="{00000001-768D-4A50-BCCC-026D95BA4ACE}"/>
            </c:ext>
          </c:extLst>
        </c:ser>
        <c:dLbls>
          <c:showLegendKey val="0"/>
          <c:showVal val="0"/>
          <c:showCatName val="0"/>
          <c:showSerName val="0"/>
          <c:showPercent val="0"/>
          <c:showBubbleSize val="0"/>
        </c:dLbls>
        <c:marker val="1"/>
        <c:smooth val="0"/>
        <c:axId val="364546480"/>
        <c:axId val="364546872"/>
      </c:lineChart>
      <c:dateAx>
        <c:axId val="364546480"/>
        <c:scaling>
          <c:orientation val="minMax"/>
        </c:scaling>
        <c:delete val="1"/>
        <c:axPos val="b"/>
        <c:numFmt formatCode="&quot;H&quot;yy" sourceLinked="1"/>
        <c:majorTickMark val="none"/>
        <c:minorTickMark val="none"/>
        <c:tickLblPos val="none"/>
        <c:crossAx val="364546872"/>
        <c:crosses val="autoZero"/>
        <c:auto val="1"/>
        <c:lblOffset val="100"/>
        <c:baseTimeUnit val="years"/>
      </c:dateAx>
      <c:valAx>
        <c:axId val="36454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4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5.79</c:v>
                </c:pt>
                <c:pt idx="1">
                  <c:v>7.47</c:v>
                </c:pt>
                <c:pt idx="2">
                  <c:v>8.43</c:v>
                </c:pt>
                <c:pt idx="3">
                  <c:v>9.2799999999999994</c:v>
                </c:pt>
                <c:pt idx="4">
                  <c:v>9.94</c:v>
                </c:pt>
              </c:numCache>
            </c:numRef>
          </c:val>
          <c:extLst xmlns:c16r2="http://schemas.microsoft.com/office/drawing/2015/06/chart">
            <c:ext xmlns:c16="http://schemas.microsoft.com/office/drawing/2014/chart" uri="{C3380CC4-5D6E-409C-BE32-E72D297353CC}">
              <c16:uniqueId val="{00000000-75F4-4A8F-B12A-16ED53D3A05F}"/>
            </c:ext>
          </c:extLst>
        </c:ser>
        <c:dLbls>
          <c:showLegendKey val="0"/>
          <c:showVal val="0"/>
          <c:showCatName val="0"/>
          <c:showSerName val="0"/>
          <c:showPercent val="0"/>
          <c:showBubbleSize val="0"/>
        </c:dLbls>
        <c:gapWidth val="150"/>
        <c:axId val="364551184"/>
        <c:axId val="36454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3.01</c:v>
                </c:pt>
                <c:pt idx="1">
                  <c:v>3.67</c:v>
                </c:pt>
                <c:pt idx="2">
                  <c:v>3.45</c:v>
                </c:pt>
                <c:pt idx="3">
                  <c:v>5.0199999999999996</c:v>
                </c:pt>
                <c:pt idx="4">
                  <c:v>5.86</c:v>
                </c:pt>
              </c:numCache>
            </c:numRef>
          </c:val>
          <c:smooth val="0"/>
          <c:extLst xmlns:c16r2="http://schemas.microsoft.com/office/drawing/2015/06/chart">
            <c:ext xmlns:c16="http://schemas.microsoft.com/office/drawing/2014/chart" uri="{C3380CC4-5D6E-409C-BE32-E72D297353CC}">
              <c16:uniqueId val="{00000001-75F4-4A8F-B12A-16ED53D3A05F}"/>
            </c:ext>
          </c:extLst>
        </c:ser>
        <c:dLbls>
          <c:showLegendKey val="0"/>
          <c:showVal val="0"/>
          <c:showCatName val="0"/>
          <c:showSerName val="0"/>
          <c:showPercent val="0"/>
          <c:showBubbleSize val="0"/>
        </c:dLbls>
        <c:marker val="1"/>
        <c:smooth val="0"/>
        <c:axId val="364551184"/>
        <c:axId val="364548048"/>
      </c:lineChart>
      <c:dateAx>
        <c:axId val="364551184"/>
        <c:scaling>
          <c:orientation val="minMax"/>
        </c:scaling>
        <c:delete val="1"/>
        <c:axPos val="b"/>
        <c:numFmt formatCode="&quot;H&quot;yy" sourceLinked="1"/>
        <c:majorTickMark val="none"/>
        <c:minorTickMark val="none"/>
        <c:tickLblPos val="none"/>
        <c:crossAx val="364548048"/>
        <c:crosses val="autoZero"/>
        <c:auto val="1"/>
        <c:lblOffset val="100"/>
        <c:baseTimeUnit val="years"/>
      </c:dateAx>
      <c:valAx>
        <c:axId val="36454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5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5C-41C8-8386-EF9A8BF69184}"/>
            </c:ext>
          </c:extLst>
        </c:ser>
        <c:dLbls>
          <c:showLegendKey val="0"/>
          <c:showVal val="0"/>
          <c:showCatName val="0"/>
          <c:showSerName val="0"/>
          <c:showPercent val="0"/>
          <c:showBubbleSize val="0"/>
        </c:dLbls>
        <c:gapWidth val="150"/>
        <c:axId val="364550400"/>
        <c:axId val="36455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0.41</c:v>
                </c:pt>
                <c:pt idx="2">
                  <c:v>0.19</c:v>
                </c:pt>
                <c:pt idx="3">
                  <c:v>0.05</c:v>
                </c:pt>
                <c:pt idx="4" formatCode="#,##0.00;&quot;△&quot;#,##0.00">
                  <c:v>0</c:v>
                </c:pt>
              </c:numCache>
            </c:numRef>
          </c:val>
          <c:smooth val="0"/>
          <c:extLst xmlns:c16r2="http://schemas.microsoft.com/office/drawing/2015/06/chart">
            <c:ext xmlns:c16="http://schemas.microsoft.com/office/drawing/2014/chart" uri="{C3380CC4-5D6E-409C-BE32-E72D297353CC}">
              <c16:uniqueId val="{00000001-2F5C-41C8-8386-EF9A8BF69184}"/>
            </c:ext>
          </c:extLst>
        </c:ser>
        <c:dLbls>
          <c:showLegendKey val="0"/>
          <c:showVal val="0"/>
          <c:showCatName val="0"/>
          <c:showSerName val="0"/>
          <c:showPercent val="0"/>
          <c:showBubbleSize val="0"/>
        </c:dLbls>
        <c:marker val="1"/>
        <c:smooth val="0"/>
        <c:axId val="364550400"/>
        <c:axId val="364550792"/>
      </c:lineChart>
      <c:dateAx>
        <c:axId val="364550400"/>
        <c:scaling>
          <c:orientation val="minMax"/>
        </c:scaling>
        <c:delete val="1"/>
        <c:axPos val="b"/>
        <c:numFmt formatCode="&quot;H&quot;yy" sourceLinked="1"/>
        <c:majorTickMark val="none"/>
        <c:minorTickMark val="none"/>
        <c:tickLblPos val="none"/>
        <c:crossAx val="364550792"/>
        <c:crosses val="autoZero"/>
        <c:auto val="1"/>
        <c:lblOffset val="100"/>
        <c:baseTimeUnit val="years"/>
      </c:dateAx>
      <c:valAx>
        <c:axId val="36455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56.13</c:v>
                </c:pt>
                <c:pt idx="1">
                  <c:v>65.790000000000006</c:v>
                </c:pt>
                <c:pt idx="2">
                  <c:v>62.03</c:v>
                </c:pt>
                <c:pt idx="3">
                  <c:v>55.14</c:v>
                </c:pt>
                <c:pt idx="4">
                  <c:v>64.86</c:v>
                </c:pt>
              </c:numCache>
            </c:numRef>
          </c:val>
          <c:extLst xmlns:c16r2="http://schemas.microsoft.com/office/drawing/2015/06/chart">
            <c:ext xmlns:c16="http://schemas.microsoft.com/office/drawing/2014/chart" uri="{C3380CC4-5D6E-409C-BE32-E72D297353CC}">
              <c16:uniqueId val="{00000000-2629-434E-B01D-434171C5C1C3}"/>
            </c:ext>
          </c:extLst>
        </c:ser>
        <c:dLbls>
          <c:showLegendKey val="0"/>
          <c:showVal val="0"/>
          <c:showCatName val="0"/>
          <c:showSerName val="0"/>
          <c:showPercent val="0"/>
          <c:showBubbleSize val="0"/>
        </c:dLbls>
        <c:gapWidth val="150"/>
        <c:axId val="366061240"/>
        <c:axId val="36606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72.739999999999995</c:v>
                </c:pt>
                <c:pt idx="1">
                  <c:v>83.46</c:v>
                </c:pt>
                <c:pt idx="2">
                  <c:v>80.64</c:v>
                </c:pt>
                <c:pt idx="3">
                  <c:v>88.1</c:v>
                </c:pt>
                <c:pt idx="4">
                  <c:v>84.84</c:v>
                </c:pt>
              </c:numCache>
            </c:numRef>
          </c:val>
          <c:smooth val="0"/>
          <c:extLst xmlns:c16r2="http://schemas.microsoft.com/office/drawing/2015/06/chart">
            <c:ext xmlns:c16="http://schemas.microsoft.com/office/drawing/2014/chart" uri="{C3380CC4-5D6E-409C-BE32-E72D297353CC}">
              <c16:uniqueId val="{00000001-2629-434E-B01D-434171C5C1C3}"/>
            </c:ext>
          </c:extLst>
        </c:ser>
        <c:dLbls>
          <c:showLegendKey val="0"/>
          <c:showVal val="0"/>
          <c:showCatName val="0"/>
          <c:showSerName val="0"/>
          <c:showPercent val="0"/>
          <c:showBubbleSize val="0"/>
        </c:dLbls>
        <c:marker val="1"/>
        <c:smooth val="0"/>
        <c:axId val="366061240"/>
        <c:axId val="366063200"/>
      </c:lineChart>
      <c:dateAx>
        <c:axId val="366061240"/>
        <c:scaling>
          <c:orientation val="minMax"/>
        </c:scaling>
        <c:delete val="1"/>
        <c:axPos val="b"/>
        <c:numFmt formatCode="&quot;H&quot;yy" sourceLinked="1"/>
        <c:majorTickMark val="none"/>
        <c:minorTickMark val="none"/>
        <c:tickLblPos val="none"/>
        <c:crossAx val="366063200"/>
        <c:crosses val="autoZero"/>
        <c:auto val="1"/>
        <c:lblOffset val="100"/>
        <c:baseTimeUnit val="years"/>
      </c:dateAx>
      <c:valAx>
        <c:axId val="3660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6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431.01</c:v>
                </c:pt>
                <c:pt idx="1">
                  <c:v>398.22</c:v>
                </c:pt>
                <c:pt idx="2">
                  <c:v>378.11</c:v>
                </c:pt>
                <c:pt idx="3">
                  <c:v>354.64</c:v>
                </c:pt>
                <c:pt idx="4">
                  <c:v>415.51</c:v>
                </c:pt>
              </c:numCache>
            </c:numRef>
          </c:val>
          <c:extLst xmlns:c16r2="http://schemas.microsoft.com/office/drawing/2015/06/chart">
            <c:ext xmlns:c16="http://schemas.microsoft.com/office/drawing/2014/chart" uri="{C3380CC4-5D6E-409C-BE32-E72D297353CC}">
              <c16:uniqueId val="{00000000-B5E2-41CD-B27F-4674F23DB5A5}"/>
            </c:ext>
          </c:extLst>
        </c:ser>
        <c:dLbls>
          <c:showLegendKey val="0"/>
          <c:showVal val="0"/>
          <c:showCatName val="0"/>
          <c:showSerName val="0"/>
          <c:showPercent val="0"/>
          <c:showBubbleSize val="0"/>
        </c:dLbls>
        <c:gapWidth val="150"/>
        <c:axId val="366066728"/>
        <c:axId val="36606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596.44000000000005</c:v>
                </c:pt>
                <c:pt idx="1">
                  <c:v>612.6</c:v>
                </c:pt>
                <c:pt idx="2">
                  <c:v>606.79999999999995</c:v>
                </c:pt>
                <c:pt idx="3">
                  <c:v>585.55999999999995</c:v>
                </c:pt>
                <c:pt idx="4">
                  <c:v>565.62</c:v>
                </c:pt>
              </c:numCache>
            </c:numRef>
          </c:val>
          <c:smooth val="0"/>
          <c:extLst xmlns:c16r2="http://schemas.microsoft.com/office/drawing/2015/06/chart">
            <c:ext xmlns:c16="http://schemas.microsoft.com/office/drawing/2014/chart" uri="{C3380CC4-5D6E-409C-BE32-E72D297353CC}">
              <c16:uniqueId val="{00000001-B5E2-41CD-B27F-4674F23DB5A5}"/>
            </c:ext>
          </c:extLst>
        </c:ser>
        <c:dLbls>
          <c:showLegendKey val="0"/>
          <c:showVal val="0"/>
          <c:showCatName val="0"/>
          <c:showSerName val="0"/>
          <c:showPercent val="0"/>
          <c:showBubbleSize val="0"/>
        </c:dLbls>
        <c:marker val="1"/>
        <c:smooth val="0"/>
        <c:axId val="366066728"/>
        <c:axId val="366060456"/>
      </c:lineChart>
      <c:dateAx>
        <c:axId val="366066728"/>
        <c:scaling>
          <c:orientation val="minMax"/>
        </c:scaling>
        <c:delete val="1"/>
        <c:axPos val="b"/>
        <c:numFmt formatCode="&quot;H&quot;yy" sourceLinked="1"/>
        <c:majorTickMark val="none"/>
        <c:minorTickMark val="none"/>
        <c:tickLblPos val="none"/>
        <c:crossAx val="366060456"/>
        <c:crosses val="autoZero"/>
        <c:auto val="1"/>
        <c:lblOffset val="100"/>
        <c:baseTimeUnit val="years"/>
      </c:dateAx>
      <c:valAx>
        <c:axId val="36606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6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101.84</c:v>
                </c:pt>
                <c:pt idx="1">
                  <c:v>100.89</c:v>
                </c:pt>
                <c:pt idx="2">
                  <c:v>97.39</c:v>
                </c:pt>
                <c:pt idx="3">
                  <c:v>99.75</c:v>
                </c:pt>
                <c:pt idx="4">
                  <c:v>100.45</c:v>
                </c:pt>
              </c:numCache>
            </c:numRef>
          </c:val>
          <c:extLst xmlns:c16r2="http://schemas.microsoft.com/office/drawing/2015/06/chart">
            <c:ext xmlns:c16="http://schemas.microsoft.com/office/drawing/2014/chart" uri="{C3380CC4-5D6E-409C-BE32-E72D297353CC}">
              <c16:uniqueId val="{00000000-BEB2-4EE5-9A8D-F92DABAAFEC4}"/>
            </c:ext>
          </c:extLst>
        </c:ser>
        <c:dLbls>
          <c:showLegendKey val="0"/>
          <c:showVal val="0"/>
          <c:showCatName val="0"/>
          <c:showSerName val="0"/>
          <c:showPercent val="0"/>
          <c:showBubbleSize val="0"/>
        </c:dLbls>
        <c:gapWidth val="150"/>
        <c:axId val="366065944"/>
        <c:axId val="36606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102.42</c:v>
                </c:pt>
                <c:pt idx="1">
                  <c:v>100.97</c:v>
                </c:pt>
                <c:pt idx="2">
                  <c:v>101.84</c:v>
                </c:pt>
                <c:pt idx="3">
                  <c:v>101.62</c:v>
                </c:pt>
                <c:pt idx="4">
                  <c:v>102.36</c:v>
                </c:pt>
              </c:numCache>
            </c:numRef>
          </c:val>
          <c:smooth val="0"/>
          <c:extLst xmlns:c16r2="http://schemas.microsoft.com/office/drawing/2015/06/chart">
            <c:ext xmlns:c16="http://schemas.microsoft.com/office/drawing/2014/chart" uri="{C3380CC4-5D6E-409C-BE32-E72D297353CC}">
              <c16:uniqueId val="{00000001-BEB2-4EE5-9A8D-F92DABAAFEC4}"/>
            </c:ext>
          </c:extLst>
        </c:ser>
        <c:dLbls>
          <c:showLegendKey val="0"/>
          <c:showVal val="0"/>
          <c:showCatName val="0"/>
          <c:showSerName val="0"/>
          <c:showPercent val="0"/>
          <c:showBubbleSize val="0"/>
        </c:dLbls>
        <c:marker val="1"/>
        <c:smooth val="0"/>
        <c:axId val="366065944"/>
        <c:axId val="366060848"/>
      </c:lineChart>
      <c:dateAx>
        <c:axId val="366065944"/>
        <c:scaling>
          <c:orientation val="minMax"/>
        </c:scaling>
        <c:delete val="1"/>
        <c:axPos val="b"/>
        <c:numFmt formatCode="&quot;H&quot;yy" sourceLinked="1"/>
        <c:majorTickMark val="none"/>
        <c:minorTickMark val="none"/>
        <c:tickLblPos val="none"/>
        <c:crossAx val="366060848"/>
        <c:crosses val="autoZero"/>
        <c:auto val="1"/>
        <c:lblOffset val="100"/>
        <c:baseTimeUnit val="years"/>
      </c:dateAx>
      <c:valAx>
        <c:axId val="36606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6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123.66</c:v>
                </c:pt>
                <c:pt idx="1">
                  <c:v>129.84</c:v>
                </c:pt>
                <c:pt idx="2">
                  <c:v>134.91</c:v>
                </c:pt>
                <c:pt idx="3">
                  <c:v>131.88999999999999</c:v>
                </c:pt>
                <c:pt idx="4">
                  <c:v>126.67</c:v>
                </c:pt>
              </c:numCache>
            </c:numRef>
          </c:val>
          <c:extLst xmlns:c16r2="http://schemas.microsoft.com/office/drawing/2015/06/chart">
            <c:ext xmlns:c16="http://schemas.microsoft.com/office/drawing/2014/chart" uri="{C3380CC4-5D6E-409C-BE32-E72D297353CC}">
              <c16:uniqueId val="{00000000-5C74-4C0A-BCE2-D9C3B59F2255}"/>
            </c:ext>
          </c:extLst>
        </c:ser>
        <c:dLbls>
          <c:showLegendKey val="0"/>
          <c:showVal val="0"/>
          <c:showCatName val="0"/>
          <c:showSerName val="0"/>
          <c:showPercent val="0"/>
          <c:showBubbleSize val="0"/>
        </c:dLbls>
        <c:gapWidth val="150"/>
        <c:axId val="366062024"/>
        <c:axId val="36606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116.2</c:v>
                </c:pt>
                <c:pt idx="1">
                  <c:v>118.78</c:v>
                </c:pt>
                <c:pt idx="2">
                  <c:v>119.39</c:v>
                </c:pt>
                <c:pt idx="3">
                  <c:v>117.41</c:v>
                </c:pt>
                <c:pt idx="4">
                  <c:v>114.01</c:v>
                </c:pt>
              </c:numCache>
            </c:numRef>
          </c:val>
          <c:smooth val="0"/>
          <c:extLst xmlns:c16r2="http://schemas.microsoft.com/office/drawing/2015/06/chart">
            <c:ext xmlns:c16="http://schemas.microsoft.com/office/drawing/2014/chart" uri="{C3380CC4-5D6E-409C-BE32-E72D297353CC}">
              <c16:uniqueId val="{00000001-5C74-4C0A-BCE2-D9C3B59F2255}"/>
            </c:ext>
          </c:extLst>
        </c:ser>
        <c:dLbls>
          <c:showLegendKey val="0"/>
          <c:showVal val="0"/>
          <c:showCatName val="0"/>
          <c:showSerName val="0"/>
          <c:showPercent val="0"/>
          <c:showBubbleSize val="0"/>
        </c:dLbls>
        <c:marker val="1"/>
        <c:smooth val="0"/>
        <c:axId val="366062024"/>
        <c:axId val="366064376"/>
      </c:lineChart>
      <c:dateAx>
        <c:axId val="366062024"/>
        <c:scaling>
          <c:orientation val="minMax"/>
        </c:scaling>
        <c:delete val="1"/>
        <c:axPos val="b"/>
        <c:numFmt formatCode="&quot;H&quot;yy" sourceLinked="1"/>
        <c:majorTickMark val="none"/>
        <c:minorTickMark val="none"/>
        <c:tickLblPos val="none"/>
        <c:crossAx val="366064376"/>
        <c:crosses val="autoZero"/>
        <c:auto val="1"/>
        <c:lblOffset val="100"/>
        <c:baseTimeUnit val="years"/>
      </c:dateAx>
      <c:valAx>
        <c:axId val="36606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6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N1" zoomScaleNormal="70" zoomScaleSheetLayoutView="100" workbookViewId="0">
      <selection activeCell="BC35" sqref="BC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藤沢市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非設置</v>
      </c>
      <c r="AE8" s="73"/>
      <c r="AF8" s="73"/>
      <c r="AG8" s="73"/>
      <c r="AH8" s="73"/>
      <c r="AI8" s="73"/>
      <c r="AJ8" s="73"/>
      <c r="AK8" s="3"/>
      <c r="AL8" s="69">
        <f>データ!S6</f>
        <v>439416</v>
      </c>
      <c r="AM8" s="69"/>
      <c r="AN8" s="69"/>
      <c r="AO8" s="69"/>
      <c r="AP8" s="69"/>
      <c r="AQ8" s="69"/>
      <c r="AR8" s="69"/>
      <c r="AS8" s="69"/>
      <c r="AT8" s="68">
        <f>データ!T6</f>
        <v>69.56</v>
      </c>
      <c r="AU8" s="68"/>
      <c r="AV8" s="68"/>
      <c r="AW8" s="68"/>
      <c r="AX8" s="68"/>
      <c r="AY8" s="68"/>
      <c r="AZ8" s="68"/>
      <c r="BA8" s="68"/>
      <c r="BB8" s="68">
        <f>データ!U6</f>
        <v>6317.08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69.89</v>
      </c>
      <c r="J10" s="68"/>
      <c r="K10" s="68"/>
      <c r="L10" s="68"/>
      <c r="M10" s="68"/>
      <c r="N10" s="68"/>
      <c r="O10" s="68"/>
      <c r="P10" s="68">
        <f>データ!P6</f>
        <v>95.93</v>
      </c>
      <c r="Q10" s="68"/>
      <c r="R10" s="68"/>
      <c r="S10" s="68"/>
      <c r="T10" s="68"/>
      <c r="U10" s="68"/>
      <c r="V10" s="68"/>
      <c r="W10" s="68">
        <f>データ!Q6</f>
        <v>80.64</v>
      </c>
      <c r="X10" s="68"/>
      <c r="Y10" s="68"/>
      <c r="Z10" s="68"/>
      <c r="AA10" s="68"/>
      <c r="AB10" s="68"/>
      <c r="AC10" s="68"/>
      <c r="AD10" s="69">
        <f>データ!R6</f>
        <v>2203</v>
      </c>
      <c r="AE10" s="69"/>
      <c r="AF10" s="69"/>
      <c r="AG10" s="69"/>
      <c r="AH10" s="69"/>
      <c r="AI10" s="69"/>
      <c r="AJ10" s="69"/>
      <c r="AK10" s="2"/>
      <c r="AL10" s="69">
        <f>データ!V6</f>
        <v>422380</v>
      </c>
      <c r="AM10" s="69"/>
      <c r="AN10" s="69"/>
      <c r="AO10" s="69"/>
      <c r="AP10" s="69"/>
      <c r="AQ10" s="69"/>
      <c r="AR10" s="69"/>
      <c r="AS10" s="69"/>
      <c r="AT10" s="68">
        <f>データ!W6</f>
        <v>47.78</v>
      </c>
      <c r="AU10" s="68"/>
      <c r="AV10" s="68"/>
      <c r="AW10" s="68"/>
      <c r="AX10" s="68"/>
      <c r="AY10" s="68"/>
      <c r="AZ10" s="68"/>
      <c r="BA10" s="68"/>
      <c r="BB10" s="68">
        <f>データ!X6</f>
        <v>8840.1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xZX9CXOMPthpgLpG1n9WImqdT/No5+0Fb97jrrtTu9/TEF/vrmo6rqu+y44Wt1V32ELrlhOT7yqP1KmQ2oQjdA==" saltValue="xufSyuY++ZxbKGrvAjhp6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142051</v>
      </c>
      <c r="D6" s="33">
        <f t="shared" si="3"/>
        <v>46</v>
      </c>
      <c r="E6" s="33">
        <f t="shared" si="3"/>
        <v>17</v>
      </c>
      <c r="F6" s="33">
        <f t="shared" si="3"/>
        <v>1</v>
      </c>
      <c r="G6" s="33">
        <f t="shared" si="3"/>
        <v>0</v>
      </c>
      <c r="H6" s="33" t="str">
        <f t="shared" si="3"/>
        <v>神奈川県　藤沢市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69.89</v>
      </c>
      <c r="P6" s="34">
        <f t="shared" si="3"/>
        <v>95.93</v>
      </c>
      <c r="Q6" s="34">
        <f t="shared" si="3"/>
        <v>80.64</v>
      </c>
      <c r="R6" s="34">
        <f t="shared" si="3"/>
        <v>2203</v>
      </c>
      <c r="S6" s="34">
        <f t="shared" si="3"/>
        <v>439416</v>
      </c>
      <c r="T6" s="34">
        <f t="shared" si="3"/>
        <v>69.56</v>
      </c>
      <c r="U6" s="34">
        <f t="shared" si="3"/>
        <v>6317.08</v>
      </c>
      <c r="V6" s="34">
        <f t="shared" si="3"/>
        <v>422380</v>
      </c>
      <c r="W6" s="34">
        <f t="shared" si="3"/>
        <v>47.78</v>
      </c>
      <c r="X6" s="34">
        <f t="shared" si="3"/>
        <v>8840.1</v>
      </c>
      <c r="Y6" s="35">
        <f>IF(Y7="",NA(),Y7)</f>
        <v>103.42</v>
      </c>
      <c r="Z6" s="35">
        <f t="shared" ref="Z6:AH6" si="4">IF(Z7="",NA(),Z7)</f>
        <v>103.25</v>
      </c>
      <c r="AA6" s="35">
        <f t="shared" si="4"/>
        <v>101.67</v>
      </c>
      <c r="AB6" s="35">
        <f t="shared" si="4"/>
        <v>102.7</v>
      </c>
      <c r="AC6" s="35">
        <f t="shared" si="4"/>
        <v>106.65</v>
      </c>
      <c r="AD6" s="35">
        <f t="shared" si="4"/>
        <v>106.96</v>
      </c>
      <c r="AE6" s="35">
        <f t="shared" si="4"/>
        <v>106.55</v>
      </c>
      <c r="AF6" s="35">
        <f t="shared" si="4"/>
        <v>106.78</v>
      </c>
      <c r="AG6" s="35">
        <f t="shared" si="4"/>
        <v>106.31</v>
      </c>
      <c r="AH6" s="35">
        <f t="shared" si="4"/>
        <v>107.05</v>
      </c>
      <c r="AI6" s="34" t="str">
        <f>IF(AI7="","",IF(AI7="-","【-】","【"&amp;SUBSTITUTE(TEXT(AI7,"#,##0.00"),"-","△")&amp;"】"))</f>
        <v>【106.67】</v>
      </c>
      <c r="AJ6" s="34">
        <f>IF(AJ7="",NA(),AJ7)</f>
        <v>0</v>
      </c>
      <c r="AK6" s="34">
        <f t="shared" ref="AK6:AS6" si="5">IF(AK7="",NA(),AK7)</f>
        <v>0</v>
      </c>
      <c r="AL6" s="34">
        <f t="shared" si="5"/>
        <v>0</v>
      </c>
      <c r="AM6" s="34">
        <f t="shared" si="5"/>
        <v>0</v>
      </c>
      <c r="AN6" s="34">
        <f t="shared" si="5"/>
        <v>0</v>
      </c>
      <c r="AO6" s="34">
        <f t="shared" si="5"/>
        <v>0</v>
      </c>
      <c r="AP6" s="35">
        <f t="shared" si="5"/>
        <v>0.41</v>
      </c>
      <c r="AQ6" s="35">
        <f t="shared" si="5"/>
        <v>0.19</v>
      </c>
      <c r="AR6" s="35">
        <f t="shared" si="5"/>
        <v>0.05</v>
      </c>
      <c r="AS6" s="34">
        <f t="shared" si="5"/>
        <v>0</v>
      </c>
      <c r="AT6" s="34" t="str">
        <f>IF(AT7="","",IF(AT7="-","【-】","【"&amp;SUBSTITUTE(TEXT(AT7,"#,##0.00"),"-","△")&amp;"】"))</f>
        <v>【3.64】</v>
      </c>
      <c r="AU6" s="35">
        <f>IF(AU7="",NA(),AU7)</f>
        <v>56.13</v>
      </c>
      <c r="AV6" s="35">
        <f t="shared" ref="AV6:BD6" si="6">IF(AV7="",NA(),AV7)</f>
        <v>65.790000000000006</v>
      </c>
      <c r="AW6" s="35">
        <f t="shared" si="6"/>
        <v>62.03</v>
      </c>
      <c r="AX6" s="35">
        <f t="shared" si="6"/>
        <v>55.14</v>
      </c>
      <c r="AY6" s="35">
        <f t="shared" si="6"/>
        <v>64.86</v>
      </c>
      <c r="AZ6" s="35">
        <f t="shared" si="6"/>
        <v>72.739999999999995</v>
      </c>
      <c r="BA6" s="35">
        <f t="shared" si="6"/>
        <v>83.46</v>
      </c>
      <c r="BB6" s="35">
        <f t="shared" si="6"/>
        <v>80.64</v>
      </c>
      <c r="BC6" s="35">
        <f t="shared" si="6"/>
        <v>88.1</v>
      </c>
      <c r="BD6" s="35">
        <f t="shared" si="6"/>
        <v>84.84</v>
      </c>
      <c r="BE6" s="34" t="str">
        <f>IF(BE7="","",IF(BE7="-","【-】","【"&amp;SUBSTITUTE(TEXT(BE7,"#,##0.00"),"-","△")&amp;"】"))</f>
        <v>【67.52】</v>
      </c>
      <c r="BF6" s="35">
        <f>IF(BF7="",NA(),BF7)</f>
        <v>431.01</v>
      </c>
      <c r="BG6" s="35">
        <f t="shared" ref="BG6:BO6" si="7">IF(BG7="",NA(),BG7)</f>
        <v>398.22</v>
      </c>
      <c r="BH6" s="35">
        <f t="shared" si="7"/>
        <v>378.11</v>
      </c>
      <c r="BI6" s="35">
        <f t="shared" si="7"/>
        <v>354.64</v>
      </c>
      <c r="BJ6" s="35">
        <f t="shared" si="7"/>
        <v>415.51</v>
      </c>
      <c r="BK6" s="35">
        <f t="shared" si="7"/>
        <v>596.44000000000005</v>
      </c>
      <c r="BL6" s="35">
        <f t="shared" si="7"/>
        <v>612.6</v>
      </c>
      <c r="BM6" s="35">
        <f t="shared" si="7"/>
        <v>606.79999999999995</v>
      </c>
      <c r="BN6" s="35">
        <f t="shared" si="7"/>
        <v>585.55999999999995</v>
      </c>
      <c r="BO6" s="35">
        <f t="shared" si="7"/>
        <v>565.62</v>
      </c>
      <c r="BP6" s="34" t="str">
        <f>IF(BP7="","",IF(BP7="-","【-】","【"&amp;SUBSTITUTE(TEXT(BP7,"#,##0.00"),"-","△")&amp;"】"))</f>
        <v>【705.21】</v>
      </c>
      <c r="BQ6" s="35">
        <f>IF(BQ7="",NA(),BQ7)</f>
        <v>101.84</v>
      </c>
      <c r="BR6" s="35">
        <f t="shared" ref="BR6:BZ6" si="8">IF(BR7="",NA(),BR7)</f>
        <v>100.89</v>
      </c>
      <c r="BS6" s="35">
        <f t="shared" si="8"/>
        <v>97.39</v>
      </c>
      <c r="BT6" s="35">
        <f t="shared" si="8"/>
        <v>99.75</v>
      </c>
      <c r="BU6" s="35">
        <f t="shared" si="8"/>
        <v>100.45</v>
      </c>
      <c r="BV6" s="35">
        <f t="shared" si="8"/>
        <v>102.42</v>
      </c>
      <c r="BW6" s="35">
        <f t="shared" si="8"/>
        <v>100.97</v>
      </c>
      <c r="BX6" s="35">
        <f t="shared" si="8"/>
        <v>101.84</v>
      </c>
      <c r="BY6" s="35">
        <f t="shared" si="8"/>
        <v>101.62</v>
      </c>
      <c r="BZ6" s="35">
        <f t="shared" si="8"/>
        <v>102.36</v>
      </c>
      <c r="CA6" s="34" t="str">
        <f>IF(CA7="","",IF(CA7="-","【-】","【"&amp;SUBSTITUTE(TEXT(CA7,"#,##0.00"),"-","△")&amp;"】"))</f>
        <v>【98.96】</v>
      </c>
      <c r="CB6" s="35">
        <f>IF(CB7="",NA(),CB7)</f>
        <v>123.66</v>
      </c>
      <c r="CC6" s="35">
        <f t="shared" ref="CC6:CK6" si="9">IF(CC7="",NA(),CC7)</f>
        <v>129.84</v>
      </c>
      <c r="CD6" s="35">
        <f t="shared" si="9"/>
        <v>134.91</v>
      </c>
      <c r="CE6" s="35">
        <f t="shared" si="9"/>
        <v>131.88999999999999</v>
      </c>
      <c r="CF6" s="35">
        <f t="shared" si="9"/>
        <v>126.67</v>
      </c>
      <c r="CG6" s="35">
        <f t="shared" si="9"/>
        <v>116.2</v>
      </c>
      <c r="CH6" s="35">
        <f t="shared" si="9"/>
        <v>118.78</v>
      </c>
      <c r="CI6" s="35">
        <f t="shared" si="9"/>
        <v>119.39</v>
      </c>
      <c r="CJ6" s="35">
        <f t="shared" si="9"/>
        <v>117.41</v>
      </c>
      <c r="CK6" s="35">
        <f t="shared" si="9"/>
        <v>114.01</v>
      </c>
      <c r="CL6" s="34" t="str">
        <f>IF(CL7="","",IF(CL7="-","【-】","【"&amp;SUBSTITUTE(TEXT(CL7,"#,##0.00"),"-","△")&amp;"】"))</f>
        <v>【134.52】</v>
      </c>
      <c r="CM6" s="35">
        <f>IF(CM7="",NA(),CM7)</f>
        <v>63.66</v>
      </c>
      <c r="CN6" s="35">
        <f t="shared" ref="CN6:CV6" si="10">IF(CN7="",NA(),CN7)</f>
        <v>64.02</v>
      </c>
      <c r="CO6" s="35">
        <f t="shared" si="10"/>
        <v>63.42</v>
      </c>
      <c r="CP6" s="35">
        <f t="shared" si="10"/>
        <v>65.319999999999993</v>
      </c>
      <c r="CQ6" s="35">
        <f t="shared" si="10"/>
        <v>63.3</v>
      </c>
      <c r="CR6" s="35">
        <f t="shared" si="10"/>
        <v>69.23</v>
      </c>
      <c r="CS6" s="35">
        <f t="shared" si="10"/>
        <v>70.37</v>
      </c>
      <c r="CT6" s="35">
        <f t="shared" si="10"/>
        <v>68.3</v>
      </c>
      <c r="CU6" s="35">
        <f t="shared" si="10"/>
        <v>67.37</v>
      </c>
      <c r="CV6" s="35">
        <f t="shared" si="10"/>
        <v>67.709999999999994</v>
      </c>
      <c r="CW6" s="34" t="str">
        <f>IF(CW7="","",IF(CW7="-","【-】","【"&amp;SUBSTITUTE(TEXT(CW7,"#,##0.00"),"-","△")&amp;"】"))</f>
        <v>【59.57】</v>
      </c>
      <c r="CX6" s="35">
        <f>IF(CX7="",NA(),CX7)</f>
        <v>98.16</v>
      </c>
      <c r="CY6" s="35">
        <f t="shared" ref="CY6:DG6" si="11">IF(CY7="",NA(),CY7)</f>
        <v>98.28</v>
      </c>
      <c r="CZ6" s="35">
        <f t="shared" si="11"/>
        <v>98.37</v>
      </c>
      <c r="DA6" s="35">
        <f t="shared" si="11"/>
        <v>98.42</v>
      </c>
      <c r="DB6" s="35">
        <f t="shared" si="11"/>
        <v>98.47</v>
      </c>
      <c r="DC6" s="35">
        <f t="shared" si="11"/>
        <v>96.84</v>
      </c>
      <c r="DD6" s="35">
        <f t="shared" si="11"/>
        <v>96.75</v>
      </c>
      <c r="DE6" s="35">
        <f t="shared" si="11"/>
        <v>96.78</v>
      </c>
      <c r="DF6" s="35">
        <f t="shared" si="11"/>
        <v>97</v>
      </c>
      <c r="DG6" s="35">
        <f t="shared" si="11"/>
        <v>97.24</v>
      </c>
      <c r="DH6" s="34" t="str">
        <f>IF(DH7="","",IF(DH7="-","【-】","【"&amp;SUBSTITUTE(TEXT(DH7,"#,##0.00"),"-","△")&amp;"】"))</f>
        <v>【95.57】</v>
      </c>
      <c r="DI6" s="35">
        <f>IF(DI7="",NA(),DI7)</f>
        <v>49.68</v>
      </c>
      <c r="DJ6" s="35">
        <f t="shared" ref="DJ6:DR6" si="12">IF(DJ7="",NA(),DJ7)</f>
        <v>50.4</v>
      </c>
      <c r="DK6" s="35">
        <f t="shared" si="12"/>
        <v>51.08</v>
      </c>
      <c r="DL6" s="35">
        <f t="shared" si="12"/>
        <v>52.64</v>
      </c>
      <c r="DM6" s="35">
        <f t="shared" si="12"/>
        <v>53.96</v>
      </c>
      <c r="DN6" s="35">
        <f t="shared" si="12"/>
        <v>28.42</v>
      </c>
      <c r="DO6" s="35">
        <f t="shared" si="12"/>
        <v>28.24</v>
      </c>
      <c r="DP6" s="35">
        <f t="shared" si="12"/>
        <v>29.38</v>
      </c>
      <c r="DQ6" s="35">
        <f t="shared" si="12"/>
        <v>30.6</v>
      </c>
      <c r="DR6" s="35">
        <f t="shared" si="12"/>
        <v>27.39</v>
      </c>
      <c r="DS6" s="34" t="str">
        <f>IF(DS7="","",IF(DS7="-","【-】","【"&amp;SUBSTITUTE(TEXT(DS7,"#,##0.00"),"-","△")&amp;"】"))</f>
        <v>【36.52】</v>
      </c>
      <c r="DT6" s="35">
        <f>IF(DT7="",NA(),DT7)</f>
        <v>5.79</v>
      </c>
      <c r="DU6" s="35">
        <f t="shared" ref="DU6:EC6" si="13">IF(DU7="",NA(),DU7)</f>
        <v>7.47</v>
      </c>
      <c r="DV6" s="35">
        <f t="shared" si="13"/>
        <v>8.43</v>
      </c>
      <c r="DW6" s="35">
        <f t="shared" si="13"/>
        <v>9.2799999999999994</v>
      </c>
      <c r="DX6" s="35">
        <f t="shared" si="13"/>
        <v>9.94</v>
      </c>
      <c r="DY6" s="35">
        <f t="shared" si="13"/>
        <v>3.01</v>
      </c>
      <c r="DZ6" s="35">
        <f t="shared" si="13"/>
        <v>3.67</v>
      </c>
      <c r="EA6" s="35">
        <f t="shared" si="13"/>
        <v>3.45</v>
      </c>
      <c r="EB6" s="35">
        <f t="shared" si="13"/>
        <v>5.0199999999999996</v>
      </c>
      <c r="EC6" s="35">
        <f t="shared" si="13"/>
        <v>5.86</v>
      </c>
      <c r="ED6" s="34" t="str">
        <f>IF(ED7="","",IF(ED7="-","【-】","【"&amp;SUBSTITUTE(TEXT(ED7,"#,##0.00"),"-","△")&amp;"】"))</f>
        <v>【5.72】</v>
      </c>
      <c r="EE6" s="34">
        <f>IF(EE7="",NA(),EE7)</f>
        <v>0</v>
      </c>
      <c r="EF6" s="35">
        <f t="shared" ref="EF6:EN6" si="14">IF(EF7="",NA(),EF7)</f>
        <v>0.01</v>
      </c>
      <c r="EG6" s="35">
        <f t="shared" si="14"/>
        <v>0.06</v>
      </c>
      <c r="EH6" s="35">
        <f t="shared" si="14"/>
        <v>0.03</v>
      </c>
      <c r="EI6" s="35">
        <f t="shared" si="14"/>
        <v>7.0000000000000007E-2</v>
      </c>
      <c r="EJ6" s="35">
        <f t="shared" si="14"/>
        <v>0.13</v>
      </c>
      <c r="EK6" s="35">
        <f t="shared" si="14"/>
        <v>0.1</v>
      </c>
      <c r="EL6" s="35">
        <f t="shared" si="14"/>
        <v>0.12</v>
      </c>
      <c r="EM6" s="35">
        <f t="shared" si="14"/>
        <v>0.19</v>
      </c>
      <c r="EN6" s="35">
        <f t="shared" si="14"/>
        <v>0.19</v>
      </c>
      <c r="EO6" s="34" t="str">
        <f>IF(EO7="","",IF(EO7="-","【-】","【"&amp;SUBSTITUTE(TEXT(EO7,"#,##0.00"),"-","△")&amp;"】"))</f>
        <v>【0.30】</v>
      </c>
    </row>
    <row r="7" spans="1:148" s="36" customFormat="1" x14ac:dyDescent="0.15">
      <c r="A7" s="28"/>
      <c r="B7" s="37">
        <v>2020</v>
      </c>
      <c r="C7" s="37">
        <v>142051</v>
      </c>
      <c r="D7" s="37">
        <v>46</v>
      </c>
      <c r="E7" s="37">
        <v>17</v>
      </c>
      <c r="F7" s="37">
        <v>1</v>
      </c>
      <c r="G7" s="37">
        <v>0</v>
      </c>
      <c r="H7" s="37" t="s">
        <v>96</v>
      </c>
      <c r="I7" s="37" t="s">
        <v>97</v>
      </c>
      <c r="J7" s="37" t="s">
        <v>98</v>
      </c>
      <c r="K7" s="37" t="s">
        <v>99</v>
      </c>
      <c r="L7" s="37" t="s">
        <v>100</v>
      </c>
      <c r="M7" s="37" t="s">
        <v>101</v>
      </c>
      <c r="N7" s="38" t="s">
        <v>102</v>
      </c>
      <c r="O7" s="38">
        <v>69.89</v>
      </c>
      <c r="P7" s="38">
        <v>95.93</v>
      </c>
      <c r="Q7" s="38">
        <v>80.64</v>
      </c>
      <c r="R7" s="38">
        <v>2203</v>
      </c>
      <c r="S7" s="38">
        <v>439416</v>
      </c>
      <c r="T7" s="38">
        <v>69.56</v>
      </c>
      <c r="U7" s="38">
        <v>6317.08</v>
      </c>
      <c r="V7" s="38">
        <v>422380</v>
      </c>
      <c r="W7" s="38">
        <v>47.78</v>
      </c>
      <c r="X7" s="38">
        <v>8840.1</v>
      </c>
      <c r="Y7" s="38">
        <v>103.42</v>
      </c>
      <c r="Z7" s="38">
        <v>103.25</v>
      </c>
      <c r="AA7" s="38">
        <v>101.67</v>
      </c>
      <c r="AB7" s="38">
        <v>102.7</v>
      </c>
      <c r="AC7" s="38">
        <v>106.65</v>
      </c>
      <c r="AD7" s="38">
        <v>106.96</v>
      </c>
      <c r="AE7" s="38">
        <v>106.55</v>
      </c>
      <c r="AF7" s="38">
        <v>106.78</v>
      </c>
      <c r="AG7" s="38">
        <v>106.31</v>
      </c>
      <c r="AH7" s="38">
        <v>107.05</v>
      </c>
      <c r="AI7" s="38">
        <v>106.67</v>
      </c>
      <c r="AJ7" s="38">
        <v>0</v>
      </c>
      <c r="AK7" s="38">
        <v>0</v>
      </c>
      <c r="AL7" s="38">
        <v>0</v>
      </c>
      <c r="AM7" s="38">
        <v>0</v>
      </c>
      <c r="AN7" s="38">
        <v>0</v>
      </c>
      <c r="AO7" s="38">
        <v>0</v>
      </c>
      <c r="AP7" s="38">
        <v>0.41</v>
      </c>
      <c r="AQ7" s="38">
        <v>0.19</v>
      </c>
      <c r="AR7" s="38">
        <v>0.05</v>
      </c>
      <c r="AS7" s="38">
        <v>0</v>
      </c>
      <c r="AT7" s="38">
        <v>3.64</v>
      </c>
      <c r="AU7" s="38">
        <v>56.13</v>
      </c>
      <c r="AV7" s="38">
        <v>65.790000000000006</v>
      </c>
      <c r="AW7" s="38">
        <v>62.03</v>
      </c>
      <c r="AX7" s="38">
        <v>55.14</v>
      </c>
      <c r="AY7" s="38">
        <v>64.86</v>
      </c>
      <c r="AZ7" s="38">
        <v>72.739999999999995</v>
      </c>
      <c r="BA7" s="38">
        <v>83.46</v>
      </c>
      <c r="BB7" s="38">
        <v>80.64</v>
      </c>
      <c r="BC7" s="38">
        <v>88.1</v>
      </c>
      <c r="BD7" s="38">
        <v>84.84</v>
      </c>
      <c r="BE7" s="38">
        <v>67.52</v>
      </c>
      <c r="BF7" s="38">
        <v>431.01</v>
      </c>
      <c r="BG7" s="38">
        <v>398.22</v>
      </c>
      <c r="BH7" s="38">
        <v>378.11</v>
      </c>
      <c r="BI7" s="38">
        <v>354.64</v>
      </c>
      <c r="BJ7" s="38">
        <v>415.51</v>
      </c>
      <c r="BK7" s="38">
        <v>596.44000000000005</v>
      </c>
      <c r="BL7" s="38">
        <v>612.6</v>
      </c>
      <c r="BM7" s="38">
        <v>606.79999999999995</v>
      </c>
      <c r="BN7" s="38">
        <v>585.55999999999995</v>
      </c>
      <c r="BO7" s="38">
        <v>565.62</v>
      </c>
      <c r="BP7" s="38">
        <v>705.21</v>
      </c>
      <c r="BQ7" s="38">
        <v>101.84</v>
      </c>
      <c r="BR7" s="38">
        <v>100.89</v>
      </c>
      <c r="BS7" s="38">
        <v>97.39</v>
      </c>
      <c r="BT7" s="38">
        <v>99.75</v>
      </c>
      <c r="BU7" s="38">
        <v>100.45</v>
      </c>
      <c r="BV7" s="38">
        <v>102.42</v>
      </c>
      <c r="BW7" s="38">
        <v>100.97</v>
      </c>
      <c r="BX7" s="38">
        <v>101.84</v>
      </c>
      <c r="BY7" s="38">
        <v>101.62</v>
      </c>
      <c r="BZ7" s="38">
        <v>102.36</v>
      </c>
      <c r="CA7" s="38">
        <v>98.96</v>
      </c>
      <c r="CB7" s="38">
        <v>123.66</v>
      </c>
      <c r="CC7" s="38">
        <v>129.84</v>
      </c>
      <c r="CD7" s="38">
        <v>134.91</v>
      </c>
      <c r="CE7" s="38">
        <v>131.88999999999999</v>
      </c>
      <c r="CF7" s="38">
        <v>126.67</v>
      </c>
      <c r="CG7" s="38">
        <v>116.2</v>
      </c>
      <c r="CH7" s="38">
        <v>118.78</v>
      </c>
      <c r="CI7" s="38">
        <v>119.39</v>
      </c>
      <c r="CJ7" s="38">
        <v>117.41</v>
      </c>
      <c r="CK7" s="38">
        <v>114.01</v>
      </c>
      <c r="CL7" s="38">
        <v>134.52000000000001</v>
      </c>
      <c r="CM7" s="38">
        <v>63.66</v>
      </c>
      <c r="CN7" s="38">
        <v>64.02</v>
      </c>
      <c r="CO7" s="38">
        <v>63.42</v>
      </c>
      <c r="CP7" s="38">
        <v>65.319999999999993</v>
      </c>
      <c r="CQ7" s="38">
        <v>63.3</v>
      </c>
      <c r="CR7" s="38">
        <v>69.23</v>
      </c>
      <c r="CS7" s="38">
        <v>70.37</v>
      </c>
      <c r="CT7" s="38">
        <v>68.3</v>
      </c>
      <c r="CU7" s="38">
        <v>67.37</v>
      </c>
      <c r="CV7" s="38">
        <v>67.709999999999994</v>
      </c>
      <c r="CW7" s="38">
        <v>59.57</v>
      </c>
      <c r="CX7" s="38">
        <v>98.16</v>
      </c>
      <c r="CY7" s="38">
        <v>98.28</v>
      </c>
      <c r="CZ7" s="38">
        <v>98.37</v>
      </c>
      <c r="DA7" s="38">
        <v>98.42</v>
      </c>
      <c r="DB7" s="38">
        <v>98.47</v>
      </c>
      <c r="DC7" s="38">
        <v>96.84</v>
      </c>
      <c r="DD7" s="38">
        <v>96.75</v>
      </c>
      <c r="DE7" s="38">
        <v>96.78</v>
      </c>
      <c r="DF7" s="38">
        <v>97</v>
      </c>
      <c r="DG7" s="38">
        <v>97.24</v>
      </c>
      <c r="DH7" s="38">
        <v>95.57</v>
      </c>
      <c r="DI7" s="38">
        <v>49.68</v>
      </c>
      <c r="DJ7" s="38">
        <v>50.4</v>
      </c>
      <c r="DK7" s="38">
        <v>51.08</v>
      </c>
      <c r="DL7" s="38">
        <v>52.64</v>
      </c>
      <c r="DM7" s="38">
        <v>53.96</v>
      </c>
      <c r="DN7" s="38">
        <v>28.42</v>
      </c>
      <c r="DO7" s="38">
        <v>28.24</v>
      </c>
      <c r="DP7" s="38">
        <v>29.38</v>
      </c>
      <c r="DQ7" s="38">
        <v>30.6</v>
      </c>
      <c r="DR7" s="38">
        <v>27.39</v>
      </c>
      <c r="DS7" s="38">
        <v>36.520000000000003</v>
      </c>
      <c r="DT7" s="38">
        <v>5.79</v>
      </c>
      <c r="DU7" s="38">
        <v>7.47</v>
      </c>
      <c r="DV7" s="38">
        <v>8.43</v>
      </c>
      <c r="DW7" s="38">
        <v>9.2799999999999994</v>
      </c>
      <c r="DX7" s="38">
        <v>9.94</v>
      </c>
      <c r="DY7" s="38">
        <v>3.01</v>
      </c>
      <c r="DZ7" s="38">
        <v>3.67</v>
      </c>
      <c r="EA7" s="38">
        <v>3.45</v>
      </c>
      <c r="EB7" s="38">
        <v>5.0199999999999996</v>
      </c>
      <c r="EC7" s="38">
        <v>5.86</v>
      </c>
      <c r="ED7" s="38">
        <v>5.72</v>
      </c>
      <c r="EE7" s="38">
        <v>0</v>
      </c>
      <c r="EF7" s="38">
        <v>0.01</v>
      </c>
      <c r="EG7" s="38">
        <v>0.06</v>
      </c>
      <c r="EH7" s="38">
        <v>0.03</v>
      </c>
      <c r="EI7" s="38">
        <v>7.0000000000000007E-2</v>
      </c>
      <c r="EJ7" s="38">
        <v>0.13</v>
      </c>
      <c r="EK7" s="38">
        <v>0.1</v>
      </c>
      <c r="EL7" s="38">
        <v>0.12</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2022-01-18T04:22:35Z</cp:lastPrinted>
  <dcterms:created xsi:type="dcterms:W3CDTF">2021-12-03T07:11:03Z</dcterms:created>
  <dcterms:modified xsi:type="dcterms:W3CDTF">2022-01-31T04:10:59Z</dcterms:modified>
  <cp:category/>
</cp:coreProperties>
</file>