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06_理財G\02 公営企業　＝今の「07,08,11,13,15,18,22,23」と同じ\02 決算状況調査\R03（佐藤）\05_経営比較分析表\20220105_経営比較分析表（令和２年度決算）の分析等\10_公表\03_公表データ\09_茅ヶ崎市●\"/>
    </mc:Choice>
  </mc:AlternateContent>
  <workbookProtection workbookAlgorithmName="SHA-512" workbookHashValue="HA5Rs30ghDnwjbt9fkqRrQcYdP5tdDDZFR2vQ3cHTCWgSa75DRUukpA1yTpyA521quRdFGYt2PBKrySsGdKUig==" workbookSaltValue="U7vsTnR0lzV5Uqc+w16UF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<sst xmlns="http://schemas.openxmlformats.org/spreadsheetml/2006/main" count="236" uniqueCount="118">
  <si>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</si>
  <si>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</si>
  <si>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</si>
  <si>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</si>
  <si>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</si>
  <si>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</si>
  <si>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</si>
  <si>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</si>
  <si>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</si>
  <si>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</si>
  <si>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</si>
  <si>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</si>
  <si>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</si>
  <si>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</si>
  <si>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</si>
  <si>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</si>
  <si>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</si>
  <si>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</si>
  <si>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</si>
  <si>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</si>
  <si>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</si>
  <si>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</si>
  <si>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</si>
  <si>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</si>
  <si>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</si>
  <si>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</si>
  <si>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</si>
  <si>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</si>
  <si>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</si>
  <si>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</si>
  <si>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</si>
  <si>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</si>
  <si>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</si>
  <si>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</si>
  <si>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</si>
  <si>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</si>
  <si>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</si>
  <si>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</si>
  <si>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</si>
  <si>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</si>
  <si>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</si>
  <si>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</si>
  <si>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</si>
  <si>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</si>
  <si>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</si>
  <si>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</si>
  <si>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</si>
  <si>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</si>
  <si>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</si>
  <si>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</si>
  <si>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</si>
  <si>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</si>
  <si>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</si>
  <si>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</si>
  <si>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</si>
  <si>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</si>
  <si>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</si>
  <si>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</si>
  <si>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</si>
  <si>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</si>
  <si>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</si>
  <si>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</si>
  <si>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</si>
  <si>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</si>
  <si>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</si>
  <si>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</si>
  <si>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</si>
  <si>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</si>
  <si>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</si>
  <si>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</si>
  <si>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</si>
  <si>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</si>
  <si>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</si>
  <si>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</si>
  <si>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</si>
  <si>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</si>
  <si>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</si>
  <si>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</si>
  <si>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</si>
  <si>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</si>
  <si>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</si>
  <si>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</si>
  <si>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</si>
  <si>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</si>
  <si>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</si>
  <si>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</si>
  <si>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</si>
  <si>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</si>
  <si>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</si>
  <si>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</si>
  <si>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</si>
  <si>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</si>
  <si>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</si>
  <si>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</si>
  <si>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</si>
  <si>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</si>
  <si>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茅ヶ崎市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</si>
  <si>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</si>
  <si>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</si>
  <si>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</si>
  <si>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</si>
  <si>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</si>
  <si>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</si>
  <si>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</si>
  <si>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</si>
  <si>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</si>
  <si>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</si>
  <si>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</si>
  <si>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</si>
  <si>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</si>
  <si>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</si>
  <si>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</si>
  <si>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</si>
  <si>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</si>
  <si>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</si>
  <si>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経営の健全性や効率性は、各指標から比較的高い水準が保たれていると考えますが、布設管渠については、老朽化が進行しています。
　将来のリスクを回避するため、料金改定も視野に入れながら、茅ヶ崎市公共下水道経営戦略に基づき、直面する課題に着実に対応し、経営基盤の強化に努めます。</t>
    <rPh sb="26" eb="27">
      <t>タモ</t>
    </rPh>
    <rPh sb="53" eb="55">
      <t>シンコウ</t>
    </rPh>
    <rPh sb="91" eb="95">
      <t>チガサキシ</t>
    </rPh>
    <rPh sb="95" eb="97">
      <t>コウキョウ</t>
    </rPh>
    <rPh sb="97" eb="100">
      <t>ゲスイドウ</t>
    </rPh>
    <rPh sb="105" eb="106">
      <t>モト</t>
    </rPh>
    <rPh sb="109" eb="111">
      <t>チョクメン</t>
    </rPh>
    <rPh sb="113" eb="115">
      <t>カダイ</t>
    </rPh>
    <rPh sb="116" eb="118">
      <t>チャクジツ</t>
    </rPh>
    <rPh sb="119" eb="121">
      <t>タイオウ</t>
    </rPh>
    <rPh sb="123" eb="125">
      <t>ケイエイ</t>
    </rPh>
    <rPh sb="125" eb="127">
      <t>キバン</t>
    </rPh>
    <rPh sb="128" eb="130">
      <t>キョウカ</t>
    </rPh>
    <rPh sb="131" eb="132">
      <t>ツト</t>
    </rPh>
    <phoneticPr fontId="4"/>
  </si>
  <si>
    <t xml:space="preserve"> 経常収支比率が安定して100％を上回っており、累積欠損金比率が０％であることから、健全な経営を維持できているといえます。
　一方で、流動比率が100％を下回っており、将来的に人口減少に伴う下水道使用料収入の減少が予想されることから、下水道使用料の収納状況を把握する等、短期的な資金管理に注視し、適切な経営に取り組んでまいります。
　今後の状況によっては、料金改定等も視野に入れた経営改善を図っていく必要があります。</t>
    <rPh sb="8" eb="10">
      <t>アンテイ</t>
    </rPh>
    <rPh sb="48" eb="50">
      <t>イジ</t>
    </rPh>
    <rPh sb="101" eb="103">
      <t>シュウニュウ</t>
    </rPh>
    <rPh sb="107" eb="109">
      <t>ヨソウ</t>
    </rPh>
    <rPh sb="139" eb="141">
      <t>シキン</t>
    </rPh>
    <rPh sb="141" eb="143">
      <t>カンリ</t>
    </rPh>
    <phoneticPr fontId="4"/>
  </si>
  <si>
    <t xml:space="preserve"> 昭和38年度に下水道整備を始め、当初に布設した管路は法定耐用年数である50年を超えています。管渠老朽化率は類似団体平均値と比較するとやや高い水準にありますが、管渠改善率が類似団体平均値を上回っていることから、着実に事業が進捗しているものと判断しています。
　今後も茅ヶ崎市公共下水道施設維持管理計画に基づく施設調査・点検を通じて、適正な維持管理と効率的な施設の改築更新を進めます。</t>
    <rPh sb="58" eb="61">
      <t>ヘイキンチ</t>
    </rPh>
    <rPh sb="133" eb="137">
      <t>チガサキシ</t>
    </rPh>
    <rPh sb="137" eb="139">
      <t>コウキョウ</t>
    </rPh>
    <rPh sb="139" eb="142">
      <t>ゲスイドウ</t>
    </rPh>
    <rPh sb="142" eb="144">
      <t>シセツ</t>
    </rPh>
    <rPh sb="154" eb="156">
      <t>シセツ</t>
    </rPh>
    <rPh sb="156" eb="158">
      <t>チョウサ</t>
    </rPh>
    <rPh sb="159" eb="161">
      <t>テンケン</t>
    </rPh>
    <rPh sb="162" eb="163">
      <t>ツウ</t>
    </rPh>
    <rPh sb="166" eb="168">
      <t>テキセイ</t>
    </rPh>
    <rPh sb="169" eb="171">
      <t>イジ</t>
    </rPh>
    <rPh sb="171" eb="173">
      <t>カンリ</t>
    </rPh>
    <rPh sb="178" eb="180">
      <t>シセツ</t>
    </rPh>
    <rPh sb="181" eb="183">
      <t>カイチク</t>
    </rPh>
    <rPh sb="183" eb="185">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</si>
</sst>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0.08</c:v>
                </c:pt>
                <c:pt idx="1">
                  <c:v>0.21</c:v>
                </c:pt>
                <c:pt idx="2">
                  <c:v>0.25</c:v>
                </c:pt>
                <c:pt idx="3">
                  <c:v>0.3</c:v>
                </c:pt>
                <c:pt idx="4">
                  <c:v>0.27</c:v>
                </c:pt>
              </c:numCache>
            </c:numRef>
          </c:val>
          <c:extLst xmlns:c16r2="http://schemas.microsoft.com/office/drawing/2015/06/chart">
            <c:ext xmlns:c16="http://schemas.microsoft.com/office/drawing/2014/chart" uri="{C3380CC4-5D6E-409C-BE32-E72D297353CC}">
              <c16:uniqueId val="{00000000-42FE-4A55-BD59-95B791A5A9C4}"/>
            </c:ext>
          </c:extLst>
        </c:ser>
        <c:dLbls>
          <c:showLegendKey val="0"/>
          <c:showVal val="0"/>
          <c:showCatName val="0"/>
          <c:showSerName val="0"/>
          <c:showPercent val="0"/>
          <c:showBubbleSize val="0"/>
        </c:dLbls>
        <c:gapWidth val="150"/>
        <c:axId val="366282160"/>
        <c:axId val="36628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0.16</c:v>
                </c:pt>
                <c:pt idx="3">
                  <c:v>0.16</c:v>
                </c:pt>
                <c:pt idx="4">
                  <c:v>0.14000000000000001</c:v>
                </c:pt>
              </c:numCache>
            </c:numRef>
          </c:val>
          <c:smooth val="0"/>
          <c:extLst xmlns:c16r2="http://schemas.microsoft.com/office/drawing/2015/06/chart">
            <c:ext xmlns:c16="http://schemas.microsoft.com/office/drawing/2014/chart" uri="{C3380CC4-5D6E-409C-BE32-E72D297353CC}">
              <c16:uniqueId val="{00000001-42FE-4A55-BD59-95B791A5A9C4}"/>
            </c:ext>
          </c:extLst>
        </c:ser>
        <c:dLbls>
          <c:showLegendKey val="0"/>
          <c:showVal val="0"/>
          <c:showCatName val="0"/>
          <c:showSerName val="0"/>
          <c:showPercent val="0"/>
          <c:showBubbleSize val="0"/>
        </c:dLbls>
        <c:marker val="1"/>
        <c:smooth val="0"/>
        <c:axId val="366282160"/>
        <c:axId val="366282544"/>
      </c:lineChart>
      <c:dateAx>
        <c:axId val="366282160"/>
        <c:scaling>
          <c:orientation val="minMax"/>
        </c:scaling>
        <c:delete val="1"/>
        <c:axPos val="b"/>
        <c:numFmt formatCode="&quot;H&quot;yy" sourceLinked="1"/>
        <c:majorTickMark val="none"/>
        <c:minorTickMark val="none"/>
        <c:tickLblPos val="none"/>
        <c:crossAx val="366282544"/>
        <c:crosses val="autoZero"/>
        <c:auto val="1"/>
        <c:lblOffset val="100"/>
        <c:baseTimeUnit val="years"/>
      </c:dateAx>
      <c:valAx>
        <c:axId val="36628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28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05A-450B-A556-ED7CE8C8CF9C}"/>
            </c:ext>
          </c:extLst>
        </c:ser>
        <c:dLbls>
          <c:showLegendKey val="0"/>
          <c:showVal val="0"/>
          <c:showCatName val="0"/>
          <c:showSerName val="0"/>
          <c:showPercent val="0"/>
          <c:showBubbleSize val="0"/>
        </c:dLbls>
        <c:gapWidth val="150"/>
        <c:axId val="366400504"/>
        <c:axId val="36640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64.66</c:v>
                </c:pt>
                <c:pt idx="1">
                  <c:v>64.650000000000006</c:v>
                </c:pt>
                <c:pt idx="2">
                  <c:v>62.96</c:v>
                </c:pt>
                <c:pt idx="3">
                  <c:v>62.97</c:v>
                </c:pt>
                <c:pt idx="4">
                  <c:v>64.930000000000007</c:v>
                </c:pt>
              </c:numCache>
            </c:numRef>
          </c:val>
          <c:smooth val="0"/>
          <c:extLst xmlns:c16r2="http://schemas.microsoft.com/office/drawing/2015/06/chart">
            <c:ext xmlns:c16="http://schemas.microsoft.com/office/drawing/2014/chart" uri="{C3380CC4-5D6E-409C-BE32-E72D297353CC}">
              <c16:uniqueId val="{00000001-805A-450B-A556-ED7CE8C8CF9C}"/>
            </c:ext>
          </c:extLst>
        </c:ser>
        <c:dLbls>
          <c:showLegendKey val="0"/>
          <c:showVal val="0"/>
          <c:showCatName val="0"/>
          <c:showSerName val="0"/>
          <c:showPercent val="0"/>
          <c:showBubbleSize val="0"/>
        </c:dLbls>
        <c:marker val="1"/>
        <c:smooth val="0"/>
        <c:axId val="366400504"/>
        <c:axId val="366400896"/>
      </c:lineChart>
      <c:dateAx>
        <c:axId val="366400504"/>
        <c:scaling>
          <c:orientation val="minMax"/>
        </c:scaling>
        <c:delete val="1"/>
        <c:axPos val="b"/>
        <c:numFmt formatCode="&quot;H&quot;yy" sourceLinked="1"/>
        <c:majorTickMark val="none"/>
        <c:minorTickMark val="none"/>
        <c:tickLblPos val="none"/>
        <c:crossAx val="366400896"/>
        <c:crosses val="autoZero"/>
        <c:auto val="1"/>
        <c:lblOffset val="100"/>
        <c:baseTimeUnit val="years"/>
      </c:dateAx>
      <c:valAx>
        <c:axId val="3664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0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98.16</c:v>
                </c:pt>
                <c:pt idx="1">
                  <c:v>98.48</c:v>
                </c:pt>
                <c:pt idx="2">
                  <c:v>98.48</c:v>
                </c:pt>
                <c:pt idx="3">
                  <c:v>98.65</c:v>
                </c:pt>
                <c:pt idx="4">
                  <c:v>98.76</c:v>
                </c:pt>
              </c:numCache>
            </c:numRef>
          </c:val>
          <c:extLst xmlns:c16r2="http://schemas.microsoft.com/office/drawing/2015/06/chart">
            <c:ext xmlns:c16="http://schemas.microsoft.com/office/drawing/2014/chart" uri="{C3380CC4-5D6E-409C-BE32-E72D297353CC}">
              <c16:uniqueId val="{00000000-34C9-47A8-AE88-F738022E2466}"/>
            </c:ext>
          </c:extLst>
        </c:ser>
        <c:dLbls>
          <c:showLegendKey val="0"/>
          <c:showVal val="0"/>
          <c:showCatName val="0"/>
          <c:showSerName val="0"/>
          <c:showPercent val="0"/>
          <c:showBubbleSize val="0"/>
        </c:dLbls>
        <c:gapWidth val="150"/>
        <c:axId val="366402072"/>
        <c:axId val="36639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97.08</c:v>
                </c:pt>
                <c:pt idx="1">
                  <c:v>97.4</c:v>
                </c:pt>
                <c:pt idx="2">
                  <c:v>96.96</c:v>
                </c:pt>
                <c:pt idx="3">
                  <c:v>96.97</c:v>
                </c:pt>
                <c:pt idx="4">
                  <c:v>97.7</c:v>
                </c:pt>
              </c:numCache>
            </c:numRef>
          </c:val>
          <c:smooth val="0"/>
          <c:extLst xmlns:c16r2="http://schemas.microsoft.com/office/drawing/2015/06/chart">
            <c:ext xmlns:c16="http://schemas.microsoft.com/office/drawing/2014/chart" uri="{C3380CC4-5D6E-409C-BE32-E72D297353CC}">
              <c16:uniqueId val="{00000001-34C9-47A8-AE88-F738022E2466}"/>
            </c:ext>
          </c:extLst>
        </c:ser>
        <c:dLbls>
          <c:showLegendKey val="0"/>
          <c:showVal val="0"/>
          <c:showCatName val="0"/>
          <c:showSerName val="0"/>
          <c:showPercent val="0"/>
          <c:showBubbleSize val="0"/>
        </c:dLbls>
        <c:marker val="1"/>
        <c:smooth val="0"/>
        <c:axId val="366402072"/>
        <c:axId val="366397368"/>
      </c:lineChart>
      <c:dateAx>
        <c:axId val="366402072"/>
        <c:scaling>
          <c:orientation val="minMax"/>
        </c:scaling>
        <c:delete val="1"/>
        <c:axPos val="b"/>
        <c:numFmt formatCode="&quot;H&quot;yy" sourceLinked="1"/>
        <c:majorTickMark val="none"/>
        <c:minorTickMark val="none"/>
        <c:tickLblPos val="none"/>
        <c:crossAx val="366397368"/>
        <c:crosses val="autoZero"/>
        <c:auto val="1"/>
        <c:lblOffset val="100"/>
        <c:baseTimeUnit val="years"/>
      </c:dateAx>
      <c:valAx>
        <c:axId val="36639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40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104.51</c:v>
                </c:pt>
                <c:pt idx="1">
                  <c:v>108.37</c:v>
                </c:pt>
                <c:pt idx="2">
                  <c:v>109.98</c:v>
                </c:pt>
                <c:pt idx="3">
                  <c:v>109.47</c:v>
                </c:pt>
                <c:pt idx="4">
                  <c:v>112.49</c:v>
                </c:pt>
              </c:numCache>
            </c:numRef>
          </c:val>
          <c:extLst xmlns:c16r2="http://schemas.microsoft.com/office/drawing/2015/06/chart">
            <c:ext xmlns:c16="http://schemas.microsoft.com/office/drawing/2014/chart" uri="{C3380CC4-5D6E-409C-BE32-E72D297353CC}">
              <c16:uniqueId val="{00000000-8A3C-4317-8D80-FCD931F5F983}"/>
            </c:ext>
          </c:extLst>
        </c:ser>
        <c:dLbls>
          <c:showLegendKey val="0"/>
          <c:showVal val="0"/>
          <c:showCatName val="0"/>
          <c:showSerName val="0"/>
          <c:showPercent val="0"/>
          <c:showBubbleSize val="0"/>
        </c:dLbls>
        <c:gapWidth val="150"/>
        <c:axId val="364967096"/>
        <c:axId val="36496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109.82</c:v>
                </c:pt>
                <c:pt idx="1">
                  <c:v>111.25</c:v>
                </c:pt>
                <c:pt idx="2">
                  <c:v>108.87</c:v>
                </c:pt>
                <c:pt idx="3">
                  <c:v>109</c:v>
                </c:pt>
                <c:pt idx="4">
                  <c:v>107.09</c:v>
                </c:pt>
              </c:numCache>
            </c:numRef>
          </c:val>
          <c:smooth val="0"/>
          <c:extLst xmlns:c16r2="http://schemas.microsoft.com/office/drawing/2015/06/chart">
            <c:ext xmlns:c16="http://schemas.microsoft.com/office/drawing/2014/chart" uri="{C3380CC4-5D6E-409C-BE32-E72D297353CC}">
              <c16:uniqueId val="{00000001-8A3C-4317-8D80-FCD931F5F983}"/>
            </c:ext>
          </c:extLst>
        </c:ser>
        <c:dLbls>
          <c:showLegendKey val="0"/>
          <c:showVal val="0"/>
          <c:showCatName val="0"/>
          <c:showSerName val="0"/>
          <c:showPercent val="0"/>
          <c:showBubbleSize val="0"/>
        </c:dLbls>
        <c:marker val="1"/>
        <c:smooth val="0"/>
        <c:axId val="364967096"/>
        <c:axId val="364968272"/>
      </c:lineChart>
      <c:dateAx>
        <c:axId val="364967096"/>
        <c:scaling>
          <c:orientation val="minMax"/>
        </c:scaling>
        <c:delete val="1"/>
        <c:axPos val="b"/>
        <c:numFmt formatCode="&quot;H&quot;yy" sourceLinked="1"/>
        <c:majorTickMark val="none"/>
        <c:minorTickMark val="none"/>
        <c:tickLblPos val="none"/>
        <c:crossAx val="364968272"/>
        <c:crosses val="autoZero"/>
        <c:auto val="1"/>
        <c:lblOffset val="100"/>
        <c:baseTimeUnit val="years"/>
      </c:dateAx>
      <c:valAx>
        <c:axId val="36496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96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15.11</c:v>
                </c:pt>
                <c:pt idx="1">
                  <c:v>18.670000000000002</c:v>
                </c:pt>
                <c:pt idx="2">
                  <c:v>21.35</c:v>
                </c:pt>
                <c:pt idx="3">
                  <c:v>23.92</c:v>
                </c:pt>
                <c:pt idx="4">
                  <c:v>26.5</c:v>
                </c:pt>
              </c:numCache>
            </c:numRef>
          </c:val>
          <c:extLst xmlns:c16r2="http://schemas.microsoft.com/office/drawing/2015/06/chart">
            <c:ext xmlns:c16="http://schemas.microsoft.com/office/drawing/2014/chart" uri="{C3380CC4-5D6E-409C-BE32-E72D297353CC}">
              <c16:uniqueId val="{00000000-3E26-4990-9433-5EDC0090370A}"/>
            </c:ext>
          </c:extLst>
        </c:ser>
        <c:dLbls>
          <c:showLegendKey val="0"/>
          <c:showVal val="0"/>
          <c:showCatName val="0"/>
          <c:showSerName val="0"/>
          <c:showPercent val="0"/>
          <c:showBubbleSize val="0"/>
        </c:dLbls>
        <c:gapWidth val="150"/>
        <c:axId val="365851064"/>
        <c:axId val="36584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25.28</c:v>
                </c:pt>
                <c:pt idx="1">
                  <c:v>28.35</c:v>
                </c:pt>
                <c:pt idx="2">
                  <c:v>25.13</c:v>
                </c:pt>
                <c:pt idx="3">
                  <c:v>24.54</c:v>
                </c:pt>
                <c:pt idx="4">
                  <c:v>23.38</c:v>
                </c:pt>
              </c:numCache>
            </c:numRef>
          </c:val>
          <c:smooth val="0"/>
          <c:extLst xmlns:c16r2="http://schemas.microsoft.com/office/drawing/2015/06/chart">
            <c:ext xmlns:c16="http://schemas.microsoft.com/office/drawing/2014/chart" uri="{C3380CC4-5D6E-409C-BE32-E72D297353CC}">
              <c16:uniqueId val="{00000001-3E26-4990-9433-5EDC0090370A}"/>
            </c:ext>
          </c:extLst>
        </c:ser>
        <c:dLbls>
          <c:showLegendKey val="0"/>
          <c:showVal val="0"/>
          <c:showCatName val="0"/>
          <c:showSerName val="0"/>
          <c:showPercent val="0"/>
          <c:showBubbleSize val="0"/>
        </c:dLbls>
        <c:marker val="1"/>
        <c:smooth val="0"/>
        <c:axId val="365851064"/>
        <c:axId val="365847536"/>
      </c:lineChart>
      <c:dateAx>
        <c:axId val="365851064"/>
        <c:scaling>
          <c:orientation val="minMax"/>
        </c:scaling>
        <c:delete val="1"/>
        <c:axPos val="b"/>
        <c:numFmt formatCode="&quot;H&quot;yy" sourceLinked="1"/>
        <c:majorTickMark val="none"/>
        <c:minorTickMark val="none"/>
        <c:tickLblPos val="none"/>
        <c:crossAx val="365847536"/>
        <c:crosses val="autoZero"/>
        <c:auto val="1"/>
        <c:lblOffset val="100"/>
        <c:baseTimeUnit val="years"/>
      </c:dateAx>
      <c:valAx>
        <c:axId val="36584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5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5.09</c:v>
                </c:pt>
                <c:pt idx="1">
                  <c:v>8.92</c:v>
                </c:pt>
                <c:pt idx="2">
                  <c:v>9.6</c:v>
                </c:pt>
                <c:pt idx="3">
                  <c:v>11.93</c:v>
                </c:pt>
                <c:pt idx="4">
                  <c:v>11.86</c:v>
                </c:pt>
              </c:numCache>
            </c:numRef>
          </c:val>
          <c:extLst xmlns:c16r2="http://schemas.microsoft.com/office/drawing/2015/06/chart">
            <c:ext xmlns:c16="http://schemas.microsoft.com/office/drawing/2014/chart" uri="{C3380CC4-5D6E-409C-BE32-E72D297353CC}">
              <c16:uniqueId val="{00000000-DBEC-4776-A8F0-C2CBDB9CD230}"/>
            </c:ext>
          </c:extLst>
        </c:ser>
        <c:dLbls>
          <c:showLegendKey val="0"/>
          <c:showVal val="0"/>
          <c:showCatName val="0"/>
          <c:showSerName val="0"/>
          <c:showPercent val="0"/>
          <c:showBubbleSize val="0"/>
        </c:dLbls>
        <c:gapWidth val="150"/>
        <c:axId val="365845576"/>
        <c:axId val="36584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4.08</c:v>
                </c:pt>
                <c:pt idx="1">
                  <c:v>6.7</c:v>
                </c:pt>
                <c:pt idx="2">
                  <c:v>6.4</c:v>
                </c:pt>
                <c:pt idx="3">
                  <c:v>7.66</c:v>
                </c:pt>
                <c:pt idx="4">
                  <c:v>8.1999999999999993</c:v>
                </c:pt>
              </c:numCache>
            </c:numRef>
          </c:val>
          <c:smooth val="0"/>
          <c:extLst xmlns:c16r2="http://schemas.microsoft.com/office/drawing/2015/06/chart">
            <c:ext xmlns:c16="http://schemas.microsoft.com/office/drawing/2014/chart" uri="{C3380CC4-5D6E-409C-BE32-E72D297353CC}">
              <c16:uniqueId val="{00000001-DBEC-4776-A8F0-C2CBDB9CD230}"/>
            </c:ext>
          </c:extLst>
        </c:ser>
        <c:dLbls>
          <c:showLegendKey val="0"/>
          <c:showVal val="0"/>
          <c:showCatName val="0"/>
          <c:showSerName val="0"/>
          <c:showPercent val="0"/>
          <c:showBubbleSize val="0"/>
        </c:dLbls>
        <c:marker val="1"/>
        <c:smooth val="0"/>
        <c:axId val="365845576"/>
        <c:axId val="365845968"/>
      </c:lineChart>
      <c:dateAx>
        <c:axId val="365845576"/>
        <c:scaling>
          <c:orientation val="minMax"/>
        </c:scaling>
        <c:delete val="1"/>
        <c:axPos val="b"/>
        <c:numFmt formatCode="&quot;H&quot;yy" sourceLinked="1"/>
        <c:majorTickMark val="none"/>
        <c:minorTickMark val="none"/>
        <c:tickLblPos val="none"/>
        <c:crossAx val="365845968"/>
        <c:crosses val="autoZero"/>
        <c:auto val="1"/>
        <c:lblOffset val="100"/>
        <c:baseTimeUnit val="years"/>
      </c:dateAx>
      <c:valAx>
        <c:axId val="36584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4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F04-459D-B333-B4337E95D5F6}"/>
            </c:ext>
          </c:extLst>
        </c:ser>
        <c:dLbls>
          <c:showLegendKey val="0"/>
          <c:showVal val="0"/>
          <c:showCatName val="0"/>
          <c:showSerName val="0"/>
          <c:showPercent val="0"/>
          <c:showBubbleSize val="0"/>
        </c:dLbls>
        <c:gapWidth val="150"/>
        <c:axId val="365851456"/>
        <c:axId val="365851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0.45</c:v>
                </c:pt>
                <c:pt idx="1">
                  <c:v>0</c:v>
                </c:pt>
                <c:pt idx="2" formatCode="#,##0.00;&quot;△&quot;#,##0.00;&quot;-&quot;">
                  <c:v>0.39</c:v>
                </c:pt>
                <c:pt idx="3" formatCode="#,##0.00;&quot;△&quot;#,##0.00;&quot;-&quot;">
                  <c:v>0.28000000000000003</c:v>
                </c:pt>
                <c:pt idx="4" formatCode="#,##0.00;&quot;△&quot;#,##0.00;&quot;-&quot;">
                  <c:v>0.59</c:v>
                </c:pt>
              </c:numCache>
            </c:numRef>
          </c:val>
          <c:smooth val="0"/>
          <c:extLst xmlns:c16r2="http://schemas.microsoft.com/office/drawing/2015/06/chart">
            <c:ext xmlns:c16="http://schemas.microsoft.com/office/drawing/2014/chart" uri="{C3380CC4-5D6E-409C-BE32-E72D297353CC}">
              <c16:uniqueId val="{00000001-AF04-459D-B333-B4337E95D5F6}"/>
            </c:ext>
          </c:extLst>
        </c:ser>
        <c:dLbls>
          <c:showLegendKey val="0"/>
          <c:showVal val="0"/>
          <c:showCatName val="0"/>
          <c:showSerName val="0"/>
          <c:showPercent val="0"/>
          <c:showBubbleSize val="0"/>
        </c:dLbls>
        <c:marker val="1"/>
        <c:smooth val="0"/>
        <c:axId val="365851456"/>
        <c:axId val="365851848"/>
      </c:lineChart>
      <c:dateAx>
        <c:axId val="365851456"/>
        <c:scaling>
          <c:orientation val="minMax"/>
        </c:scaling>
        <c:delete val="1"/>
        <c:axPos val="b"/>
        <c:numFmt formatCode="&quot;H&quot;yy" sourceLinked="1"/>
        <c:majorTickMark val="none"/>
        <c:minorTickMark val="none"/>
        <c:tickLblPos val="none"/>
        <c:crossAx val="365851848"/>
        <c:crosses val="autoZero"/>
        <c:auto val="1"/>
        <c:lblOffset val="100"/>
        <c:baseTimeUnit val="years"/>
      </c:dateAx>
      <c:valAx>
        <c:axId val="36585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70.5</c:v>
                </c:pt>
                <c:pt idx="1">
                  <c:v>75.39</c:v>
                </c:pt>
                <c:pt idx="2">
                  <c:v>84.04</c:v>
                </c:pt>
                <c:pt idx="3">
                  <c:v>81.58</c:v>
                </c:pt>
                <c:pt idx="4">
                  <c:v>91.78</c:v>
                </c:pt>
              </c:numCache>
            </c:numRef>
          </c:val>
          <c:extLst xmlns:c16r2="http://schemas.microsoft.com/office/drawing/2015/06/chart">
            <c:ext xmlns:c16="http://schemas.microsoft.com/office/drawing/2014/chart" uri="{C3380CC4-5D6E-409C-BE32-E72D297353CC}">
              <c16:uniqueId val="{00000000-252C-43E6-B607-F002E6593234}"/>
            </c:ext>
          </c:extLst>
        </c:ser>
        <c:dLbls>
          <c:showLegendKey val="0"/>
          <c:showVal val="0"/>
          <c:showCatName val="0"/>
          <c:showSerName val="0"/>
          <c:showPercent val="0"/>
          <c:showBubbleSize val="0"/>
        </c:dLbls>
        <c:gapWidth val="150"/>
        <c:axId val="365850672"/>
        <c:axId val="36585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67.7</c:v>
                </c:pt>
                <c:pt idx="1">
                  <c:v>75.02</c:v>
                </c:pt>
                <c:pt idx="2">
                  <c:v>73.55</c:v>
                </c:pt>
                <c:pt idx="3">
                  <c:v>71.19</c:v>
                </c:pt>
                <c:pt idx="4">
                  <c:v>77.72</c:v>
                </c:pt>
              </c:numCache>
            </c:numRef>
          </c:val>
          <c:smooth val="0"/>
          <c:extLst xmlns:c16r2="http://schemas.microsoft.com/office/drawing/2015/06/chart">
            <c:ext xmlns:c16="http://schemas.microsoft.com/office/drawing/2014/chart" uri="{C3380CC4-5D6E-409C-BE32-E72D297353CC}">
              <c16:uniqueId val="{00000001-252C-43E6-B607-F002E6593234}"/>
            </c:ext>
          </c:extLst>
        </c:ser>
        <c:dLbls>
          <c:showLegendKey val="0"/>
          <c:showVal val="0"/>
          <c:showCatName val="0"/>
          <c:showSerName val="0"/>
          <c:showPercent val="0"/>
          <c:showBubbleSize val="0"/>
        </c:dLbls>
        <c:marker val="1"/>
        <c:smooth val="0"/>
        <c:axId val="365850672"/>
        <c:axId val="365852240"/>
      </c:lineChart>
      <c:dateAx>
        <c:axId val="365850672"/>
        <c:scaling>
          <c:orientation val="minMax"/>
        </c:scaling>
        <c:delete val="1"/>
        <c:axPos val="b"/>
        <c:numFmt formatCode="&quot;H&quot;yy" sourceLinked="1"/>
        <c:majorTickMark val="none"/>
        <c:minorTickMark val="none"/>
        <c:tickLblPos val="none"/>
        <c:crossAx val="365852240"/>
        <c:crosses val="autoZero"/>
        <c:auto val="1"/>
        <c:lblOffset val="100"/>
        <c:baseTimeUnit val="years"/>
      </c:dateAx>
      <c:valAx>
        <c:axId val="36585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5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478.46</c:v>
                </c:pt>
                <c:pt idx="1">
                  <c:v>440.23</c:v>
                </c:pt>
                <c:pt idx="2">
                  <c:v>400.75</c:v>
                </c:pt>
                <c:pt idx="3">
                  <c:v>369.84</c:v>
                </c:pt>
                <c:pt idx="4">
                  <c:v>331.13</c:v>
                </c:pt>
              </c:numCache>
            </c:numRef>
          </c:val>
          <c:extLst xmlns:c16r2="http://schemas.microsoft.com/office/drawing/2015/06/chart">
            <c:ext xmlns:c16="http://schemas.microsoft.com/office/drawing/2014/chart" uri="{C3380CC4-5D6E-409C-BE32-E72D297353CC}">
              <c16:uniqueId val="{00000000-5F86-474A-AB83-6FEF3F9D2BF2}"/>
            </c:ext>
          </c:extLst>
        </c:ser>
        <c:dLbls>
          <c:showLegendKey val="0"/>
          <c:showVal val="0"/>
          <c:showCatName val="0"/>
          <c:showSerName val="0"/>
          <c:showPercent val="0"/>
          <c:showBubbleSize val="0"/>
        </c:dLbls>
        <c:gapWidth val="150"/>
        <c:axId val="366397760"/>
        <c:axId val="36639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599.92999999999995</c:v>
                </c:pt>
                <c:pt idx="1">
                  <c:v>573.73</c:v>
                </c:pt>
                <c:pt idx="2">
                  <c:v>514.27</c:v>
                </c:pt>
                <c:pt idx="3">
                  <c:v>517.34</c:v>
                </c:pt>
                <c:pt idx="4">
                  <c:v>485.6</c:v>
                </c:pt>
              </c:numCache>
            </c:numRef>
          </c:val>
          <c:smooth val="0"/>
          <c:extLst xmlns:c16r2="http://schemas.microsoft.com/office/drawing/2015/06/chart">
            <c:ext xmlns:c16="http://schemas.microsoft.com/office/drawing/2014/chart" uri="{C3380CC4-5D6E-409C-BE32-E72D297353CC}">
              <c16:uniqueId val="{00000001-5F86-474A-AB83-6FEF3F9D2BF2}"/>
            </c:ext>
          </c:extLst>
        </c:ser>
        <c:dLbls>
          <c:showLegendKey val="0"/>
          <c:showVal val="0"/>
          <c:showCatName val="0"/>
          <c:showSerName val="0"/>
          <c:showPercent val="0"/>
          <c:showBubbleSize val="0"/>
        </c:dLbls>
        <c:marker val="1"/>
        <c:smooth val="0"/>
        <c:axId val="366397760"/>
        <c:axId val="366395408"/>
      </c:lineChart>
      <c:dateAx>
        <c:axId val="366397760"/>
        <c:scaling>
          <c:orientation val="minMax"/>
        </c:scaling>
        <c:delete val="1"/>
        <c:axPos val="b"/>
        <c:numFmt formatCode="&quot;H&quot;yy" sourceLinked="1"/>
        <c:majorTickMark val="none"/>
        <c:minorTickMark val="none"/>
        <c:tickLblPos val="none"/>
        <c:crossAx val="366395408"/>
        <c:crosses val="autoZero"/>
        <c:auto val="1"/>
        <c:lblOffset val="100"/>
        <c:baseTimeUnit val="years"/>
      </c:dateAx>
      <c:valAx>
        <c:axId val="36639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106.84</c:v>
                </c:pt>
                <c:pt idx="1">
                  <c:v>115.92</c:v>
                </c:pt>
                <c:pt idx="2">
                  <c:v>119.73</c:v>
                </c:pt>
                <c:pt idx="3">
                  <c:v>118.97</c:v>
                </c:pt>
                <c:pt idx="4">
                  <c:v>125.48</c:v>
                </c:pt>
              </c:numCache>
            </c:numRef>
          </c:val>
          <c:extLst xmlns:c16r2="http://schemas.microsoft.com/office/drawing/2015/06/chart">
            <c:ext xmlns:c16="http://schemas.microsoft.com/office/drawing/2014/chart" uri="{C3380CC4-5D6E-409C-BE32-E72D297353CC}">
              <c16:uniqueId val="{00000000-78D3-4B5D-9CA2-E08D474C5508}"/>
            </c:ext>
          </c:extLst>
        </c:ser>
        <c:dLbls>
          <c:showLegendKey val="0"/>
          <c:showVal val="0"/>
          <c:showCatName val="0"/>
          <c:showSerName val="0"/>
          <c:showPercent val="0"/>
          <c:showBubbleSize val="0"/>
        </c:dLbls>
        <c:gapWidth val="150"/>
        <c:axId val="366399328"/>
        <c:axId val="36640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95.76</c:v>
                </c:pt>
                <c:pt idx="1">
                  <c:v>100.74</c:v>
                </c:pt>
                <c:pt idx="2">
                  <c:v>100.34</c:v>
                </c:pt>
                <c:pt idx="3">
                  <c:v>99.89</c:v>
                </c:pt>
                <c:pt idx="4">
                  <c:v>99.95</c:v>
                </c:pt>
              </c:numCache>
            </c:numRef>
          </c:val>
          <c:smooth val="0"/>
          <c:extLst xmlns:c16r2="http://schemas.microsoft.com/office/drawing/2015/06/chart">
            <c:ext xmlns:c16="http://schemas.microsoft.com/office/drawing/2014/chart" uri="{C3380CC4-5D6E-409C-BE32-E72D297353CC}">
              <c16:uniqueId val="{00000001-78D3-4B5D-9CA2-E08D474C5508}"/>
            </c:ext>
          </c:extLst>
        </c:ser>
        <c:dLbls>
          <c:showLegendKey val="0"/>
          <c:showVal val="0"/>
          <c:showCatName val="0"/>
          <c:showSerName val="0"/>
          <c:showPercent val="0"/>
          <c:showBubbleSize val="0"/>
        </c:dLbls>
        <c:marker val="1"/>
        <c:smooth val="0"/>
        <c:axId val="366399328"/>
        <c:axId val="366401288"/>
      </c:lineChart>
      <c:dateAx>
        <c:axId val="366399328"/>
        <c:scaling>
          <c:orientation val="minMax"/>
        </c:scaling>
        <c:delete val="1"/>
        <c:axPos val="b"/>
        <c:numFmt formatCode="&quot;H&quot;yy" sourceLinked="1"/>
        <c:majorTickMark val="none"/>
        <c:minorTickMark val="none"/>
        <c:tickLblPos val="none"/>
        <c:crossAx val="366401288"/>
        <c:crosses val="autoZero"/>
        <c:auto val="1"/>
        <c:lblOffset val="100"/>
        <c:baseTimeUnit val="years"/>
      </c:dateAx>
      <c:valAx>
        <c:axId val="36640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9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104.16</c:v>
                </c:pt>
                <c:pt idx="1">
                  <c:v>96.19</c:v>
                </c:pt>
                <c:pt idx="2">
                  <c:v>94.02</c:v>
                </c:pt>
                <c:pt idx="3">
                  <c:v>94.76</c:v>
                </c:pt>
                <c:pt idx="4">
                  <c:v>88.78</c:v>
                </c:pt>
              </c:numCache>
            </c:numRef>
          </c:val>
          <c:extLst xmlns:c16r2="http://schemas.microsoft.com/office/drawing/2015/06/chart">
            <c:ext xmlns:c16="http://schemas.microsoft.com/office/drawing/2014/chart" uri="{C3380CC4-5D6E-409C-BE32-E72D297353CC}">
              <c16:uniqueId val="{00000000-98C8-48A9-9477-6A070EDAEACD}"/>
            </c:ext>
          </c:extLst>
        </c:ser>
        <c:dLbls>
          <c:showLegendKey val="0"/>
          <c:showVal val="0"/>
          <c:showCatName val="0"/>
          <c:showSerName val="0"/>
          <c:showPercent val="0"/>
          <c:showBubbleSize val="0"/>
        </c:dLbls>
        <c:gapWidth val="150"/>
        <c:axId val="366396192"/>
        <c:axId val="36639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c:v>
                </c:pt>
                <c:pt idx="1">
                  <c:v>112.75</c:v>
                </c:pt>
                <c:pt idx="2">
                  <c:v>113.49</c:v>
                </c:pt>
                <c:pt idx="3">
                  <c:v>112.4</c:v>
                </c:pt>
                <c:pt idx="4">
                  <c:v>110.21</c:v>
                </c:pt>
              </c:numCache>
            </c:numRef>
          </c:val>
          <c:smooth val="0"/>
          <c:extLst xmlns:c16r2="http://schemas.microsoft.com/office/drawing/2015/06/chart">
            <c:ext xmlns:c16="http://schemas.microsoft.com/office/drawing/2014/chart" uri="{C3380CC4-5D6E-409C-BE32-E72D297353CC}">
              <c16:uniqueId val="{00000001-98C8-48A9-9477-6A070EDAEACD}"/>
            </c:ext>
          </c:extLst>
        </c:ser>
        <c:dLbls>
          <c:showLegendKey val="0"/>
          <c:showVal val="0"/>
          <c:showCatName val="0"/>
          <c:showSerName val="0"/>
          <c:showPercent val="0"/>
          <c:showBubbleSize val="0"/>
        </c:dLbls>
        <c:marker val="1"/>
        <c:smooth val="0"/>
        <c:axId val="366396192"/>
        <c:axId val="366396584"/>
      </c:lineChart>
      <c:dateAx>
        <c:axId val="366396192"/>
        <c:scaling>
          <c:orientation val="minMax"/>
        </c:scaling>
        <c:delete val="1"/>
        <c:axPos val="b"/>
        <c:numFmt formatCode="&quot;H&quot;yy" sourceLinked="1"/>
        <c:majorTickMark val="none"/>
        <c:minorTickMark val="none"/>
        <c:tickLblPos val="none"/>
        <c:crossAx val="366396584"/>
        <c:crosses val="autoZero"/>
        <c:auto val="1"/>
        <c:lblOffset val="100"/>
        <c:baseTimeUnit val="years"/>
      </c:dateAx>
      <c:valAx>
        <c:axId val="36639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39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H35" sqref="BH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茅ヶ崎市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Aa</v>
      </c>
      <c r="X8" s="49"/>
      <c r="Y8" s="49"/>
      <c r="Z8" s="49"/>
      <c r="AA8" s="49"/>
      <c r="AB8" s="49"/>
      <c r="AC8" s="49"/>
      <c r="AD8" s="50" t="str">
        <f>データ!$M$6</f>
        <v>非設置</v>
      </c>
      <c r="AE8" s="50"/>
      <c r="AF8" s="50"/>
      <c r="AG8" s="50"/>
      <c r="AH8" s="50"/>
      <c r="AI8" s="50"/>
      <c r="AJ8" s="50"/>
      <c r="AK8" s="3"/>
      <c r="AL8" s="51">
        <f>データ!S6</f>
        <v>244475</v>
      </c>
      <c r="AM8" s="51"/>
      <c r="AN8" s="51"/>
      <c r="AO8" s="51"/>
      <c r="AP8" s="51"/>
      <c r="AQ8" s="51"/>
      <c r="AR8" s="51"/>
      <c r="AS8" s="51"/>
      <c r="AT8" s="46">
        <f>データ!T6</f>
        <v>35.700000000000003</v>
      </c>
      <c r="AU8" s="46"/>
      <c r="AV8" s="46"/>
      <c r="AW8" s="46"/>
      <c r="AX8" s="46"/>
      <c r="AY8" s="46"/>
      <c r="AZ8" s="46"/>
      <c r="BA8" s="46"/>
      <c r="BB8" s="46">
        <f>データ!U6</f>
        <v>6848.04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59.18</v>
      </c>
      <c r="J10" s="46"/>
      <c r="K10" s="46"/>
      <c r="L10" s="46"/>
      <c r="M10" s="46"/>
      <c r="N10" s="46"/>
      <c r="O10" s="46"/>
      <c r="P10" s="46">
        <f>データ!P6</f>
        <v>95.69</v>
      </c>
      <c r="Q10" s="46"/>
      <c r="R10" s="46"/>
      <c r="S10" s="46"/>
      <c r="T10" s="46"/>
      <c r="U10" s="46"/>
      <c r="V10" s="46"/>
      <c r="W10" s="46">
        <f>データ!Q6</f>
        <v>85.67</v>
      </c>
      <c r="X10" s="46"/>
      <c r="Y10" s="46"/>
      <c r="Z10" s="46"/>
      <c r="AA10" s="46"/>
      <c r="AB10" s="46"/>
      <c r="AC10" s="46"/>
      <c r="AD10" s="51">
        <f>データ!R6</f>
        <v>1878</v>
      </c>
      <c r="AE10" s="51"/>
      <c r="AF10" s="51"/>
      <c r="AG10" s="51"/>
      <c r="AH10" s="51"/>
      <c r="AI10" s="51"/>
      <c r="AJ10" s="51"/>
      <c r="AK10" s="2"/>
      <c r="AL10" s="51">
        <f>データ!V6</f>
        <v>233848</v>
      </c>
      <c r="AM10" s="51"/>
      <c r="AN10" s="51"/>
      <c r="AO10" s="51"/>
      <c r="AP10" s="51"/>
      <c r="AQ10" s="51"/>
      <c r="AR10" s="51"/>
      <c r="AS10" s="51"/>
      <c r="AT10" s="46">
        <f>データ!W6</f>
        <v>22.39</v>
      </c>
      <c r="AU10" s="46"/>
      <c r="AV10" s="46"/>
      <c r="AW10" s="46"/>
      <c r="AX10" s="46"/>
      <c r="AY10" s="46"/>
      <c r="AZ10" s="46"/>
      <c r="BA10" s="46"/>
      <c r="BB10" s="46">
        <f>データ!X6</f>
        <v>10444.31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117</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84"/>
      <c r="BM60" s="85"/>
      <c r="BN60" s="85"/>
      <c r="BO60" s="85"/>
      <c r="BP60" s="85"/>
      <c r="BQ60" s="85"/>
      <c r="BR60" s="85"/>
      <c r="BS60" s="85"/>
      <c r="BT60" s="85"/>
      <c r="BU60" s="85"/>
      <c r="BV60" s="85"/>
      <c r="BW60" s="85"/>
      <c r="BX60" s="85"/>
      <c r="BY60" s="85"/>
      <c r="BZ60" s="8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UQq3wdO+J3SsjbM60yIpPfTEsfiHCOqHKqB7tVJHTMQwzy0JN3yHYK7Be0JcS8fyuczXSS07r9agitQsUb0Y3w==" saltValue="TMr6/IuypYDjH9c6g75wV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142077</v>
      </c>
      <c r="D6" s="33">
        <f t="shared" si="3"/>
        <v>46</v>
      </c>
      <c r="E6" s="33">
        <f t="shared" si="3"/>
        <v>17</v>
      </c>
      <c r="F6" s="33">
        <f t="shared" si="3"/>
        <v>1</v>
      </c>
      <c r="G6" s="33">
        <f t="shared" si="3"/>
        <v>0</v>
      </c>
      <c r="H6" s="33" t="str">
        <f t="shared" si="3"/>
        <v>神奈川県　茅ヶ崎市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59.18</v>
      </c>
      <c r="P6" s="34">
        <f t="shared" si="3"/>
        <v>95.69</v>
      </c>
      <c r="Q6" s="34">
        <f t="shared" si="3"/>
        <v>85.67</v>
      </c>
      <c r="R6" s="34">
        <f t="shared" si="3"/>
        <v>1878</v>
      </c>
      <c r="S6" s="34">
        <f t="shared" si="3"/>
        <v>244475</v>
      </c>
      <c r="T6" s="34">
        <f t="shared" si="3"/>
        <v>35.700000000000003</v>
      </c>
      <c r="U6" s="34">
        <f t="shared" si="3"/>
        <v>6848.04</v>
      </c>
      <c r="V6" s="34">
        <f t="shared" si="3"/>
        <v>233848</v>
      </c>
      <c r="W6" s="34">
        <f t="shared" si="3"/>
        <v>22.39</v>
      </c>
      <c r="X6" s="34">
        <f t="shared" si="3"/>
        <v>10444.31</v>
      </c>
      <c r="Y6" s="35">
        <f>IF(Y7="",NA(),Y7)</f>
        <v>104.51</v>
      </c>
      <c r="Z6" s="35">
        <f t="shared" ref="Z6:AH6" si="4">IF(Z7="",NA(),Z7)</f>
        <v>108.37</v>
      </c>
      <c r="AA6" s="35">
        <f t="shared" si="4"/>
        <v>109.98</v>
      </c>
      <c r="AB6" s="35">
        <f t="shared" si="4"/>
        <v>109.47</v>
      </c>
      <c r="AC6" s="35">
        <f t="shared" si="4"/>
        <v>112.49</v>
      </c>
      <c r="AD6" s="35">
        <f t="shared" si="4"/>
        <v>109.82</v>
      </c>
      <c r="AE6" s="35">
        <f t="shared" si="4"/>
        <v>111.25</v>
      </c>
      <c r="AF6" s="35">
        <f t="shared" si="4"/>
        <v>108.87</v>
      </c>
      <c r="AG6" s="35">
        <f t="shared" si="4"/>
        <v>109</v>
      </c>
      <c r="AH6" s="35">
        <f t="shared" si="4"/>
        <v>107.09</v>
      </c>
      <c r="AI6" s="34" t="str">
        <f>IF(AI7="","",IF(AI7="-","【-】","【"&amp;SUBSTITUTE(TEXT(AI7,"#,##0.00"),"-","△")&amp;"】"))</f>
        <v>【106.67】</v>
      </c>
      <c r="AJ6" s="34">
        <f>IF(AJ7="",NA(),AJ7)</f>
        <v>0</v>
      </c>
      <c r="AK6" s="34">
        <f t="shared" ref="AK6:AS6" si="5">IF(AK7="",NA(),AK7)</f>
        <v>0</v>
      </c>
      <c r="AL6" s="34">
        <f t="shared" si="5"/>
        <v>0</v>
      </c>
      <c r="AM6" s="34">
        <f t="shared" si="5"/>
        <v>0</v>
      </c>
      <c r="AN6" s="34">
        <f t="shared" si="5"/>
        <v>0</v>
      </c>
      <c r="AO6" s="35">
        <f t="shared" si="5"/>
        <v>0.45</v>
      </c>
      <c r="AP6" s="34">
        <f t="shared" si="5"/>
        <v>0</v>
      </c>
      <c r="AQ6" s="35">
        <f t="shared" si="5"/>
        <v>0.39</v>
      </c>
      <c r="AR6" s="35">
        <f t="shared" si="5"/>
        <v>0.28000000000000003</v>
      </c>
      <c r="AS6" s="35">
        <f t="shared" si="5"/>
        <v>0.59</v>
      </c>
      <c r="AT6" s="34" t="str">
        <f>IF(AT7="","",IF(AT7="-","【-】","【"&amp;SUBSTITUTE(TEXT(AT7,"#,##0.00"),"-","△")&amp;"】"))</f>
        <v>【3.64】</v>
      </c>
      <c r="AU6" s="35">
        <f>IF(AU7="",NA(),AU7)</f>
        <v>70.5</v>
      </c>
      <c r="AV6" s="35">
        <f t="shared" ref="AV6:BD6" si="6">IF(AV7="",NA(),AV7)</f>
        <v>75.39</v>
      </c>
      <c r="AW6" s="35">
        <f t="shared" si="6"/>
        <v>84.04</v>
      </c>
      <c r="AX6" s="35">
        <f t="shared" si="6"/>
        <v>81.58</v>
      </c>
      <c r="AY6" s="35">
        <f t="shared" si="6"/>
        <v>91.78</v>
      </c>
      <c r="AZ6" s="35">
        <f t="shared" si="6"/>
        <v>67.7</v>
      </c>
      <c r="BA6" s="35">
        <f t="shared" si="6"/>
        <v>75.02</v>
      </c>
      <c r="BB6" s="35">
        <f t="shared" si="6"/>
        <v>73.55</v>
      </c>
      <c r="BC6" s="35">
        <f t="shared" si="6"/>
        <v>71.19</v>
      </c>
      <c r="BD6" s="35">
        <f t="shared" si="6"/>
        <v>77.72</v>
      </c>
      <c r="BE6" s="34" t="str">
        <f>IF(BE7="","",IF(BE7="-","【-】","【"&amp;SUBSTITUTE(TEXT(BE7,"#,##0.00"),"-","△")&amp;"】"))</f>
        <v>【67.52】</v>
      </c>
      <c r="BF6" s="35">
        <f>IF(BF7="",NA(),BF7)</f>
        <v>478.46</v>
      </c>
      <c r="BG6" s="35">
        <f t="shared" ref="BG6:BO6" si="7">IF(BG7="",NA(),BG7)</f>
        <v>440.23</v>
      </c>
      <c r="BH6" s="35">
        <f t="shared" si="7"/>
        <v>400.75</v>
      </c>
      <c r="BI6" s="35">
        <f t="shared" si="7"/>
        <v>369.84</v>
      </c>
      <c r="BJ6" s="35">
        <f t="shared" si="7"/>
        <v>331.13</v>
      </c>
      <c r="BK6" s="35">
        <f t="shared" si="7"/>
        <v>599.92999999999995</v>
      </c>
      <c r="BL6" s="35">
        <f t="shared" si="7"/>
        <v>573.73</v>
      </c>
      <c r="BM6" s="35">
        <f t="shared" si="7"/>
        <v>514.27</v>
      </c>
      <c r="BN6" s="35">
        <f t="shared" si="7"/>
        <v>517.34</v>
      </c>
      <c r="BO6" s="35">
        <f t="shared" si="7"/>
        <v>485.6</v>
      </c>
      <c r="BP6" s="34" t="str">
        <f>IF(BP7="","",IF(BP7="-","【-】","【"&amp;SUBSTITUTE(TEXT(BP7,"#,##0.00"),"-","△")&amp;"】"))</f>
        <v>【705.21】</v>
      </c>
      <c r="BQ6" s="35">
        <f>IF(BQ7="",NA(),BQ7)</f>
        <v>106.84</v>
      </c>
      <c r="BR6" s="35">
        <f t="shared" ref="BR6:BZ6" si="8">IF(BR7="",NA(),BR7)</f>
        <v>115.92</v>
      </c>
      <c r="BS6" s="35">
        <f t="shared" si="8"/>
        <v>119.73</v>
      </c>
      <c r="BT6" s="35">
        <f t="shared" si="8"/>
        <v>118.97</v>
      </c>
      <c r="BU6" s="35">
        <f t="shared" si="8"/>
        <v>125.48</v>
      </c>
      <c r="BV6" s="35">
        <f t="shared" si="8"/>
        <v>95.76</v>
      </c>
      <c r="BW6" s="35">
        <f t="shared" si="8"/>
        <v>100.74</v>
      </c>
      <c r="BX6" s="35">
        <f t="shared" si="8"/>
        <v>100.34</v>
      </c>
      <c r="BY6" s="35">
        <f t="shared" si="8"/>
        <v>99.89</v>
      </c>
      <c r="BZ6" s="35">
        <f t="shared" si="8"/>
        <v>99.95</v>
      </c>
      <c r="CA6" s="34" t="str">
        <f>IF(CA7="","",IF(CA7="-","【-】","【"&amp;SUBSTITUTE(TEXT(CA7,"#,##0.00"),"-","△")&amp;"】"))</f>
        <v>【98.96】</v>
      </c>
      <c r="CB6" s="35">
        <f>IF(CB7="",NA(),CB7)</f>
        <v>104.16</v>
      </c>
      <c r="CC6" s="35">
        <f t="shared" ref="CC6:CK6" si="9">IF(CC7="",NA(),CC7)</f>
        <v>96.19</v>
      </c>
      <c r="CD6" s="35">
        <f t="shared" si="9"/>
        <v>94.02</v>
      </c>
      <c r="CE6" s="35">
        <f t="shared" si="9"/>
        <v>94.76</v>
      </c>
      <c r="CF6" s="35">
        <f t="shared" si="9"/>
        <v>88.78</v>
      </c>
      <c r="CG6" s="35">
        <f t="shared" si="9"/>
        <v>119</v>
      </c>
      <c r="CH6" s="35">
        <f t="shared" si="9"/>
        <v>112.75</v>
      </c>
      <c r="CI6" s="35">
        <f t="shared" si="9"/>
        <v>113.49</v>
      </c>
      <c r="CJ6" s="35">
        <f t="shared" si="9"/>
        <v>112.4</v>
      </c>
      <c r="CK6" s="35">
        <f t="shared" si="9"/>
        <v>110.21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64.66</v>
      </c>
      <c r="CS6" s="35">
        <f t="shared" si="10"/>
        <v>64.650000000000006</v>
      </c>
      <c r="CT6" s="35">
        <f t="shared" si="10"/>
        <v>62.96</v>
      </c>
      <c r="CU6" s="35">
        <f t="shared" si="10"/>
        <v>62.97</v>
      </c>
      <c r="CV6" s="35">
        <f t="shared" si="10"/>
        <v>64.930000000000007</v>
      </c>
      <c r="CW6" s="34" t="str">
        <f>IF(CW7="","",IF(CW7="-","【-】","【"&amp;SUBSTITUTE(TEXT(CW7,"#,##0.00"),"-","△")&amp;"】"))</f>
        <v>【59.57】</v>
      </c>
      <c r="CX6" s="35">
        <f>IF(CX7="",NA(),CX7)</f>
        <v>98.16</v>
      </c>
      <c r="CY6" s="35">
        <f t="shared" ref="CY6:DG6" si="11">IF(CY7="",NA(),CY7)</f>
        <v>98.48</v>
      </c>
      <c r="CZ6" s="35">
        <f t="shared" si="11"/>
        <v>98.48</v>
      </c>
      <c r="DA6" s="35">
        <f t="shared" si="11"/>
        <v>98.65</v>
      </c>
      <c r="DB6" s="35">
        <f t="shared" si="11"/>
        <v>98.76</v>
      </c>
      <c r="DC6" s="35">
        <f t="shared" si="11"/>
        <v>97.08</v>
      </c>
      <c r="DD6" s="35">
        <f t="shared" si="11"/>
        <v>97.4</v>
      </c>
      <c r="DE6" s="35">
        <f t="shared" si="11"/>
        <v>96.96</v>
      </c>
      <c r="DF6" s="35">
        <f t="shared" si="11"/>
        <v>96.97</v>
      </c>
      <c r="DG6" s="35">
        <f t="shared" si="11"/>
        <v>97.7</v>
      </c>
      <c r="DH6" s="34" t="str">
        <f>IF(DH7="","",IF(DH7="-","【-】","【"&amp;SUBSTITUTE(TEXT(DH7,"#,##0.00"),"-","△")&amp;"】"))</f>
        <v>【95.57】</v>
      </c>
      <c r="DI6" s="35">
        <f>IF(DI7="",NA(),DI7)</f>
        <v>15.11</v>
      </c>
      <c r="DJ6" s="35">
        <f t="shared" ref="DJ6:DR6" si="12">IF(DJ7="",NA(),DJ7)</f>
        <v>18.670000000000002</v>
      </c>
      <c r="DK6" s="35">
        <f t="shared" si="12"/>
        <v>21.35</v>
      </c>
      <c r="DL6" s="35">
        <f t="shared" si="12"/>
        <v>23.92</v>
      </c>
      <c r="DM6" s="35">
        <f t="shared" si="12"/>
        <v>26.5</v>
      </c>
      <c r="DN6" s="35">
        <f t="shared" si="12"/>
        <v>25.28</v>
      </c>
      <c r="DO6" s="35">
        <f t="shared" si="12"/>
        <v>28.35</v>
      </c>
      <c r="DP6" s="35">
        <f t="shared" si="12"/>
        <v>25.13</v>
      </c>
      <c r="DQ6" s="35">
        <f t="shared" si="12"/>
        <v>24.54</v>
      </c>
      <c r="DR6" s="35">
        <f t="shared" si="12"/>
        <v>23.38</v>
      </c>
      <c r="DS6" s="34" t="str">
        <f>IF(DS7="","",IF(DS7="-","【-】","【"&amp;SUBSTITUTE(TEXT(DS7,"#,##0.00"),"-","△")&amp;"】"))</f>
        <v>【36.52】</v>
      </c>
      <c r="DT6" s="35">
        <f>IF(DT7="",NA(),DT7)</f>
        <v>5.09</v>
      </c>
      <c r="DU6" s="35">
        <f t="shared" ref="DU6:EC6" si="13">IF(DU7="",NA(),DU7)</f>
        <v>8.92</v>
      </c>
      <c r="DV6" s="35">
        <f t="shared" si="13"/>
        <v>9.6</v>
      </c>
      <c r="DW6" s="35">
        <f t="shared" si="13"/>
        <v>11.93</v>
      </c>
      <c r="DX6" s="35">
        <f t="shared" si="13"/>
        <v>11.86</v>
      </c>
      <c r="DY6" s="35">
        <f t="shared" si="13"/>
        <v>4.08</v>
      </c>
      <c r="DZ6" s="35">
        <f t="shared" si="13"/>
        <v>6.7</v>
      </c>
      <c r="EA6" s="35">
        <f t="shared" si="13"/>
        <v>6.4</v>
      </c>
      <c r="EB6" s="35">
        <f t="shared" si="13"/>
        <v>7.66</v>
      </c>
      <c r="EC6" s="35">
        <f t="shared" si="13"/>
        <v>8.1999999999999993</v>
      </c>
      <c r="ED6" s="34" t="str">
        <f>IF(ED7="","",IF(ED7="-","【-】","【"&amp;SUBSTITUTE(TEXT(ED7,"#,##0.00"),"-","△")&amp;"】"))</f>
        <v>【5.72】</v>
      </c>
      <c r="EE6" s="35">
        <f>IF(EE7="",NA(),EE7)</f>
        <v>0.08</v>
      </c>
      <c r="EF6" s="35">
        <f t="shared" ref="EF6:EN6" si="14">IF(EF7="",NA(),EF7)</f>
        <v>0.21</v>
      </c>
      <c r="EG6" s="35">
        <f t="shared" si="14"/>
        <v>0.25</v>
      </c>
      <c r="EH6" s="35">
        <f t="shared" si="14"/>
        <v>0.3</v>
      </c>
      <c r="EI6" s="35">
        <f t="shared" si="14"/>
        <v>0.27</v>
      </c>
      <c r="EJ6" s="35">
        <f t="shared" si="14"/>
        <v>0.16</v>
      </c>
      <c r="EK6" s="35">
        <f t="shared" si="14"/>
        <v>0.16</v>
      </c>
      <c r="EL6" s="35">
        <f t="shared" si="14"/>
        <v>0.16</v>
      </c>
      <c r="EM6" s="35">
        <f t="shared" si="14"/>
        <v>0.16</v>
      </c>
      <c r="EN6" s="35">
        <f t="shared" si="14"/>
        <v>0.14000000000000001</v>
      </c>
      <c r="EO6" s="34" t="str">
        <f>IF(EO7="","",IF(EO7="-","【-】","【"&amp;SUBSTITUTE(TEXT(EO7,"#,##0.00"),"-","△")&amp;"】"))</f>
        <v>【0.30】</v>
      </c>
    </row>
    <row r="7" spans="1:148" s="36" customFormat="1" x14ac:dyDescent="0.15">
      <c r="A7" s="28"/>
      <c r="B7" s="37">
        <v>2020</v>
      </c>
      <c r="C7" s="37">
        <v>142077</v>
      </c>
      <c r="D7" s="37">
        <v>46</v>
      </c>
      <c r="E7" s="37">
        <v>17</v>
      </c>
      <c r="F7" s="37">
        <v>1</v>
      </c>
      <c r="G7" s="37">
        <v>0</v>
      </c>
      <c r="H7" s="37" t="s">
        <v>96</v>
      </c>
      <c r="I7" s="37" t="s">
        <v>97</v>
      </c>
      <c r="J7" s="37" t="s">
        <v>98</v>
      </c>
      <c r="K7" s="37" t="s">
        <v>99</v>
      </c>
      <c r="L7" s="37" t="s">
        <v>100</v>
      </c>
      <c r="M7" s="37" t="s">
        <v>101</v>
      </c>
      <c r="N7" s="38" t="s">
        <v>102</v>
      </c>
      <c r="O7" s="38">
        <v>59.18</v>
      </c>
      <c r="P7" s="38">
        <v>95.69</v>
      </c>
      <c r="Q7" s="38">
        <v>85.67</v>
      </c>
      <c r="R7" s="38">
        <v>1878</v>
      </c>
      <c r="S7" s="38">
        <v>244475</v>
      </c>
      <c r="T7" s="38">
        <v>35.700000000000003</v>
      </c>
      <c r="U7" s="38">
        <v>6848.04</v>
      </c>
      <c r="V7" s="38">
        <v>233848</v>
      </c>
      <c r="W7" s="38">
        <v>22.39</v>
      </c>
      <c r="X7" s="38">
        <v>10444.31</v>
      </c>
      <c r="Y7" s="38">
        <v>104.51</v>
      </c>
      <c r="Z7" s="38">
        <v>108.37</v>
      </c>
      <c r="AA7" s="38">
        <v>109.98</v>
      </c>
      <c r="AB7" s="38">
        <v>109.47</v>
      </c>
      <c r="AC7" s="38">
        <v>112.49</v>
      </c>
      <c r="AD7" s="38">
        <v>109.82</v>
      </c>
      <c r="AE7" s="38">
        <v>111.25</v>
      </c>
      <c r="AF7" s="38">
        <v>108.87</v>
      </c>
      <c r="AG7" s="38">
        <v>109</v>
      </c>
      <c r="AH7" s="38">
        <v>107.09</v>
      </c>
      <c r="AI7" s="38">
        <v>106.67</v>
      </c>
      <c r="AJ7" s="38">
        <v>0</v>
      </c>
      <c r="AK7" s="38">
        <v>0</v>
      </c>
      <c r="AL7" s="38">
        <v>0</v>
      </c>
      <c r="AM7" s="38">
        <v>0</v>
      </c>
      <c r="AN7" s="38">
        <v>0</v>
      </c>
      <c r="AO7" s="38">
        <v>0.45</v>
      </c>
      <c r="AP7" s="38">
        <v>0</v>
      </c>
      <c r="AQ7" s="38">
        <v>0.39</v>
      </c>
      <c r="AR7" s="38">
        <v>0.28000000000000003</v>
      </c>
      <c r="AS7" s="38">
        <v>0.59</v>
      </c>
      <c r="AT7" s="38">
        <v>3.64</v>
      </c>
      <c r="AU7" s="38">
        <v>70.5</v>
      </c>
      <c r="AV7" s="38">
        <v>75.39</v>
      </c>
      <c r="AW7" s="38">
        <v>84.04</v>
      </c>
      <c r="AX7" s="38">
        <v>81.58</v>
      </c>
      <c r="AY7" s="38">
        <v>91.78</v>
      </c>
      <c r="AZ7" s="38">
        <v>67.7</v>
      </c>
      <c r="BA7" s="38">
        <v>75.02</v>
      </c>
      <c r="BB7" s="38">
        <v>73.55</v>
      </c>
      <c r="BC7" s="38">
        <v>71.19</v>
      </c>
      <c r="BD7" s="38">
        <v>77.72</v>
      </c>
      <c r="BE7" s="38">
        <v>67.52</v>
      </c>
      <c r="BF7" s="38">
        <v>478.46</v>
      </c>
      <c r="BG7" s="38">
        <v>440.23</v>
      </c>
      <c r="BH7" s="38">
        <v>400.75</v>
      </c>
      <c r="BI7" s="38">
        <v>369.84</v>
      </c>
      <c r="BJ7" s="38">
        <v>331.13</v>
      </c>
      <c r="BK7" s="38">
        <v>599.92999999999995</v>
      </c>
      <c r="BL7" s="38">
        <v>573.73</v>
      </c>
      <c r="BM7" s="38">
        <v>514.27</v>
      </c>
      <c r="BN7" s="38">
        <v>517.34</v>
      </c>
      <c r="BO7" s="38">
        <v>485.6</v>
      </c>
      <c r="BP7" s="38">
        <v>705.21</v>
      </c>
      <c r="BQ7" s="38">
        <v>106.84</v>
      </c>
      <c r="BR7" s="38">
        <v>115.92</v>
      </c>
      <c r="BS7" s="38">
        <v>119.73</v>
      </c>
      <c r="BT7" s="38">
        <v>118.97</v>
      </c>
      <c r="BU7" s="38">
        <v>125.48</v>
      </c>
      <c r="BV7" s="38">
        <v>95.76</v>
      </c>
      <c r="BW7" s="38">
        <v>100.74</v>
      </c>
      <c r="BX7" s="38">
        <v>100.34</v>
      </c>
      <c r="BY7" s="38">
        <v>99.89</v>
      </c>
      <c r="BZ7" s="38">
        <v>99.95</v>
      </c>
      <c r="CA7" s="38">
        <v>98.96</v>
      </c>
      <c r="CB7" s="38">
        <v>104.16</v>
      </c>
      <c r="CC7" s="38">
        <v>96.19</v>
      </c>
      <c r="CD7" s="38">
        <v>94.02</v>
      </c>
      <c r="CE7" s="38">
        <v>94.76</v>
      </c>
      <c r="CF7" s="38">
        <v>88.78</v>
      </c>
      <c r="CG7" s="38">
        <v>119</v>
      </c>
      <c r="CH7" s="38">
        <v>112.75</v>
      </c>
      <c r="CI7" s="38">
        <v>113.49</v>
      </c>
      <c r="CJ7" s="38">
        <v>112.4</v>
      </c>
      <c r="CK7" s="38">
        <v>110.21</v>
      </c>
      <c r="CL7" s="38">
        <v>134.52000000000001</v>
      </c>
      <c r="CM7" s="38" t="s">
        <v>102</v>
      </c>
      <c r="CN7" s="38" t="s">
        <v>102</v>
      </c>
      <c r="CO7" s="38" t="s">
        <v>102</v>
      </c>
      <c r="CP7" s="38" t="s">
        <v>102</v>
      </c>
      <c r="CQ7" s="38" t="s">
        <v>102</v>
      </c>
      <c r="CR7" s="38">
        <v>64.66</v>
      </c>
      <c r="CS7" s="38">
        <v>64.650000000000006</v>
      </c>
      <c r="CT7" s="38">
        <v>62.96</v>
      </c>
      <c r="CU7" s="38">
        <v>62.97</v>
      </c>
      <c r="CV7" s="38">
        <v>64.930000000000007</v>
      </c>
      <c r="CW7" s="38">
        <v>59.57</v>
      </c>
      <c r="CX7" s="38">
        <v>98.16</v>
      </c>
      <c r="CY7" s="38">
        <v>98.48</v>
      </c>
      <c r="CZ7" s="38">
        <v>98.48</v>
      </c>
      <c r="DA7" s="38">
        <v>98.65</v>
      </c>
      <c r="DB7" s="38">
        <v>98.76</v>
      </c>
      <c r="DC7" s="38">
        <v>97.08</v>
      </c>
      <c r="DD7" s="38">
        <v>97.4</v>
      </c>
      <c r="DE7" s="38">
        <v>96.96</v>
      </c>
      <c r="DF7" s="38">
        <v>96.97</v>
      </c>
      <c r="DG7" s="38">
        <v>97.7</v>
      </c>
      <c r="DH7" s="38">
        <v>95.57</v>
      </c>
      <c r="DI7" s="38">
        <v>15.11</v>
      </c>
      <c r="DJ7" s="38">
        <v>18.670000000000002</v>
      </c>
      <c r="DK7" s="38">
        <v>21.35</v>
      </c>
      <c r="DL7" s="38">
        <v>23.92</v>
      </c>
      <c r="DM7" s="38">
        <v>26.5</v>
      </c>
      <c r="DN7" s="38">
        <v>25.28</v>
      </c>
      <c r="DO7" s="38">
        <v>28.35</v>
      </c>
      <c r="DP7" s="38">
        <v>25.13</v>
      </c>
      <c r="DQ7" s="38">
        <v>24.54</v>
      </c>
      <c r="DR7" s="38">
        <v>23.38</v>
      </c>
      <c r="DS7" s="38">
        <v>36.520000000000003</v>
      </c>
      <c r="DT7" s="38">
        <v>5.09</v>
      </c>
      <c r="DU7" s="38">
        <v>8.92</v>
      </c>
      <c r="DV7" s="38">
        <v>9.6</v>
      </c>
      <c r="DW7" s="38">
        <v>11.93</v>
      </c>
      <c r="DX7" s="38">
        <v>11.86</v>
      </c>
      <c r="DY7" s="38">
        <v>4.08</v>
      </c>
      <c r="DZ7" s="38">
        <v>6.7</v>
      </c>
      <c r="EA7" s="38">
        <v>6.4</v>
      </c>
      <c r="EB7" s="38">
        <v>7.66</v>
      </c>
      <c r="EC7" s="38">
        <v>8.1999999999999993</v>
      </c>
      <c r="ED7" s="38">
        <v>5.72</v>
      </c>
      <c r="EE7" s="38">
        <v>0.08</v>
      </c>
      <c r="EF7" s="38">
        <v>0.21</v>
      </c>
      <c r="EG7" s="38">
        <v>0.25</v>
      </c>
      <c r="EH7" s="38">
        <v>0.3</v>
      </c>
      <c r="EI7" s="38">
        <v>0.27</v>
      </c>
      <c r="EJ7" s="38">
        <v>0.16</v>
      </c>
      <c r="EK7" s="38">
        <v>0.16</v>
      </c>
      <c r="EL7" s="38">
        <v>0.16</v>
      </c>
      <c r="EM7" s="38">
        <v>0.16</v>
      </c>
      <c r="EN7" s="38">
        <v>0.14000000000000001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2021-12-03T07:11:05Z</dcterms:created>
  <dcterms:modified xsi:type="dcterms:W3CDTF">2022-01-31T04:31:25Z</dcterms:modified>
  <cp:category/>
</cp:coreProperties>
</file>