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06_市町村から\11_三浦市〇\"/>
    </mc:Choice>
  </mc:AlternateContent>
  <workbookProtection workbookAlgorithmName="SHA-512" workbookHashValue="o2rJhGa1DzgVjdni7qs3ttNgL2HT3eDIYM7vMkiQxg6asqW7Gh6dUMPkLMUMY3WQ+w3Xy+WiqZo0kwlgdBJhsQ==" workbookSaltValue="rLvwRdiyqXLKq3JHGe1lkg==" workbookSpinCount="100000" lockStructure="1"/>
  <bookViews>
    <workbookView xWindow="0" yWindow="0" windowWidth="15360" windowHeight="7635"/>
  </bookViews>
  <sheets>
    <sheet name="法適用_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BB10" i="4"/>
  <c r="AT10" i="4"/>
  <c r="W10" i="4"/>
  <c r="P10" i="4"/>
  <c r="I10" i="4"/>
  <c r="B10" i="4"/>
  <c r="BB8" i="4"/>
  <c r="W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<sst xmlns="http://schemas.openxmlformats.org/spreadsheetml/2006/main" count="228" uniqueCount="113">
  <si>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</si>
  <si>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</si>
  <si>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</si>
  <si>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</si>
  <si>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</si>
  <si>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</si>
  <si>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</si>
  <si>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</si>
  <si>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</si>
  <si>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</si>
  <si>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</si>
  <si>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</si>
  <si>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</si>
  <si>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</si>
  <si>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</si>
  <si>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</si>
  <si>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</si>
  <si>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</si>
  <si>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</si>
  <si>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</si>
  <si>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</si>
  <si>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</si>
  <si>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</si>
  <si>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</si>
  <si>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</si>
  <si>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</si>
  <si>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</si>
  <si>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</si>
  <si>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</si>
  <si>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</si>
  <si>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</si>
  <si>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</si>
  <si>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</si>
  <si>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</si>
  <si>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</si>
  <si>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</si>
  <si>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</si>
  <si>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</si>
  <si>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</si>
  <si>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</si>
  <si>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</si>
  <si>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</si>
  <si>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</si>
  <si>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</si>
  <si>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</si>
  <si>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</si>
  <si>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</si>
  <si>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</si>
  <si>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</si>
  <si>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</si>
  <si>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</si>
  <si>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</si>
  <si>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</si>
  <si>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</si>
  <si>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</si>
  <si>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</si>
  <si>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</si>
  <si>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</si>
  <si>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</si>
  <si>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</si>
  <si>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</si>
  <si>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</si>
  <si>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</si>
  <si>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</si>
  <si>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</si>
  <si>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</si>
  <si>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</si>
  <si>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</si>
  <si>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</si>
  <si>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</si>
  <si>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</si>
  <si>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</si>
  <si>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</si>
  <si>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</si>
  <si>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</si>
  <si>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</si>
  <si>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</si>
  <si>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</si>
  <si>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</si>
  <si>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</si>
  <si>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</si>
  <si>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</si>
  <si>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</si>
  <si>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</si>
  <si>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</si>
  <si>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</si>
  <si>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</si>
  <si>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</si>
  <si>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</si>
  <si>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</si>
  <si>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</si>
  <si>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</si>
  <si>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</si>
  <si>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</si>
  <si>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</si>
  <si>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</si>
  <si>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</si>
  <si>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</si>
  <si>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</si>
  <si>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</si>
  <si>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</si>
  <si>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</si>
  <si>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</si>
  <si>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</si>
  <si>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</si>
  <si>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</si>
  <si>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</si>
  <si>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</si>
  <si>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</si>
  <si>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</si>
  <si>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今後、災害対策や老朽施設更新のための整備費が見込まれる一方で、平成16年度から給水収益の減少が続いており、経営の安定化を図る必要があります。
　このため、安全な水の安定供給を前提として、水道事業の将来100年間を推計した結果を基に、直近10年間の実施計画として、令和４年度に改定率26パーセントの料金値上げをすることとした三浦市水道ビジョン（経営戦略）を令和２年度に策定しました。
　この水道ビジョンの実現に向け、三浦市上水道事業審議会へ「水道料金の改定に関する事項について」を諮問して、改定時期や改定率について頂いた答申を反映して、令和４年７月から経過措置として改定率約10％、令和６年４月より改定率約26％の料金改定となる条例改正が議決されました。これにより、経営の健全化を図り、安全な水の安定供給に努めます。</t>
    <rPh sb="178" eb="180">
      <t>レイワ</t>
    </rPh>
    <rPh sb="181" eb="182">
      <t>ネン</t>
    </rPh>
    <rPh sb="182" eb="183">
      <t>ド</t>
    </rPh>
    <rPh sb="286" eb="287">
      <t>ヤク</t>
    </rPh>
    <rPh sb="302" eb="303">
      <t>ヤク</t>
    </rPh>
    <rPh sb="319" eb="321">
      <t>ギケツ</t>
    </rPh>
    <rPh sb="333" eb="335">
      <t>ケイエイ</t>
    </rPh>
    <rPh sb="340" eb="341">
      <t>ハカ</t>
    </rPh>
    <rPh sb="343" eb="345">
      <t>アンゼン</t>
    </rPh>
    <rPh sb="346" eb="347">
      <t>ミズ</t>
    </rPh>
    <rPh sb="350" eb="352">
      <t>キョウキュウ</t>
    </rPh>
    <rPh sb="353" eb="354">
      <t>ツト</t>
    </rPh>
    <phoneticPr fontId="4"/>
  </si>
  <si>
    <t>　管路経年化率が類似団体内で高い水準になっている一方、管路更新率が類似団体内で低くなっていることから、管路の老朽化が進んでおり、更新が進んでいないことが分析されます。　
　令和２年度に策定した三浦市水道ビジョン（経営戦略）では、管路更新率0.5％以上を目標としており、目標達成に努めます。</t>
    <rPh sb="86" eb="88">
      <t>レイワ</t>
    </rPh>
    <rPh sb="92" eb="94">
      <t>サクテイ</t>
    </rPh>
    <rPh sb="96" eb="99">
      <t>ミウラシ</t>
    </rPh>
    <rPh sb="99" eb="101">
      <t>スイドウ</t>
    </rPh>
    <rPh sb="106" eb="110">
      <t>ケイエイセンリャク</t>
    </rPh>
    <rPh sb="114" eb="116">
      <t>カンロ</t>
    </rPh>
    <rPh sb="116" eb="118">
      <t>コウシン</t>
    </rPh>
    <rPh sb="118" eb="119">
      <t>リツ</t>
    </rPh>
    <rPh sb="123" eb="125">
      <t>イジョウ</t>
    </rPh>
    <rPh sb="126" eb="128">
      <t>モクヒョウ</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</si>
  <si>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給水原価が類似団体内で高い要因は、地形的、水源的な事情から受水費及び減価償却費の占める割合が高い点にあります。
　有収率向上に向けては、漏水調査による漏水の発見のほか、老朽管更新率の向上を図る必要があります。
　施設利用率が低い要因は、過去において施設整備を行った際の想定給水人口に対し現状の給水人口が大きく下回ったことによるものです。
　以上の対策として令和２年度に策定したアセットマネジメント、基本計画及び水道ビジョンでは、水道料金改定による給水収益の増加、老朽管更新率0.5％以上とする管路更新計画、予測した将来の使用水量の減少に合わせた施設のダウンサイジング等を反映しています。</t>
    <rPh sb="193" eb="195">
      <t>ヨウイン</t>
    </rPh>
    <rPh sb="220" eb="221">
      <t>シ</t>
    </rPh>
    <rPh sb="223" eb="225">
      <t>ワリアイ</t>
    </rPh>
    <rPh sb="226" eb="227">
      <t>タカ</t>
    </rPh>
    <rPh sb="228" eb="229">
      <t>テン</t>
    </rPh>
    <rPh sb="240" eb="242">
      <t>コウジョウ</t>
    </rPh>
    <rPh sb="243" eb="244">
      <t>ム</t>
    </rPh>
    <rPh sb="248" eb="250">
      <t>ロウスイ</t>
    </rPh>
    <rPh sb="250" eb="252">
      <t>チョウサ</t>
    </rPh>
    <rPh sb="255" eb="257">
      <t>ロウスイ</t>
    </rPh>
    <rPh sb="258" eb="260">
      <t>ハッケン</t>
    </rPh>
    <rPh sb="264" eb="266">
      <t>ロウキュウ</t>
    </rPh>
    <rPh sb="266" eb="267">
      <t>カン</t>
    </rPh>
    <rPh sb="267" eb="269">
      <t>コウシン</t>
    </rPh>
    <rPh sb="269" eb="270">
      <t>リツ</t>
    </rPh>
    <rPh sb="271" eb="273">
      <t>コウジョウ</t>
    </rPh>
    <rPh sb="323" eb="325">
      <t>ゲンジョウ</t>
    </rPh>
    <rPh sb="350" eb="352">
      <t>イジョウ</t>
    </rPh>
    <rPh sb="358" eb="360">
      <t>レイワ</t>
    </rPh>
    <rPh sb="364" eb="366">
      <t>サクテイ</t>
    </rPh>
    <rPh sb="379" eb="381">
      <t>キホン</t>
    </rPh>
    <rPh sb="381" eb="383">
      <t>ケイカク</t>
    </rPh>
    <rPh sb="383" eb="384">
      <t>オヨ</t>
    </rPh>
    <rPh sb="385" eb="387">
      <t>スイドウ</t>
    </rPh>
    <rPh sb="394" eb="396">
      <t>スイドウ</t>
    </rPh>
    <rPh sb="396" eb="398">
      <t>リョウキン</t>
    </rPh>
    <rPh sb="398" eb="400">
      <t>カイテイ</t>
    </rPh>
    <rPh sb="403" eb="405">
      <t>キュウスイ</t>
    </rPh>
    <rPh sb="405" eb="407">
      <t>シュウエキ</t>
    </rPh>
    <rPh sb="408" eb="410">
      <t>ゾウカ</t>
    </rPh>
    <rPh sb="411" eb="413">
      <t>ロウキュウ</t>
    </rPh>
    <rPh sb="413" eb="414">
      <t>カン</t>
    </rPh>
    <rPh sb="414" eb="416">
      <t>コウシン</t>
    </rPh>
    <rPh sb="416" eb="417">
      <t>リツ</t>
    </rPh>
    <rPh sb="421" eb="423">
      <t>イジョウ</t>
    </rPh>
    <rPh sb="426" eb="428">
      <t>カンロ</t>
    </rPh>
    <rPh sb="428" eb="430">
      <t>コウシン</t>
    </rPh>
    <rPh sb="430" eb="432">
      <t>ケイカク</t>
    </rPh>
    <rPh sb="433" eb="435">
      <t>ヨソク</t>
    </rPh>
    <rPh sb="437" eb="439">
      <t>ショウライ</t>
    </rPh>
    <rPh sb="440" eb="442">
      <t>シヨウ</t>
    </rPh>
    <rPh sb="442" eb="444">
      <t>スイリョウ</t>
    </rPh>
    <rPh sb="445" eb="447">
      <t>ゲンショウ</t>
    </rPh>
    <rPh sb="448" eb="449">
      <t>ア</t>
    </rPh>
    <rPh sb="463" eb="464">
      <t>トウ</t>
    </rPh>
    <rPh sb="465" eb="467">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</si>
</sst>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0.45</c:v>
                </c:pt>
                <c:pt idx="1">
                  <c:v>0.41</c:v>
                </c:pt>
                <c:pt idx="2">
                  <c:v>0.32</c:v>
                </c:pt>
                <c:pt idx="3">
                  <c:v>0.3</c:v>
                </c:pt>
                <c:pt idx="4">
                  <c:v>0.27</c:v>
                </c:pt>
              </c:numCache>
            </c:numRef>
          </c:val>
          <c:extLst xmlns:c16r2="http://schemas.microsoft.com/office/drawing/2015/06/chart">
            <c:ext xmlns:c16="http://schemas.microsoft.com/office/drawing/2014/chart" uri="{C3380CC4-5D6E-409C-BE32-E72D297353CC}">
              <c16:uniqueId val="{00000000-FACA-40F3-AADF-9A3D3A04452D}"/>
            </c:ext>
          </c:extLst>
        </c:ser>
        <c:dLbls>
          <c:showLegendKey val="0"/>
          <c:showVal val="0"/>
          <c:showCatName val="0"/>
          <c:showSerName val="0"/>
          <c:showPercent val="0"/>
          <c:showBubbleSize val="0"/>
        </c:dLbls>
        <c:gapWidth val="150"/>
        <c:axId val="568165696"/>
        <c:axId val="56817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FACA-40F3-AADF-9A3D3A04452D}"/>
            </c:ext>
          </c:extLst>
        </c:ser>
        <c:dLbls>
          <c:showLegendKey val="0"/>
          <c:showVal val="0"/>
          <c:showCatName val="0"/>
          <c:showSerName val="0"/>
          <c:showPercent val="0"/>
          <c:showBubbleSize val="0"/>
        </c:dLbls>
        <c:marker val="1"/>
        <c:smooth val="0"/>
        <c:axId val="568165696"/>
        <c:axId val="568176280"/>
      </c:lineChart>
      <c:dateAx>
        <c:axId val="568165696"/>
        <c:scaling>
          <c:orientation val="minMax"/>
        </c:scaling>
        <c:delete val="1"/>
        <c:axPos val="b"/>
        <c:numFmt formatCode="&quot;H&quot;yy" sourceLinked="1"/>
        <c:majorTickMark val="none"/>
        <c:minorTickMark val="none"/>
        <c:tickLblPos val="none"/>
        <c:crossAx val="568176280"/>
        <c:crosses val="autoZero"/>
        <c:auto val="1"/>
        <c:lblOffset val="100"/>
        <c:baseTimeUnit val="years"/>
      </c:dateAx>
      <c:valAx>
        <c:axId val="56817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1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45.06</c:v>
                </c:pt>
                <c:pt idx="1">
                  <c:v>45.37</c:v>
                </c:pt>
                <c:pt idx="2">
                  <c:v>44.32</c:v>
                </c:pt>
                <c:pt idx="3">
                  <c:v>44.04</c:v>
                </c:pt>
                <c:pt idx="4">
                  <c:v>43.99</c:v>
                </c:pt>
              </c:numCache>
            </c:numRef>
          </c:val>
          <c:extLst xmlns:c16r2="http://schemas.microsoft.com/office/drawing/2015/06/chart">
            <c:ext xmlns:c16="http://schemas.microsoft.com/office/drawing/2014/chart" uri="{C3380CC4-5D6E-409C-BE32-E72D297353CC}">
              <c16:uniqueId val="{00000000-E08A-43D8-A480-E4CD53F6FCDB}"/>
            </c:ext>
          </c:extLst>
        </c:ser>
        <c:dLbls>
          <c:showLegendKey val="0"/>
          <c:showVal val="0"/>
          <c:showCatName val="0"/>
          <c:showSerName val="0"/>
          <c:showPercent val="0"/>
          <c:showBubbleSize val="0"/>
        </c:dLbls>
        <c:gapWidth val="150"/>
        <c:axId val="568432720"/>
        <c:axId val="56842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E08A-43D8-A480-E4CD53F6FCDB}"/>
            </c:ext>
          </c:extLst>
        </c:ser>
        <c:dLbls>
          <c:showLegendKey val="0"/>
          <c:showVal val="0"/>
          <c:showCatName val="0"/>
          <c:showSerName val="0"/>
          <c:showPercent val="0"/>
          <c:showBubbleSize val="0"/>
        </c:dLbls>
        <c:marker val="1"/>
        <c:smooth val="0"/>
        <c:axId val="568432720"/>
        <c:axId val="568429976"/>
      </c:lineChart>
      <c:dateAx>
        <c:axId val="568432720"/>
        <c:scaling>
          <c:orientation val="minMax"/>
        </c:scaling>
        <c:delete val="1"/>
        <c:axPos val="b"/>
        <c:numFmt formatCode="&quot;H&quot;yy" sourceLinked="1"/>
        <c:majorTickMark val="none"/>
        <c:minorTickMark val="none"/>
        <c:tickLblPos val="none"/>
        <c:crossAx val="568429976"/>
        <c:crosses val="autoZero"/>
        <c:auto val="1"/>
        <c:lblOffset val="100"/>
        <c:baseTimeUnit val="years"/>
      </c:dateAx>
      <c:valAx>
        <c:axId val="56842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43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85.53</c:v>
                </c:pt>
                <c:pt idx="1">
                  <c:v>84.39</c:v>
                </c:pt>
                <c:pt idx="2">
                  <c:v>84.98</c:v>
                </c:pt>
                <c:pt idx="3">
                  <c:v>84.81</c:v>
                </c:pt>
                <c:pt idx="4">
                  <c:v>84.57</c:v>
                </c:pt>
              </c:numCache>
            </c:numRef>
          </c:val>
          <c:extLst xmlns:c16r2="http://schemas.microsoft.com/office/drawing/2015/06/chart">
            <c:ext xmlns:c16="http://schemas.microsoft.com/office/drawing/2014/chart" uri="{C3380CC4-5D6E-409C-BE32-E72D297353CC}">
              <c16:uniqueId val="{00000000-AC16-4837-A228-9FDB2A2DD151}"/>
            </c:ext>
          </c:extLst>
        </c:ser>
        <c:dLbls>
          <c:showLegendKey val="0"/>
          <c:showVal val="0"/>
          <c:showCatName val="0"/>
          <c:showSerName val="0"/>
          <c:showPercent val="0"/>
          <c:showBubbleSize val="0"/>
        </c:dLbls>
        <c:gapWidth val="150"/>
        <c:axId val="568438600"/>
        <c:axId val="56843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AC16-4837-A228-9FDB2A2DD151}"/>
            </c:ext>
          </c:extLst>
        </c:ser>
        <c:dLbls>
          <c:showLegendKey val="0"/>
          <c:showVal val="0"/>
          <c:showCatName val="0"/>
          <c:showSerName val="0"/>
          <c:showPercent val="0"/>
          <c:showBubbleSize val="0"/>
        </c:dLbls>
        <c:marker val="1"/>
        <c:smooth val="0"/>
        <c:axId val="568438600"/>
        <c:axId val="568436248"/>
      </c:lineChart>
      <c:dateAx>
        <c:axId val="568438600"/>
        <c:scaling>
          <c:orientation val="minMax"/>
        </c:scaling>
        <c:delete val="1"/>
        <c:axPos val="b"/>
        <c:numFmt formatCode="&quot;H&quot;yy" sourceLinked="1"/>
        <c:majorTickMark val="none"/>
        <c:minorTickMark val="none"/>
        <c:tickLblPos val="none"/>
        <c:crossAx val="568436248"/>
        <c:crosses val="autoZero"/>
        <c:auto val="1"/>
        <c:lblOffset val="100"/>
        <c:baseTimeUnit val="years"/>
      </c:dateAx>
      <c:valAx>
        <c:axId val="56843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43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88.72</c:v>
                </c:pt>
                <c:pt idx="1">
                  <c:v>89.53</c:v>
                </c:pt>
                <c:pt idx="2">
                  <c:v>88.79</c:v>
                </c:pt>
                <c:pt idx="3">
                  <c:v>92.93</c:v>
                </c:pt>
                <c:pt idx="4">
                  <c:v>89.12</c:v>
                </c:pt>
              </c:numCache>
            </c:numRef>
          </c:val>
          <c:extLst xmlns:c16r2="http://schemas.microsoft.com/office/drawing/2015/06/chart">
            <c:ext xmlns:c16="http://schemas.microsoft.com/office/drawing/2014/chart" uri="{C3380CC4-5D6E-409C-BE32-E72D297353CC}">
              <c16:uniqueId val="{00000000-0B14-45C8-843A-CCB5E4700ACA}"/>
            </c:ext>
          </c:extLst>
        </c:ser>
        <c:dLbls>
          <c:showLegendKey val="0"/>
          <c:showVal val="0"/>
          <c:showCatName val="0"/>
          <c:showSerName val="0"/>
          <c:showPercent val="0"/>
          <c:showBubbleSize val="0"/>
        </c:dLbls>
        <c:gapWidth val="150"/>
        <c:axId val="568170792"/>
        <c:axId val="56817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0B14-45C8-843A-CCB5E4700ACA}"/>
            </c:ext>
          </c:extLst>
        </c:ser>
        <c:dLbls>
          <c:showLegendKey val="0"/>
          <c:showVal val="0"/>
          <c:showCatName val="0"/>
          <c:showSerName val="0"/>
          <c:showPercent val="0"/>
          <c:showBubbleSize val="0"/>
        </c:dLbls>
        <c:marker val="1"/>
        <c:smooth val="0"/>
        <c:axId val="568170792"/>
        <c:axId val="568171184"/>
      </c:lineChart>
      <c:dateAx>
        <c:axId val="568170792"/>
        <c:scaling>
          <c:orientation val="minMax"/>
        </c:scaling>
        <c:delete val="1"/>
        <c:axPos val="b"/>
        <c:numFmt formatCode="&quot;H&quot;yy" sourceLinked="1"/>
        <c:majorTickMark val="none"/>
        <c:minorTickMark val="none"/>
        <c:tickLblPos val="none"/>
        <c:crossAx val="568171184"/>
        <c:crosses val="autoZero"/>
        <c:auto val="1"/>
        <c:lblOffset val="100"/>
        <c:baseTimeUnit val="years"/>
      </c:dateAx>
      <c:valAx>
        <c:axId val="56817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1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39.340000000000003</c:v>
                </c:pt>
                <c:pt idx="1">
                  <c:v>41.16</c:v>
                </c:pt>
                <c:pt idx="2">
                  <c:v>42.86</c:v>
                </c:pt>
                <c:pt idx="3">
                  <c:v>44.61</c:v>
                </c:pt>
                <c:pt idx="4">
                  <c:v>46.35</c:v>
                </c:pt>
              </c:numCache>
            </c:numRef>
          </c:val>
          <c:extLst xmlns:c16r2="http://schemas.microsoft.com/office/drawing/2015/06/chart">
            <c:ext xmlns:c16="http://schemas.microsoft.com/office/drawing/2014/chart" uri="{C3380CC4-5D6E-409C-BE32-E72D297353CC}">
              <c16:uniqueId val="{00000000-A4CE-49A3-8201-3A298B4BA67D}"/>
            </c:ext>
          </c:extLst>
        </c:ser>
        <c:dLbls>
          <c:showLegendKey val="0"/>
          <c:showVal val="0"/>
          <c:showCatName val="0"/>
          <c:showSerName val="0"/>
          <c:showPercent val="0"/>
          <c:showBubbleSize val="0"/>
        </c:dLbls>
        <c:gapWidth val="150"/>
        <c:axId val="568171576"/>
        <c:axId val="56817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A4CE-49A3-8201-3A298B4BA67D}"/>
            </c:ext>
          </c:extLst>
        </c:ser>
        <c:dLbls>
          <c:showLegendKey val="0"/>
          <c:showVal val="0"/>
          <c:showCatName val="0"/>
          <c:showSerName val="0"/>
          <c:showPercent val="0"/>
          <c:showBubbleSize val="0"/>
        </c:dLbls>
        <c:marker val="1"/>
        <c:smooth val="0"/>
        <c:axId val="568171576"/>
        <c:axId val="568174320"/>
      </c:lineChart>
      <c:dateAx>
        <c:axId val="568171576"/>
        <c:scaling>
          <c:orientation val="minMax"/>
        </c:scaling>
        <c:delete val="1"/>
        <c:axPos val="b"/>
        <c:numFmt formatCode="&quot;H&quot;yy" sourceLinked="1"/>
        <c:majorTickMark val="none"/>
        <c:minorTickMark val="none"/>
        <c:tickLblPos val="none"/>
        <c:crossAx val="568174320"/>
        <c:crosses val="autoZero"/>
        <c:auto val="1"/>
        <c:lblOffset val="100"/>
        <c:baseTimeUnit val="years"/>
      </c:dateAx>
      <c:valAx>
        <c:axId val="56817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17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20.04</c:v>
                </c:pt>
                <c:pt idx="1">
                  <c:v>20.97</c:v>
                </c:pt>
                <c:pt idx="2">
                  <c:v>21.66</c:v>
                </c:pt>
                <c:pt idx="3">
                  <c:v>21.16</c:v>
                </c:pt>
                <c:pt idx="4">
                  <c:v>21.88</c:v>
                </c:pt>
              </c:numCache>
            </c:numRef>
          </c:val>
          <c:extLst xmlns:c16r2="http://schemas.microsoft.com/office/drawing/2015/06/chart">
            <c:ext xmlns:c16="http://schemas.microsoft.com/office/drawing/2014/chart" uri="{C3380CC4-5D6E-409C-BE32-E72D297353CC}">
              <c16:uniqueId val="{00000000-87BB-4CF8-951E-CEF960529132}"/>
            </c:ext>
          </c:extLst>
        </c:ser>
        <c:dLbls>
          <c:showLegendKey val="0"/>
          <c:showVal val="0"/>
          <c:showCatName val="0"/>
          <c:showSerName val="0"/>
          <c:showPercent val="0"/>
          <c:showBubbleSize val="0"/>
        </c:dLbls>
        <c:gapWidth val="150"/>
        <c:axId val="568179808"/>
        <c:axId val="5681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87BB-4CF8-951E-CEF960529132}"/>
            </c:ext>
          </c:extLst>
        </c:ser>
        <c:dLbls>
          <c:showLegendKey val="0"/>
          <c:showVal val="0"/>
          <c:showCatName val="0"/>
          <c:showSerName val="0"/>
          <c:showPercent val="0"/>
          <c:showBubbleSize val="0"/>
        </c:dLbls>
        <c:marker val="1"/>
        <c:smooth val="0"/>
        <c:axId val="568179808"/>
        <c:axId val="568176672"/>
      </c:lineChart>
      <c:dateAx>
        <c:axId val="568179808"/>
        <c:scaling>
          <c:orientation val="minMax"/>
        </c:scaling>
        <c:delete val="1"/>
        <c:axPos val="b"/>
        <c:numFmt formatCode="&quot;H&quot;yy" sourceLinked="1"/>
        <c:majorTickMark val="none"/>
        <c:minorTickMark val="none"/>
        <c:tickLblPos val="none"/>
        <c:crossAx val="568176672"/>
        <c:crosses val="autoZero"/>
        <c:auto val="1"/>
        <c:lblOffset val="100"/>
        <c:baseTimeUnit val="years"/>
      </c:dateAx>
      <c:valAx>
        <c:axId val="5681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1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E0-4608-9CB7-636AB4BB5890}"/>
            </c:ext>
          </c:extLst>
        </c:ser>
        <c:dLbls>
          <c:showLegendKey val="0"/>
          <c:showVal val="0"/>
          <c:showCatName val="0"/>
          <c:showSerName val="0"/>
          <c:showPercent val="0"/>
          <c:showBubbleSize val="0"/>
        </c:dLbls>
        <c:gapWidth val="150"/>
        <c:axId val="568178240"/>
        <c:axId val="56817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5DE0-4608-9CB7-636AB4BB5890}"/>
            </c:ext>
          </c:extLst>
        </c:ser>
        <c:dLbls>
          <c:showLegendKey val="0"/>
          <c:showVal val="0"/>
          <c:showCatName val="0"/>
          <c:showSerName val="0"/>
          <c:showPercent val="0"/>
          <c:showBubbleSize val="0"/>
        </c:dLbls>
        <c:marker val="1"/>
        <c:smooth val="0"/>
        <c:axId val="568178240"/>
        <c:axId val="568178632"/>
      </c:lineChart>
      <c:dateAx>
        <c:axId val="568178240"/>
        <c:scaling>
          <c:orientation val="minMax"/>
        </c:scaling>
        <c:delete val="1"/>
        <c:axPos val="b"/>
        <c:numFmt formatCode="&quot;H&quot;yy" sourceLinked="1"/>
        <c:majorTickMark val="none"/>
        <c:minorTickMark val="none"/>
        <c:tickLblPos val="none"/>
        <c:crossAx val="568178632"/>
        <c:crosses val="autoZero"/>
        <c:auto val="1"/>
        <c:lblOffset val="100"/>
        <c:baseTimeUnit val="years"/>
      </c:dateAx>
      <c:valAx>
        <c:axId val="56817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1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78.489999999999995</c:v>
                </c:pt>
                <c:pt idx="1">
                  <c:v>72.45</c:v>
                </c:pt>
                <c:pt idx="2">
                  <c:v>62.23</c:v>
                </c:pt>
                <c:pt idx="3">
                  <c:v>62.45</c:v>
                </c:pt>
                <c:pt idx="4">
                  <c:v>52.27</c:v>
                </c:pt>
              </c:numCache>
            </c:numRef>
          </c:val>
          <c:extLst xmlns:c16r2="http://schemas.microsoft.com/office/drawing/2015/06/chart">
            <c:ext xmlns:c16="http://schemas.microsoft.com/office/drawing/2014/chart" uri="{C3380CC4-5D6E-409C-BE32-E72D297353CC}">
              <c16:uniqueId val="{00000000-2F94-44AF-AFE0-BEF262E97BEE}"/>
            </c:ext>
          </c:extLst>
        </c:ser>
        <c:dLbls>
          <c:showLegendKey val="0"/>
          <c:showVal val="0"/>
          <c:showCatName val="0"/>
          <c:showSerName val="0"/>
          <c:showPercent val="0"/>
          <c:showBubbleSize val="0"/>
        </c:dLbls>
        <c:gapWidth val="150"/>
        <c:axId val="568437424"/>
        <c:axId val="56843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2F94-44AF-AFE0-BEF262E97BEE}"/>
            </c:ext>
          </c:extLst>
        </c:ser>
        <c:dLbls>
          <c:showLegendKey val="0"/>
          <c:showVal val="0"/>
          <c:showCatName val="0"/>
          <c:showSerName val="0"/>
          <c:showPercent val="0"/>
          <c:showBubbleSize val="0"/>
        </c:dLbls>
        <c:marker val="1"/>
        <c:smooth val="0"/>
        <c:axId val="568437424"/>
        <c:axId val="568434288"/>
      </c:lineChart>
      <c:dateAx>
        <c:axId val="568437424"/>
        <c:scaling>
          <c:orientation val="minMax"/>
        </c:scaling>
        <c:delete val="1"/>
        <c:axPos val="b"/>
        <c:numFmt formatCode="&quot;H&quot;yy" sourceLinked="1"/>
        <c:majorTickMark val="none"/>
        <c:minorTickMark val="none"/>
        <c:tickLblPos val="none"/>
        <c:crossAx val="568434288"/>
        <c:crosses val="autoZero"/>
        <c:auto val="1"/>
        <c:lblOffset val="100"/>
        <c:baseTimeUnit val="years"/>
      </c:dateAx>
      <c:valAx>
        <c:axId val="56843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43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512.25</c:v>
                </c:pt>
                <c:pt idx="1">
                  <c:v>483.65</c:v>
                </c:pt>
                <c:pt idx="2">
                  <c:v>461.41</c:v>
                </c:pt>
                <c:pt idx="3">
                  <c:v>434.11</c:v>
                </c:pt>
                <c:pt idx="4">
                  <c:v>413.31</c:v>
                </c:pt>
              </c:numCache>
            </c:numRef>
          </c:val>
          <c:extLst xmlns:c16r2="http://schemas.microsoft.com/office/drawing/2015/06/chart">
            <c:ext xmlns:c16="http://schemas.microsoft.com/office/drawing/2014/chart" uri="{C3380CC4-5D6E-409C-BE32-E72D297353CC}">
              <c16:uniqueId val="{00000000-00A8-4AA3-A587-094DBBD975AA}"/>
            </c:ext>
          </c:extLst>
        </c:ser>
        <c:dLbls>
          <c:showLegendKey val="0"/>
          <c:showVal val="0"/>
          <c:showCatName val="0"/>
          <c:showSerName val="0"/>
          <c:showPercent val="0"/>
          <c:showBubbleSize val="0"/>
        </c:dLbls>
        <c:gapWidth val="150"/>
        <c:axId val="568431544"/>
        <c:axId val="5684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00A8-4AA3-A587-094DBBD975AA}"/>
            </c:ext>
          </c:extLst>
        </c:ser>
        <c:dLbls>
          <c:showLegendKey val="0"/>
          <c:showVal val="0"/>
          <c:showCatName val="0"/>
          <c:showSerName val="0"/>
          <c:showPercent val="0"/>
          <c:showBubbleSize val="0"/>
        </c:dLbls>
        <c:marker val="1"/>
        <c:smooth val="0"/>
        <c:axId val="568431544"/>
        <c:axId val="568428800"/>
      </c:lineChart>
      <c:dateAx>
        <c:axId val="568431544"/>
        <c:scaling>
          <c:orientation val="minMax"/>
        </c:scaling>
        <c:delete val="1"/>
        <c:axPos val="b"/>
        <c:numFmt formatCode="&quot;H&quot;yy" sourceLinked="1"/>
        <c:majorTickMark val="none"/>
        <c:minorTickMark val="none"/>
        <c:tickLblPos val="none"/>
        <c:crossAx val="568428800"/>
        <c:crosses val="autoZero"/>
        <c:auto val="1"/>
        <c:lblOffset val="100"/>
        <c:baseTimeUnit val="years"/>
      </c:dateAx>
      <c:valAx>
        <c:axId val="56842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84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84.53</c:v>
                </c:pt>
                <c:pt idx="1">
                  <c:v>85.22</c:v>
                </c:pt>
                <c:pt idx="2">
                  <c:v>85.05</c:v>
                </c:pt>
                <c:pt idx="3">
                  <c:v>88.86</c:v>
                </c:pt>
                <c:pt idx="4">
                  <c:v>85.23</c:v>
                </c:pt>
              </c:numCache>
            </c:numRef>
          </c:val>
          <c:extLst xmlns:c16r2="http://schemas.microsoft.com/office/drawing/2015/06/chart">
            <c:ext xmlns:c16="http://schemas.microsoft.com/office/drawing/2014/chart" uri="{C3380CC4-5D6E-409C-BE32-E72D297353CC}">
              <c16:uniqueId val="{00000000-5EB5-4F86-8020-9AB5EEA8CDBB}"/>
            </c:ext>
          </c:extLst>
        </c:ser>
        <c:dLbls>
          <c:showLegendKey val="0"/>
          <c:showVal val="0"/>
          <c:showCatName val="0"/>
          <c:showSerName val="0"/>
          <c:showPercent val="0"/>
          <c:showBubbleSize val="0"/>
        </c:dLbls>
        <c:gapWidth val="150"/>
        <c:axId val="568429192"/>
        <c:axId val="5684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5EB5-4F86-8020-9AB5EEA8CDBB}"/>
            </c:ext>
          </c:extLst>
        </c:ser>
        <c:dLbls>
          <c:showLegendKey val="0"/>
          <c:showVal val="0"/>
          <c:showCatName val="0"/>
          <c:showSerName val="0"/>
          <c:showPercent val="0"/>
          <c:showBubbleSize val="0"/>
        </c:dLbls>
        <c:marker val="1"/>
        <c:smooth val="0"/>
        <c:axId val="568429192"/>
        <c:axId val="568438208"/>
      </c:lineChart>
      <c:dateAx>
        <c:axId val="568429192"/>
        <c:scaling>
          <c:orientation val="minMax"/>
        </c:scaling>
        <c:delete val="1"/>
        <c:axPos val="b"/>
        <c:numFmt formatCode="&quot;H&quot;yy" sourceLinked="1"/>
        <c:majorTickMark val="none"/>
        <c:minorTickMark val="none"/>
        <c:tickLblPos val="none"/>
        <c:crossAx val="568438208"/>
        <c:crosses val="autoZero"/>
        <c:auto val="1"/>
        <c:lblOffset val="100"/>
        <c:baseTimeUnit val="years"/>
      </c:dateAx>
      <c:valAx>
        <c:axId val="5684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42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237.82</c:v>
                </c:pt>
                <c:pt idx="1">
                  <c:v>237.41</c:v>
                </c:pt>
                <c:pt idx="2">
                  <c:v>237.97</c:v>
                </c:pt>
                <c:pt idx="3">
                  <c:v>228.05</c:v>
                </c:pt>
                <c:pt idx="4">
                  <c:v>232.52</c:v>
                </c:pt>
              </c:numCache>
            </c:numRef>
          </c:val>
          <c:extLst xmlns:c16r2="http://schemas.microsoft.com/office/drawing/2015/06/chart">
            <c:ext xmlns:c16="http://schemas.microsoft.com/office/drawing/2014/chart" uri="{C3380CC4-5D6E-409C-BE32-E72D297353CC}">
              <c16:uniqueId val="{00000000-C531-4820-97D1-E5353ED7F15B}"/>
            </c:ext>
          </c:extLst>
        </c:ser>
        <c:dLbls>
          <c:showLegendKey val="0"/>
          <c:showVal val="0"/>
          <c:showCatName val="0"/>
          <c:showSerName val="0"/>
          <c:showPercent val="0"/>
          <c:showBubbleSize val="0"/>
        </c:dLbls>
        <c:gapWidth val="150"/>
        <c:axId val="568430760"/>
        <c:axId val="56842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C531-4820-97D1-E5353ED7F15B}"/>
            </c:ext>
          </c:extLst>
        </c:ser>
        <c:dLbls>
          <c:showLegendKey val="0"/>
          <c:showVal val="0"/>
          <c:showCatName val="0"/>
          <c:showSerName val="0"/>
          <c:showPercent val="0"/>
          <c:showBubbleSize val="0"/>
        </c:dLbls>
        <c:marker val="1"/>
        <c:smooth val="0"/>
        <c:axId val="568430760"/>
        <c:axId val="568429584"/>
      </c:lineChart>
      <c:dateAx>
        <c:axId val="568430760"/>
        <c:scaling>
          <c:orientation val="minMax"/>
        </c:scaling>
        <c:delete val="1"/>
        <c:axPos val="b"/>
        <c:numFmt formatCode="&quot;H&quot;yy" sourceLinked="1"/>
        <c:majorTickMark val="none"/>
        <c:minorTickMark val="none"/>
        <c:tickLblPos val="none"/>
        <c:crossAx val="568429584"/>
        <c:crosses val="autoZero"/>
        <c:auto val="1"/>
        <c:lblOffset val="100"/>
        <c:baseTimeUnit val="years"/>
      </c:dateAx>
      <c:valAx>
        <c:axId val="56842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43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 zoomScaleNormal="100" workbookViewId="0">
      <selection activeCell="BG80" sqref="BG80"/>
    </sheetView>
  </sheetViews>
  <sheetFormatPr defaultColWidth="2.625" defaultRowHeight="13.5" x14ac:dyDescent="0.15"/>
  <cols>
    <col min="1" max="1" width="2.625" customWidth="1"/>
    <col min="2" max="60" width="3.75" customWidth="1"/>
    <col min="61" max="61" width="1.625" customWidth="1"/>
    <col min="62" max="62" width="3.75" hidden="1" customWidth="1"/>
    <col min="63" max="63" width="2.625" hidden="1" customWidth="1"/>
    <col min="64" max="64" width="3.125" hidden="1" customWidth="1"/>
    <col min="65"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神奈川県　三浦市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42444</v>
      </c>
      <c r="AM8" s="74"/>
      <c r="AN8" s="74"/>
      <c r="AO8" s="74"/>
      <c r="AP8" s="74"/>
      <c r="AQ8" s="74"/>
      <c r="AR8" s="74"/>
      <c r="AS8" s="74"/>
      <c r="AT8" s="70">
        <f>データ!$S$6</f>
        <v>32.049999999999997</v>
      </c>
      <c r="AU8" s="71"/>
      <c r="AV8" s="71"/>
      <c r="AW8" s="71"/>
      <c r="AX8" s="71"/>
      <c r="AY8" s="71"/>
      <c r="AZ8" s="71"/>
      <c r="BA8" s="71"/>
      <c r="BB8" s="73">
        <f>データ!$T$6</f>
        <v>1324.31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72.540000000000006</v>
      </c>
      <c r="J10" s="71"/>
      <c r="K10" s="71"/>
      <c r="L10" s="71"/>
      <c r="M10" s="71"/>
      <c r="N10" s="71"/>
      <c r="O10" s="72"/>
      <c r="P10" s="73">
        <f>データ!$P$6</f>
        <v>99.99</v>
      </c>
      <c r="Q10" s="73"/>
      <c r="R10" s="73"/>
      <c r="S10" s="73"/>
      <c r="T10" s="73"/>
      <c r="U10" s="73"/>
      <c r="V10" s="73"/>
      <c r="W10" s="74">
        <f>データ!$Q$6</f>
        <v>3113</v>
      </c>
      <c r="X10" s="74"/>
      <c r="Y10" s="74"/>
      <c r="Z10" s="74"/>
      <c r="AA10" s="74"/>
      <c r="AB10" s="74"/>
      <c r="AC10" s="74"/>
      <c r="AD10" s="2"/>
      <c r="AE10" s="2"/>
      <c r="AF10" s="2"/>
      <c r="AG10" s="2"/>
      <c r="AH10" s="4"/>
      <c r="AI10" s="4"/>
      <c r="AJ10" s="4"/>
      <c r="AK10" s="4"/>
      <c r="AL10" s="74">
        <f>データ!$U$6</f>
        <v>42273</v>
      </c>
      <c r="AM10" s="74"/>
      <c r="AN10" s="74"/>
      <c r="AO10" s="74"/>
      <c r="AP10" s="74"/>
      <c r="AQ10" s="74"/>
      <c r="AR10" s="74"/>
      <c r="AS10" s="74"/>
      <c r="AT10" s="70">
        <f>データ!$V$6</f>
        <v>31.44</v>
      </c>
      <c r="AU10" s="71"/>
      <c r="AV10" s="71"/>
      <c r="AW10" s="71"/>
      <c r="AX10" s="71"/>
      <c r="AY10" s="71"/>
      <c r="AZ10" s="71"/>
      <c r="BA10" s="71"/>
      <c r="BB10" s="73">
        <f>データ!$W$6</f>
        <v>1344.56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l4zP5dc1s+ikbkenfVAt3DydJEMt7gg3KhRQCOpVskh9F2mWGbkabs7lJaqJLC46KPaedItSK2jvQv2YK8zfg==" saltValue="1M5T0eTVHEG+EZ0lodf1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72.540000000000006</v>
      </c>
      <c r="P6" s="35">
        <f t="shared" si="3"/>
        <v>99.99</v>
      </c>
      <c r="Q6" s="35">
        <f t="shared" si="3"/>
        <v>3113</v>
      </c>
      <c r="R6" s="35">
        <f t="shared" si="3"/>
        <v>42444</v>
      </c>
      <c r="S6" s="35">
        <f t="shared" si="3"/>
        <v>32.049999999999997</v>
      </c>
      <c r="T6" s="35">
        <f t="shared" si="3"/>
        <v>1324.31</v>
      </c>
      <c r="U6" s="35">
        <f t="shared" si="3"/>
        <v>42273</v>
      </c>
      <c r="V6" s="35">
        <f t="shared" si="3"/>
        <v>31.44</v>
      </c>
      <c r="W6" s="35">
        <f t="shared" si="3"/>
        <v>1344.56</v>
      </c>
      <c r="X6" s="36">
        <f>IF(X7="",NA(),X7)</f>
        <v>88.72</v>
      </c>
      <c r="Y6" s="36">
        <f t="shared" ref="Y6:AG6" si="4">IF(Y7="",NA(),Y7)</f>
        <v>89.53</v>
      </c>
      <c r="Z6" s="36">
        <f t="shared" si="4"/>
        <v>88.79</v>
      </c>
      <c r="AA6" s="36">
        <f t="shared" si="4"/>
        <v>92.93</v>
      </c>
      <c r="AB6" s="36">
        <f t="shared" si="4"/>
        <v>89.12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78.489999999999995</v>
      </c>
      <c r="AU6" s="36">
        <f t="shared" ref="AU6:BC6" si="6">IF(AU7="",NA(),AU7)</f>
        <v>72.45</v>
      </c>
      <c r="AV6" s="36">
        <f t="shared" si="6"/>
        <v>62.23</v>
      </c>
      <c r="AW6" s="36">
        <f t="shared" si="6"/>
        <v>62.45</v>
      </c>
      <c r="AX6" s="36">
        <f t="shared" si="6"/>
        <v>52.27</v>
      </c>
      <c r="AY6" s="36">
        <f t="shared" si="6"/>
        <v>377.63</v>
      </c>
      <c r="AZ6" s="36">
        <f t="shared" si="6"/>
        <v>357.34</v>
      </c>
      <c r="BA6" s="36">
        <f t="shared" si="6"/>
        <v>366.03</v>
      </c>
      <c r="BB6" s="36">
        <f t="shared" si="6"/>
        <v>365.18</v>
      </c>
      <c r="BC6" s="36">
        <f t="shared" si="6"/>
        <v>327.77</v>
      </c>
      <c r="BD6" s="35" t="str">
        <f>IF(BD7="","",IF(BD7="-","【-】","【"&amp;SUBSTITUTE(TEXT(BD7,"#,##0.00"),"-","△")&amp;"】"))</f>
        <v>【260.31】</v>
      </c>
      <c r="BE6" s="36">
        <f>IF(BE7="",NA(),BE7)</f>
        <v>512.25</v>
      </c>
      <c r="BF6" s="36">
        <f t="shared" ref="BF6:BN6" si="7">IF(BF7="",NA(),BF7)</f>
        <v>483.65</v>
      </c>
      <c r="BG6" s="36">
        <f t="shared" si="7"/>
        <v>461.41</v>
      </c>
      <c r="BH6" s="36">
        <f t="shared" si="7"/>
        <v>434.11</v>
      </c>
      <c r="BI6" s="36">
        <f t="shared" si="7"/>
        <v>413.31</v>
      </c>
      <c r="BJ6" s="36">
        <f t="shared" si="7"/>
        <v>364.71</v>
      </c>
      <c r="BK6" s="36">
        <f t="shared" si="7"/>
        <v>373.69</v>
      </c>
      <c r="BL6" s="36">
        <f t="shared" si="7"/>
        <v>370.12</v>
      </c>
      <c r="BM6" s="36">
        <f t="shared" si="7"/>
        <v>371.65</v>
      </c>
      <c r="BN6" s="36">
        <f t="shared" si="7"/>
        <v>397.1</v>
      </c>
      <c r="BO6" s="35" t="str">
        <f>IF(BO7="","",IF(BO7="-","【-】","【"&amp;SUBSTITUTE(TEXT(BO7,"#,##0.00"),"-","△")&amp;"】"))</f>
        <v>【275.67】</v>
      </c>
      <c r="BP6" s="36">
        <f>IF(BP7="",NA(),BP7)</f>
        <v>84.53</v>
      </c>
      <c r="BQ6" s="36">
        <f t="shared" ref="BQ6:BY6" si="8">IF(BQ7="",NA(),BQ7)</f>
        <v>85.22</v>
      </c>
      <c r="BR6" s="36">
        <f t="shared" si="8"/>
        <v>85.05</v>
      </c>
      <c r="BS6" s="36">
        <f t="shared" si="8"/>
        <v>88.86</v>
      </c>
      <c r="BT6" s="36">
        <f t="shared" si="8"/>
        <v>85.23</v>
      </c>
      <c r="BU6" s="36">
        <f t="shared" si="8"/>
        <v>100.65</v>
      </c>
      <c r="BV6" s="36">
        <f t="shared" si="8"/>
        <v>99.87</v>
      </c>
      <c r="BW6" s="36">
        <f t="shared" si="8"/>
        <v>100.42</v>
      </c>
      <c r="BX6" s="36">
        <f t="shared" si="8"/>
        <v>98.77</v>
      </c>
      <c r="BY6" s="36">
        <f t="shared" si="8"/>
        <v>95.79</v>
      </c>
      <c r="BZ6" s="35" t="str">
        <f>IF(BZ7="","",IF(BZ7="-","【-】","【"&amp;SUBSTITUTE(TEXT(BZ7,"#,##0.00"),"-","△")&amp;"】"))</f>
        <v>【100.05】</v>
      </c>
      <c r="CA6" s="36">
        <f>IF(CA7="",NA(),CA7)</f>
        <v>237.82</v>
      </c>
      <c r="CB6" s="36">
        <f t="shared" ref="CB6:CJ6" si="9">IF(CB7="",NA(),CB7)</f>
        <v>237.41</v>
      </c>
      <c r="CC6" s="36">
        <f t="shared" si="9"/>
        <v>237.97</v>
      </c>
      <c r="CD6" s="36">
        <f t="shared" si="9"/>
        <v>228.05</v>
      </c>
      <c r="CE6" s="36">
        <f t="shared" si="9"/>
        <v>232.52</v>
      </c>
      <c r="CF6" s="36">
        <f t="shared" si="9"/>
        <v>170.19</v>
      </c>
      <c r="CG6" s="36">
        <f t="shared" si="9"/>
        <v>171.81</v>
      </c>
      <c r="CH6" s="36">
        <f t="shared" si="9"/>
        <v>171.67</v>
      </c>
      <c r="CI6" s="36">
        <f t="shared" si="9"/>
        <v>173.67</v>
      </c>
      <c r="CJ6" s="36">
        <f t="shared" si="9"/>
        <v>171.13</v>
      </c>
      <c r="CK6" s="35" t="str">
        <f>IF(CK7="","",IF(CK7="-","【-】","【"&amp;SUBSTITUTE(TEXT(CK7,"#,##0.00"),"-","△")&amp;"】"))</f>
        <v>【166.40】</v>
      </c>
      <c r="CL6" s="36">
        <f>IF(CL7="",NA(),CL7)</f>
        <v>45.06</v>
      </c>
      <c r="CM6" s="36">
        <f t="shared" ref="CM6:CU6" si="10">IF(CM7="",NA(),CM7)</f>
        <v>45.37</v>
      </c>
      <c r="CN6" s="36">
        <f t="shared" si="10"/>
        <v>44.32</v>
      </c>
      <c r="CO6" s="36">
        <f t="shared" si="10"/>
        <v>44.04</v>
      </c>
      <c r="CP6" s="36">
        <f t="shared" si="10"/>
        <v>43.99</v>
      </c>
      <c r="CQ6" s="36">
        <f t="shared" si="10"/>
        <v>59.01</v>
      </c>
      <c r="CR6" s="36">
        <f t="shared" si="10"/>
        <v>60.03</v>
      </c>
      <c r="CS6" s="36">
        <f t="shared" si="10"/>
        <v>59.74</v>
      </c>
      <c r="CT6" s="36">
        <f t="shared" si="10"/>
        <v>59.67</v>
      </c>
      <c r="CU6" s="36">
        <f t="shared" si="10"/>
        <v>60.12</v>
      </c>
      <c r="CV6" s="35" t="str">
        <f>IF(CV7="","",IF(CV7="-","【-】","【"&amp;SUBSTITUTE(TEXT(CV7,"#,##0.00"),"-","△")&amp;"】"))</f>
        <v>【60.69】</v>
      </c>
      <c r="CW6" s="36">
        <f>IF(CW7="",NA(),CW7)</f>
        <v>85.53</v>
      </c>
      <c r="CX6" s="36">
        <f t="shared" ref="CX6:DF6" si="11">IF(CX7="",NA(),CX7)</f>
        <v>84.39</v>
      </c>
      <c r="CY6" s="36">
        <f t="shared" si="11"/>
        <v>84.98</v>
      </c>
      <c r="CZ6" s="36">
        <f t="shared" si="11"/>
        <v>84.81</v>
      </c>
      <c r="DA6" s="36">
        <f t="shared" si="11"/>
        <v>84.57</v>
      </c>
      <c r="DB6" s="36">
        <f t="shared" si="11"/>
        <v>85.37</v>
      </c>
      <c r="DC6" s="36">
        <f t="shared" si="11"/>
        <v>84.81</v>
      </c>
      <c r="DD6" s="36">
        <f t="shared" si="11"/>
        <v>84.8</v>
      </c>
      <c r="DE6" s="36">
        <f t="shared" si="11"/>
        <v>84.6</v>
      </c>
      <c r="DF6" s="36">
        <f t="shared" si="11"/>
        <v>84.24</v>
      </c>
      <c r="DG6" s="35" t="str">
        <f>IF(DG7="","",IF(DG7="-","【-】","【"&amp;SUBSTITUTE(TEXT(DG7,"#,##0.00"),"-","△")&amp;"】"))</f>
        <v>【89.82】</v>
      </c>
      <c r="DH6" s="36">
        <f>IF(DH7="",NA(),DH7)</f>
        <v>39.340000000000003</v>
      </c>
      <c r="DI6" s="36">
        <f t="shared" ref="DI6:DQ6" si="12">IF(DI7="",NA(),DI7)</f>
        <v>41.16</v>
      </c>
      <c r="DJ6" s="36">
        <f t="shared" si="12"/>
        <v>42.86</v>
      </c>
      <c r="DK6" s="36">
        <f t="shared" si="12"/>
        <v>44.61</v>
      </c>
      <c r="DL6" s="36">
        <f t="shared" si="12"/>
        <v>46.35</v>
      </c>
      <c r="DM6" s="36">
        <f t="shared" si="12"/>
        <v>46.9</v>
      </c>
      <c r="DN6" s="36">
        <f t="shared" si="12"/>
        <v>47.28</v>
      </c>
      <c r="DO6" s="36">
        <f t="shared" si="12"/>
        <v>47.66</v>
      </c>
      <c r="DP6" s="36">
        <f t="shared" si="12"/>
        <v>48.17</v>
      </c>
      <c r="DQ6" s="36">
        <f t="shared" si="12"/>
        <v>48.83</v>
      </c>
      <c r="DR6" s="35" t="str">
        <f>IF(DR7="","",IF(DR7="-","【-】","【"&amp;SUBSTITUTE(TEXT(DR7,"#,##0.00"),"-","△")&amp;"】"))</f>
        <v>【50.19】</v>
      </c>
      <c r="DS6" s="36">
        <f>IF(DS7="",NA(),DS7)</f>
        <v>20.04</v>
      </c>
      <c r="DT6" s="36">
        <f t="shared" ref="DT6:EB6" si="13">IF(DT7="",NA(),DT7)</f>
        <v>20.97</v>
      </c>
      <c r="DU6" s="36">
        <f t="shared" si="13"/>
        <v>21.66</v>
      </c>
      <c r="DV6" s="36">
        <f t="shared" si="13"/>
        <v>21.16</v>
      </c>
      <c r="DW6" s="36">
        <f t="shared" si="13"/>
        <v>21.88</v>
      </c>
      <c r="DX6" s="36">
        <f t="shared" si="13"/>
        <v>12.03</v>
      </c>
      <c r="DY6" s="36">
        <f t="shared" si="13"/>
        <v>12.19</v>
      </c>
      <c r="DZ6" s="36">
        <f t="shared" si="13"/>
        <v>15.1</v>
      </c>
      <c r="EA6" s="36">
        <f t="shared" si="13"/>
        <v>17.12</v>
      </c>
      <c r="EB6" s="36">
        <f t="shared" si="13"/>
        <v>18.18</v>
      </c>
      <c r="EC6" s="35" t="str">
        <f>IF(EC7="","",IF(EC7="-","【-】","【"&amp;SUBSTITUTE(TEXT(EC7,"#,##0.00"),"-","△")&amp;"】"))</f>
        <v>【20.63】</v>
      </c>
      <c r="ED6" s="36">
        <f>IF(ED7="",NA(),ED7)</f>
        <v>0.45</v>
      </c>
      <c r="EE6" s="36">
        <f t="shared" ref="EE6:EM6" si="14">IF(EE7="",NA(),EE7)</f>
        <v>0.41</v>
      </c>
      <c r="EF6" s="36">
        <f t="shared" si="14"/>
        <v>0.32</v>
      </c>
      <c r="EG6" s="36">
        <f t="shared" si="14"/>
        <v>0.3</v>
      </c>
      <c r="EH6" s="36">
        <f t="shared" si="14"/>
        <v>0.27</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142107</v>
      </c>
      <c r="D7" s="38">
        <v>46</v>
      </c>
      <c r="E7" s="38">
        <v>1</v>
      </c>
      <c r="F7" s="38">
        <v>0</v>
      </c>
      <c r="G7" s="38">
        <v>1</v>
      </c>
      <c r="H7" s="38" t="s">
        <v>93</v>
      </c>
      <c r="I7" s="38" t="s">
        <v>94</v>
      </c>
      <c r="J7" s="38" t="s">
        <v>95</v>
      </c>
      <c r="K7" s="38" t="s">
        <v>96</v>
      </c>
      <c r="L7" s="38" t="s">
        <v>97</v>
      </c>
      <c r="M7" s="38" t="s">
        <v>98</v>
      </c>
      <c r="N7" s="39" t="s">
        <v>99</v>
      </c>
      <c r="O7" s="39">
        <v>72.540000000000006</v>
      </c>
      <c r="P7" s="39">
        <v>99.99</v>
      </c>
      <c r="Q7" s="39">
        <v>3113</v>
      </c>
      <c r="R7" s="39">
        <v>42444</v>
      </c>
      <c r="S7" s="39">
        <v>32.049999999999997</v>
      </c>
      <c r="T7" s="39">
        <v>1324.31</v>
      </c>
      <c r="U7" s="39">
        <v>42273</v>
      </c>
      <c r="V7" s="39">
        <v>31.44</v>
      </c>
      <c r="W7" s="39">
        <v>1344.56</v>
      </c>
      <c r="X7" s="39">
        <v>88.72</v>
      </c>
      <c r="Y7" s="39">
        <v>89.53</v>
      </c>
      <c r="Z7" s="39">
        <v>88.79</v>
      </c>
      <c r="AA7" s="39">
        <v>92.93</v>
      </c>
      <c r="AB7" s="39">
        <v>89.12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78.489999999999995</v>
      </c>
      <c r="AU7" s="39">
        <v>72.45</v>
      </c>
      <c r="AV7" s="39">
        <v>62.23</v>
      </c>
      <c r="AW7" s="39">
        <v>62.45</v>
      </c>
      <c r="AX7" s="39">
        <v>52.27</v>
      </c>
      <c r="AY7" s="39">
        <v>377.63</v>
      </c>
      <c r="AZ7" s="39">
        <v>357.34</v>
      </c>
      <c r="BA7" s="39">
        <v>366.03</v>
      </c>
      <c r="BB7" s="39">
        <v>365.18</v>
      </c>
      <c r="BC7" s="39">
        <v>327.77</v>
      </c>
      <c r="BD7" s="39">
        <v>260.31</v>
      </c>
      <c r="BE7" s="39">
        <v>512.25</v>
      </c>
      <c r="BF7" s="39">
        <v>483.65</v>
      </c>
      <c r="BG7" s="39">
        <v>461.41</v>
      </c>
      <c r="BH7" s="39">
        <v>434.11</v>
      </c>
      <c r="BI7" s="39">
        <v>413.31</v>
      </c>
      <c r="BJ7" s="39">
        <v>364.71</v>
      </c>
      <c r="BK7" s="39">
        <v>373.69</v>
      </c>
      <c r="BL7" s="39">
        <v>370.12</v>
      </c>
      <c r="BM7" s="39">
        <v>371.65</v>
      </c>
      <c r="BN7" s="39">
        <v>397.1</v>
      </c>
      <c r="BO7" s="39">
        <v>275.67</v>
      </c>
      <c r="BP7" s="39">
        <v>84.53</v>
      </c>
      <c r="BQ7" s="39">
        <v>85.22</v>
      </c>
      <c r="BR7" s="39">
        <v>85.05</v>
      </c>
      <c r="BS7" s="39">
        <v>88.86</v>
      </c>
      <c r="BT7" s="39">
        <v>85.23</v>
      </c>
      <c r="BU7" s="39">
        <v>100.65</v>
      </c>
      <c r="BV7" s="39">
        <v>99.87</v>
      </c>
      <c r="BW7" s="39">
        <v>100.42</v>
      </c>
      <c r="BX7" s="39">
        <v>98.77</v>
      </c>
      <c r="BY7" s="39">
        <v>95.79</v>
      </c>
      <c r="BZ7" s="39">
        <v>100.05</v>
      </c>
      <c r="CA7" s="39">
        <v>237.82</v>
      </c>
      <c r="CB7" s="39">
        <v>237.41</v>
      </c>
      <c r="CC7" s="39">
        <v>237.97</v>
      </c>
      <c r="CD7" s="39">
        <v>228.05</v>
      </c>
      <c r="CE7" s="39">
        <v>232.52</v>
      </c>
      <c r="CF7" s="39">
        <v>170.19</v>
      </c>
      <c r="CG7" s="39">
        <v>171.81</v>
      </c>
      <c r="CH7" s="39">
        <v>171.67</v>
      </c>
      <c r="CI7" s="39">
        <v>173.67</v>
      </c>
      <c r="CJ7" s="39">
        <v>171.13</v>
      </c>
      <c r="CK7" s="39">
        <v>166.4</v>
      </c>
      <c r="CL7" s="39">
        <v>45.06</v>
      </c>
      <c r="CM7" s="39">
        <v>45.37</v>
      </c>
      <c r="CN7" s="39">
        <v>44.32</v>
      </c>
      <c r="CO7" s="39">
        <v>44.04</v>
      </c>
      <c r="CP7" s="39">
        <v>43.99</v>
      </c>
      <c r="CQ7" s="39">
        <v>59.01</v>
      </c>
      <c r="CR7" s="39">
        <v>60.03</v>
      </c>
      <c r="CS7" s="39">
        <v>59.74</v>
      </c>
      <c r="CT7" s="39">
        <v>59.67</v>
      </c>
      <c r="CU7" s="39">
        <v>60.12</v>
      </c>
      <c r="CV7" s="39">
        <v>60.69</v>
      </c>
      <c r="CW7" s="39">
        <v>85.53</v>
      </c>
      <c r="CX7" s="39">
        <v>84.39</v>
      </c>
      <c r="CY7" s="39">
        <v>84.98</v>
      </c>
      <c r="CZ7" s="39">
        <v>84.81</v>
      </c>
      <c r="DA7" s="39">
        <v>84.57</v>
      </c>
      <c r="DB7" s="39">
        <v>85.37</v>
      </c>
      <c r="DC7" s="39">
        <v>84.81</v>
      </c>
      <c r="DD7" s="39">
        <v>84.8</v>
      </c>
      <c r="DE7" s="39">
        <v>84.6</v>
      </c>
      <c r="DF7" s="39">
        <v>84.24</v>
      </c>
      <c r="DG7" s="39">
        <v>89.82</v>
      </c>
      <c r="DH7" s="39">
        <v>39.340000000000003</v>
      </c>
      <c r="DI7" s="39">
        <v>41.16</v>
      </c>
      <c r="DJ7" s="39">
        <v>42.86</v>
      </c>
      <c r="DK7" s="39">
        <v>44.61</v>
      </c>
      <c r="DL7" s="39">
        <v>46.35</v>
      </c>
      <c r="DM7" s="39">
        <v>46.9</v>
      </c>
      <c r="DN7" s="39">
        <v>47.28</v>
      </c>
      <c r="DO7" s="39">
        <v>47.66</v>
      </c>
      <c r="DP7" s="39">
        <v>48.17</v>
      </c>
      <c r="DQ7" s="39">
        <v>48.83</v>
      </c>
      <c r="DR7" s="39">
        <v>50.19</v>
      </c>
      <c r="DS7" s="39">
        <v>20.04</v>
      </c>
      <c r="DT7" s="39">
        <v>20.97</v>
      </c>
      <c r="DU7" s="39">
        <v>21.66</v>
      </c>
      <c r="DV7" s="39">
        <v>21.16</v>
      </c>
      <c r="DW7" s="39">
        <v>21.88</v>
      </c>
      <c r="DX7" s="39">
        <v>12.03</v>
      </c>
      <c r="DY7" s="39">
        <v>12.19</v>
      </c>
      <c r="DZ7" s="39">
        <v>15.1</v>
      </c>
      <c r="EA7" s="39">
        <v>17.12</v>
      </c>
      <c r="EB7" s="39">
        <v>18.18</v>
      </c>
      <c r="EC7" s="39">
        <v>20.63</v>
      </c>
      <c r="ED7" s="39">
        <v>0.45</v>
      </c>
      <c r="EE7" s="39">
        <v>0.41</v>
      </c>
      <c r="EF7" s="39">
        <v>0.32</v>
      </c>
      <c r="EG7" s="39">
        <v>0.3</v>
      </c>
      <c r="EH7" s="39">
        <v>0.27</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2022-01-14T08:44:59Z</cp:lastPrinted>
  <dcterms:created xsi:type="dcterms:W3CDTF">2021-12-03T06:47:45Z</dcterms:created>
  <dcterms:modified xsi:type="dcterms:W3CDTF">2022-01-24T06:19:29Z</dcterms:modified>
  <cp:category/>
</cp:coreProperties>
</file>