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G\02 公営企業　＝今の「07,08,11,13,15,18,22,23」と同じ\02 決算状況調査\R03（佐藤）\05_経営比較分析表\20220105_経営比較分析表（令和２年度決算）の分析等\10_公表\03_公表データ\12_秦野市★　↓ここからPDF\"/>
    </mc:Choice>
  </mc:AlternateContent>
  <workbookProtection workbookAlgorithmName="SHA-512" workbookHashValue="CU8WleUKSR01Z8PxryhrTX4UtiHAAQtMUqaBmRsLRSqTGboZLENO9kz5m2G3Q1QIbkBRWQa5Th9HiUpHAdHC4g==" workbookSaltValue="SyCjcuE7i6k/P8pJRC2D8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AT8" i="4" s="1"/>
  <c r="S6" i="5"/>
  <c r="R6" i="5"/>
  <c r="AD10" i="4" s="1"/>
  <c r="Q6" i="5"/>
  <c r="P6" i="5"/>
  <c r="P10" i="4" s="1"/>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E85" i="4"/>
  <c r="BB10" i="4"/>
  <c r="AT10" i="4"/>
  <c r="W10" i="4"/>
  <c r="I10" i="4"/>
  <c r="BB8" i="4"/>
  <c r="AL8" i="4"/>
  <c r="AD8" i="4"/>
  <c r="W8" i="4"/>
  <c r="P8" i="4"/>
  <c r="B8" i="4"/>
  <c r="B6" i="4"/>
</calcChain>
</file>

<file path=xl/sharedStrings.xml><?xml version="1.0" encoding="utf-8"?>
<sst xmlns="http://schemas.openxmlformats.org/spreadsheetml/2006/main" count="231" uniqueCount="115">
  <si>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</si>
  <si>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</si>
  <si>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</si>
  <si>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</si>
  <si>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</si>
  <si>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</si>
  <si>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</si>
  <si>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</si>
  <si>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</si>
  <si>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</si>
  <si>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</si>
  <si>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</si>
  <si>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</si>
  <si>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</si>
  <si>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</si>
  <si>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</si>
  <si>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</si>
  <si>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</si>
  <si>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</si>
  <si>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</si>
  <si>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</si>
  <si>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</si>
  <si>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</si>
  <si>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</si>
  <si>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</si>
  <si>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</si>
  <si>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</si>
  <si>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</si>
  <si>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</si>
  <si>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</si>
  <si>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</si>
  <si>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</si>
  <si>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</si>
  <si>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</si>
  <si>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</si>
  <si>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</si>
  <si>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</si>
  <si>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</si>
  <si>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</si>
  <si>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</si>
  <si>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</si>
  <si>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</si>
  <si>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</si>
  <si>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</si>
  <si>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</si>
  <si>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</si>
  <si>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</si>
  <si>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</si>
  <si>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</si>
  <si>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</si>
  <si>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</si>
  <si>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</si>
  <si>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</si>
  <si>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</si>
  <si>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</si>
  <si>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</si>
  <si>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</si>
  <si>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</si>
  <si>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</si>
  <si>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</si>
  <si>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</si>
  <si>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</si>
  <si>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</si>
  <si>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</si>
  <si>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</si>
  <si>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</si>
  <si>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</si>
  <si>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</si>
  <si>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</si>
  <si>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</si>
  <si>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</si>
  <si>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</si>
  <si>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</si>
  <si>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</si>
  <si>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</si>
  <si>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</si>
  <si>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</si>
  <si>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</si>
  <si>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</si>
  <si>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</si>
  <si>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</si>
  <si>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</si>
  <si>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</si>
  <si>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</si>
  <si>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</si>
  <si>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</si>
  <si>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</si>
  <si>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</si>
  <si>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</si>
  <si>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</si>
  <si>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</si>
  <si>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</si>
  <si>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</si>
  <si>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</si>
  <si>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</si>
  <si>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秦野市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</si>
  <si>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</si>
  <si>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</si>
  <si>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</si>
  <si>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</si>
  <si>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</si>
  <si>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</si>
  <si>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</si>
  <si>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</si>
  <si>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</si>
  <si>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</si>
  <si>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</si>
  <si>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</si>
  <si>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</si>
  <si>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</si>
  <si>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</si>
  <si>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</si>
  <si>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下水道使用料や一般会計からの繰入金等の収入で維持管理費等をどの程度賄っているかを示す「経常収支比率」は、下水道使用料や雨水処理負担金などの増額幅を、菖蒲インター工事に伴う下水管渠の資産減耗費や雨水に係る計画調査費などの増額幅が上回ったことから、前年度に比べ1.79ポイントの減となりましたが、経常収支は引き続き黒字を維持しています。
　しかし、下水道使用料で回収すべき費用をどの程度賄えているかを示す「経費回収率」は、下水道使用料及び有収水量は増となったものの、使用料単価が1.45円下がったことにより、前年度に比べ0.95ポイントの減となりました。
　なお、使用料収入に対する企業債残高の割合を示す「企業債残高対事業規模比率」は、借入額を償還額以下に抑えるプライマリーバランスの黒字維持による企業債残高の減などにより、前年度に比べ55.15ポイントの大幅な減となりました。
　また、公共下水道の処理区域内における公共下水道の使用人口の割合を示す「水洗化率」は、戦略的な水洗化の普及促進により、前年度に比べ0.7ポイントの増となりましたが、依然として全国平均及び類似団体に比べ低い状況にあります。
　今後も人口減少などによる使用水量の減少に伴う下水道使用料の減に加え、老朽化に伴う管路等の更新費用が増大するため、引き続き健全経営の確保とともに、使用料改定を含めた経営基盤の強化に努める必要があります。</t>
    <rPh sb="1" eb="4">
      <t>ゲスイドウ</t>
    </rPh>
    <rPh sb="4" eb="7">
      <t>シヨウリョウ</t>
    </rPh>
    <rPh sb="8" eb="10">
      <t>イッパン</t>
    </rPh>
    <rPh sb="10" eb="12">
      <t>カイケイ</t>
    </rPh>
    <rPh sb="15" eb="17">
      <t>クリイレ</t>
    </rPh>
    <rPh sb="17" eb="18">
      <t>キン</t>
    </rPh>
    <rPh sb="18" eb="19">
      <t>トウ</t>
    </rPh>
    <rPh sb="20" eb="22">
      <t>シュウニュウ</t>
    </rPh>
    <rPh sb="23" eb="25">
      <t>イジ</t>
    </rPh>
    <rPh sb="25" eb="28">
      <t>カンリヒ</t>
    </rPh>
    <rPh sb="28" eb="29">
      <t>トウ</t>
    </rPh>
    <rPh sb="32" eb="34">
      <t>テイド</t>
    </rPh>
    <rPh sb="34" eb="35">
      <t>マカナ</t>
    </rPh>
    <rPh sb="41" eb="42">
      <t>シメ</t>
    </rPh>
    <rPh sb="44" eb="46">
      <t>ケイジョウ</t>
    </rPh>
    <rPh sb="46" eb="48">
      <t>シュウシ</t>
    </rPh>
    <rPh sb="48" eb="50">
      <t>ヒリツ</t>
    </rPh>
    <rPh sb="53" eb="56">
      <t>ゲスイドウ</t>
    </rPh>
    <rPh sb="56" eb="58">
      <t>シヨウ</t>
    </rPh>
    <rPh sb="58" eb="59">
      <t>リョウ</t>
    </rPh>
    <rPh sb="60" eb="62">
      <t>ウスイ</t>
    </rPh>
    <rPh sb="62" eb="64">
      <t>ショリ</t>
    </rPh>
    <rPh sb="64" eb="67">
      <t>フタンキン</t>
    </rPh>
    <rPh sb="70" eb="72">
      <t>ゾウガク</t>
    </rPh>
    <rPh sb="72" eb="73">
      <t>ハバ</t>
    </rPh>
    <rPh sb="75" eb="77">
      <t>ショウブ</t>
    </rPh>
    <rPh sb="81" eb="83">
      <t>コウジ</t>
    </rPh>
    <rPh sb="84" eb="85">
      <t>トモナ</t>
    </rPh>
    <rPh sb="86" eb="88">
      <t>ゲスイ</t>
    </rPh>
    <rPh sb="88" eb="90">
      <t>カンキョ</t>
    </rPh>
    <rPh sb="91" eb="93">
      <t>シサン</t>
    </rPh>
    <rPh sb="93" eb="95">
      <t>ゲンモウ</t>
    </rPh>
    <rPh sb="95" eb="96">
      <t>ヒ</t>
    </rPh>
    <rPh sb="97" eb="99">
      <t>ウスイ</t>
    </rPh>
    <rPh sb="100" eb="101">
      <t>カカ</t>
    </rPh>
    <rPh sb="102" eb="104">
      <t>ケイカク</t>
    </rPh>
    <rPh sb="104" eb="107">
      <t>チョウサヒ</t>
    </rPh>
    <rPh sb="110" eb="111">
      <t>ゾウ</t>
    </rPh>
    <rPh sb="111" eb="112">
      <t>ガク</t>
    </rPh>
    <rPh sb="112" eb="113">
      <t>ハバ</t>
    </rPh>
    <rPh sb="114" eb="116">
      <t>ウワマワ</t>
    </rPh>
    <rPh sb="123" eb="126">
      <t>ゼンネンド</t>
    </rPh>
    <rPh sb="127" eb="128">
      <t>クラ</t>
    </rPh>
    <rPh sb="138" eb="139">
      <t>ゲン</t>
    </rPh>
    <rPh sb="147" eb="149">
      <t>ケイジョウ</t>
    </rPh>
    <rPh sb="149" eb="151">
      <t>シュウシ</t>
    </rPh>
    <rPh sb="152" eb="153">
      <t>ヒ</t>
    </rPh>
    <rPh sb="154" eb="155">
      <t>ツヅ</t>
    </rPh>
    <rPh sb="156" eb="158">
      <t>クロジ</t>
    </rPh>
    <rPh sb="159" eb="161">
      <t>イジ</t>
    </rPh>
    <rPh sb="173" eb="176">
      <t>ゲスイドウ</t>
    </rPh>
    <rPh sb="176" eb="179">
      <t>シヨウリョウ</t>
    </rPh>
    <rPh sb="180" eb="182">
      <t>カイシュウ</t>
    </rPh>
    <rPh sb="185" eb="187">
      <t>ヒヨウ</t>
    </rPh>
    <rPh sb="190" eb="192">
      <t>テイド</t>
    </rPh>
    <rPh sb="192" eb="193">
      <t>マカナ</t>
    </rPh>
    <rPh sb="199" eb="200">
      <t>シメ</t>
    </rPh>
    <rPh sb="202" eb="204">
      <t>ケイヒ</t>
    </rPh>
    <rPh sb="204" eb="206">
      <t>カイシュウ</t>
    </rPh>
    <rPh sb="206" eb="207">
      <t>リツ</t>
    </rPh>
    <rPh sb="210" eb="213">
      <t>ゲスイドウ</t>
    </rPh>
    <rPh sb="213" eb="216">
      <t>シヨウリョウ</t>
    </rPh>
    <rPh sb="216" eb="217">
      <t>オヨ</t>
    </rPh>
    <rPh sb="218" eb="220">
      <t>ユウシュウ</t>
    </rPh>
    <rPh sb="220" eb="222">
      <t>スイリョウ</t>
    </rPh>
    <rPh sb="223" eb="224">
      <t>ゾウ</t>
    </rPh>
    <rPh sb="232" eb="235">
      <t>シヨウリョウ</t>
    </rPh>
    <rPh sb="235" eb="237">
      <t>タンカ</t>
    </rPh>
    <rPh sb="242" eb="243">
      <t>エン</t>
    </rPh>
    <rPh sb="243" eb="244">
      <t>サ</t>
    </rPh>
    <rPh sb="253" eb="255">
      <t>ゼンネン</t>
    </rPh>
    <rPh sb="255" eb="256">
      <t>ド</t>
    </rPh>
    <rPh sb="257" eb="258">
      <t>クラ</t>
    </rPh>
    <rPh sb="268" eb="269">
      <t>ゲン</t>
    </rPh>
    <rPh sb="281" eb="284">
      <t>シヨウリョウ</t>
    </rPh>
    <rPh sb="284" eb="286">
      <t>シュウニュウ</t>
    </rPh>
    <rPh sb="287" eb="288">
      <t>タイ</t>
    </rPh>
    <rPh sb="290" eb="292">
      <t>キギョウ</t>
    </rPh>
    <rPh sb="292" eb="293">
      <t>サイ</t>
    </rPh>
    <rPh sb="293" eb="295">
      <t>ザンダカ</t>
    </rPh>
    <rPh sb="296" eb="298">
      <t>ワリアイ</t>
    </rPh>
    <rPh sb="299" eb="300">
      <t>シメ</t>
    </rPh>
    <rPh sb="302" eb="304">
      <t>キギョウ</t>
    </rPh>
    <rPh sb="304" eb="305">
      <t>サイ</t>
    </rPh>
    <rPh sb="305" eb="307">
      <t>ザンダカ</t>
    </rPh>
    <rPh sb="307" eb="308">
      <t>タイ</t>
    </rPh>
    <rPh sb="308" eb="310">
      <t>ジギョウ</t>
    </rPh>
    <rPh sb="310" eb="312">
      <t>キボ</t>
    </rPh>
    <rPh sb="312" eb="314">
      <t>ヒリツ</t>
    </rPh>
    <rPh sb="317" eb="319">
      <t>カリイレ</t>
    </rPh>
    <rPh sb="319" eb="320">
      <t>ガク</t>
    </rPh>
    <rPh sb="321" eb="323">
      <t>ショウカン</t>
    </rPh>
    <rPh sb="323" eb="324">
      <t>ガク</t>
    </rPh>
    <rPh sb="324" eb="326">
      <t>イカ</t>
    </rPh>
    <rPh sb="327" eb="328">
      <t>オサ</t>
    </rPh>
    <rPh sb="341" eb="343">
      <t>クロジ</t>
    </rPh>
    <rPh sb="343" eb="345">
      <t>イジ</t>
    </rPh>
    <rPh sb="348" eb="350">
      <t>キギョウ</t>
    </rPh>
    <rPh sb="350" eb="351">
      <t>サイ</t>
    </rPh>
    <rPh sb="351" eb="353">
      <t>ザンダカ</t>
    </rPh>
    <rPh sb="354" eb="355">
      <t>ゲン</t>
    </rPh>
    <rPh sb="361" eb="364">
      <t>ゼンネンド</t>
    </rPh>
    <rPh sb="365" eb="366">
      <t>クラ</t>
    </rPh>
    <rPh sb="377" eb="379">
      <t>オオハバ</t>
    </rPh>
    <rPh sb="380" eb="381">
      <t>ゲン</t>
    </rPh>
    <rPh sb="393" eb="395">
      <t>コウキョウ</t>
    </rPh>
    <rPh sb="395" eb="398">
      <t>ゲスイドウ</t>
    </rPh>
    <rPh sb="399" eb="401">
      <t>ショリ</t>
    </rPh>
    <rPh sb="401" eb="403">
      <t>クイキ</t>
    </rPh>
    <rPh sb="403" eb="404">
      <t>ナイ</t>
    </rPh>
    <rPh sb="408" eb="410">
      <t>コウキョウ</t>
    </rPh>
    <rPh sb="410" eb="413">
      <t>ゲスイドウ</t>
    </rPh>
    <rPh sb="414" eb="416">
      <t>シヨウ</t>
    </rPh>
    <rPh sb="416" eb="418">
      <t>ジンコウ</t>
    </rPh>
    <rPh sb="419" eb="421">
      <t>ワリアイ</t>
    </rPh>
    <rPh sb="422" eb="423">
      <t>シメ</t>
    </rPh>
    <rPh sb="425" eb="428">
      <t>スイセンカ</t>
    </rPh>
    <rPh sb="428" eb="429">
      <t>リツ</t>
    </rPh>
    <rPh sb="434" eb="435">
      <t>テキ</t>
    </rPh>
    <rPh sb="471" eb="473">
      <t>イゼン</t>
    </rPh>
    <rPh sb="476" eb="478">
      <t>ゼンコク</t>
    </rPh>
    <rPh sb="478" eb="480">
      <t>ヘイキン</t>
    </rPh>
    <rPh sb="480" eb="481">
      <t>オヨ</t>
    </rPh>
    <rPh sb="482" eb="484">
      <t>ルイジ</t>
    </rPh>
    <rPh sb="484" eb="486">
      <t>ダンタイ</t>
    </rPh>
    <rPh sb="487" eb="488">
      <t>クラ</t>
    </rPh>
    <rPh sb="489" eb="490">
      <t>ヒク</t>
    </rPh>
    <rPh sb="491" eb="493">
      <t>ジョウキョウ</t>
    </rPh>
    <rPh sb="523" eb="526">
      <t>ゲスイドウ</t>
    </rPh>
    <rPh sb="526" eb="529">
      <t>シヨウリョウ</t>
    </rPh>
    <rPh sb="573" eb="576">
      <t>シヨウリョウ</t>
    </rPh>
    <phoneticPr fontId="4"/>
  </si>
  <si>
    <t>　償却対象の有形固定資産の減価償却がどの程度進んでいるかを示す「有形固定資産減価償却率」は、類似団体等の平均を下回っており、施設の老朽化の度合いは低い状態にあります。
　また、法定耐用年数を超えた管渠がなかったことから、引き続き「管渠老朽化率」は0.00%となりました。
　管渠は、今後、法定耐用年数を超えるものが発生し始めるとともに、終末処理場等の施設は、既に更新を実施しており、益々更新需要が高まることとなります。
　このため、事業量を平準化し、計画的な更新を進めるとともに予防保全型管理による施設の機能維持に努める必要があります。</t>
    <rPh sb="1" eb="3">
      <t>ショウキャク</t>
    </rPh>
    <rPh sb="3" eb="5">
      <t>タイショウ</t>
    </rPh>
    <rPh sb="6" eb="8">
      <t>ユウケイ</t>
    </rPh>
    <rPh sb="8" eb="10">
      <t>コテイ</t>
    </rPh>
    <rPh sb="10" eb="12">
      <t>シサン</t>
    </rPh>
    <rPh sb="13" eb="15">
      <t>ゲンカ</t>
    </rPh>
    <rPh sb="15" eb="17">
      <t>ショウキャク</t>
    </rPh>
    <rPh sb="20" eb="22">
      <t>テイド</t>
    </rPh>
    <rPh sb="22" eb="23">
      <t>スス</t>
    </rPh>
    <rPh sb="29" eb="30">
      <t>シメ</t>
    </rPh>
    <rPh sb="32" eb="34">
      <t>ユウケイ</t>
    </rPh>
    <rPh sb="34" eb="36">
      <t>コテイ</t>
    </rPh>
    <rPh sb="36" eb="38">
      <t>シサン</t>
    </rPh>
    <rPh sb="38" eb="40">
      <t>ゲンカ</t>
    </rPh>
    <rPh sb="40" eb="42">
      <t>ショウキャク</t>
    </rPh>
    <rPh sb="42" eb="43">
      <t>リツ</t>
    </rPh>
    <rPh sb="46" eb="48">
      <t>ルイジ</t>
    </rPh>
    <rPh sb="48" eb="50">
      <t>ダンタイ</t>
    </rPh>
    <rPh sb="50" eb="51">
      <t>トウ</t>
    </rPh>
    <rPh sb="52" eb="54">
      <t>ヘイキン</t>
    </rPh>
    <rPh sb="55" eb="57">
      <t>シタマワ</t>
    </rPh>
    <rPh sb="62" eb="64">
      <t>シセツ</t>
    </rPh>
    <rPh sb="65" eb="68">
      <t>ロウキュウカ</t>
    </rPh>
    <rPh sb="69" eb="71">
      <t>ドア</t>
    </rPh>
    <rPh sb="73" eb="74">
      <t>ヒク</t>
    </rPh>
    <rPh sb="75" eb="77">
      <t>ジョウタイ</t>
    </rPh>
    <rPh sb="88" eb="90">
      <t>ホウテイ</t>
    </rPh>
    <rPh sb="90" eb="92">
      <t>タイヨウ</t>
    </rPh>
    <rPh sb="92" eb="94">
      <t>ネンスウ</t>
    </rPh>
    <rPh sb="95" eb="96">
      <t>コ</t>
    </rPh>
    <rPh sb="98" eb="100">
      <t>カンキョ</t>
    </rPh>
    <rPh sb="110" eb="111">
      <t>ヒ</t>
    </rPh>
    <rPh sb="112" eb="113">
      <t>ツヅ</t>
    </rPh>
    <rPh sb="115" eb="117">
      <t>カンキョ</t>
    </rPh>
    <rPh sb="117" eb="120">
      <t>ロウキュウカ</t>
    </rPh>
    <rPh sb="120" eb="121">
      <t>リツ</t>
    </rPh>
    <rPh sb="137" eb="139">
      <t>カンキョ</t>
    </rPh>
    <rPh sb="141" eb="143">
      <t>コンゴ</t>
    </rPh>
    <rPh sb="144" eb="146">
      <t>ホウテイ</t>
    </rPh>
    <rPh sb="146" eb="148">
      <t>タイヨウ</t>
    </rPh>
    <rPh sb="148" eb="150">
      <t>ネンスウ</t>
    </rPh>
    <rPh sb="151" eb="152">
      <t>コ</t>
    </rPh>
    <rPh sb="157" eb="159">
      <t>ハッセイ</t>
    </rPh>
    <rPh sb="160" eb="161">
      <t>ハジ</t>
    </rPh>
    <rPh sb="168" eb="170">
      <t>シュウマツ</t>
    </rPh>
    <rPh sb="170" eb="173">
      <t>ショリジョウ</t>
    </rPh>
    <rPh sb="173" eb="174">
      <t>トウ</t>
    </rPh>
    <rPh sb="175" eb="177">
      <t>シセツ</t>
    </rPh>
    <rPh sb="179" eb="180">
      <t>スデ</t>
    </rPh>
    <rPh sb="181" eb="183">
      <t>コウシン</t>
    </rPh>
    <rPh sb="184" eb="186">
      <t>ジッシ</t>
    </rPh>
    <rPh sb="191" eb="193">
      <t>マスマス</t>
    </rPh>
    <rPh sb="193" eb="195">
      <t>コウシン</t>
    </rPh>
    <rPh sb="195" eb="197">
      <t>ジュヨウ</t>
    </rPh>
    <rPh sb="198" eb="199">
      <t>タカ</t>
    </rPh>
    <rPh sb="216" eb="218">
      <t>ジギョウ</t>
    </rPh>
    <rPh sb="218" eb="219">
      <t>リョウ</t>
    </rPh>
    <rPh sb="220" eb="223">
      <t>ヘイジュンカ</t>
    </rPh>
    <rPh sb="225" eb="228">
      <t>ケイカクテキ</t>
    </rPh>
    <rPh sb="229" eb="231">
      <t>コウシン</t>
    </rPh>
    <rPh sb="232" eb="233">
      <t>スス</t>
    </rPh>
    <rPh sb="239" eb="241">
      <t>ヨボウ</t>
    </rPh>
    <rPh sb="241" eb="244">
      <t>ホゼンガタ</t>
    </rPh>
    <rPh sb="244" eb="246">
      <t>カンリ</t>
    </rPh>
    <rPh sb="249" eb="251">
      <t>シセツ</t>
    </rPh>
    <rPh sb="252" eb="254">
      <t>キノウ</t>
    </rPh>
    <rPh sb="254" eb="256">
      <t>イジ</t>
    </rPh>
    <rPh sb="257" eb="258">
      <t>ツト</t>
    </rPh>
    <rPh sb="260" eb="262">
      <t>ヒツヨウ</t>
    </rPh>
    <phoneticPr fontId="4"/>
  </si>
  <si>
    <t>　人口減少等による水需要の低下に伴い、下水道使用料収入が減少していく中で、高度経済成長を中心に整備した施設の更新需要に対応しなければならず、今後も厳しい経営環境が続くことを想定しています。
　そうしたことを受け、本市における上下水道事業経営のあるべき姿とともに、具体的な行動である事業計画（施設整備計画・財政計画）を示す「はだの上下水道ビジョン」を令和３年３月に策定し、事業を展開しています。
　今後も、このビジョンに基づき直面する課題に着実に対応し、健全経営の持続に努めていきます。</t>
    <rPh sb="19" eb="22">
      <t>ゲスイドウ</t>
    </rPh>
    <rPh sb="22" eb="25">
      <t>シヨウリョウ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</si>
</sst>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quot;-&quot;">
                  <c:v>0.03</c:v>
                </c:pt>
              </c:numCache>
            </c:numRef>
          </c:val>
          <c:extLst xmlns:c16r2="http://schemas.microsoft.com/office/drawing/2015/06/chart">
            <c:ext xmlns:c16="http://schemas.microsoft.com/office/drawing/2014/chart" uri="{C3380CC4-5D6E-409C-BE32-E72D297353CC}">
              <c16:uniqueId val="{00000000-7E30-493E-9675-53FB9543072D}"/>
            </c:ext>
          </c:extLst>
        </c:ser>
        <c:dLbls>
          <c:showLegendKey val="0"/>
          <c:showVal val="0"/>
          <c:showCatName val="0"/>
          <c:showSerName val="0"/>
          <c:showPercent val="0"/>
          <c:showBubbleSize val="0"/>
        </c:dLbls>
        <c:gapWidth val="150"/>
        <c:axId val="348278112"/>
        <c:axId val="34827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0.17</c:v>
                </c:pt>
                <c:pt idx="2">
                  <c:v>0.21</c:v>
                </c:pt>
                <c:pt idx="3">
                  <c:v>0.19</c:v>
                </c:pt>
                <c:pt idx="4">
                  <c:v>0.19</c:v>
                </c:pt>
              </c:numCache>
            </c:numRef>
          </c:val>
          <c:smooth val="0"/>
          <c:extLst xmlns:c16r2="http://schemas.microsoft.com/office/drawing/2015/06/chart">
            <c:ext xmlns:c16="http://schemas.microsoft.com/office/drawing/2014/chart" uri="{C3380CC4-5D6E-409C-BE32-E72D297353CC}">
              <c16:uniqueId val="{00000001-7E30-493E-9675-53FB9543072D}"/>
            </c:ext>
          </c:extLst>
        </c:ser>
        <c:dLbls>
          <c:showLegendKey val="0"/>
          <c:showVal val="0"/>
          <c:showCatName val="0"/>
          <c:showSerName val="0"/>
          <c:showPercent val="0"/>
          <c:showBubbleSize val="0"/>
        </c:dLbls>
        <c:marker val="1"/>
        <c:smooth val="0"/>
        <c:axId val="348278112"/>
        <c:axId val="348275760"/>
      </c:lineChart>
      <c:dateAx>
        <c:axId val="348278112"/>
        <c:scaling>
          <c:orientation val="minMax"/>
        </c:scaling>
        <c:delete val="1"/>
        <c:axPos val="b"/>
        <c:numFmt formatCode="&quot;H&quot;yy" sourceLinked="1"/>
        <c:majorTickMark val="none"/>
        <c:minorTickMark val="none"/>
        <c:tickLblPos val="none"/>
        <c:crossAx val="348275760"/>
        <c:crosses val="autoZero"/>
        <c:auto val="1"/>
        <c:lblOffset val="100"/>
        <c:baseTimeUnit val="years"/>
      </c:dateAx>
      <c:valAx>
        <c:axId val="34827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27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64.489999999999995</c:v>
                </c:pt>
                <c:pt idx="1">
                  <c:v>66.69</c:v>
                </c:pt>
                <c:pt idx="2">
                  <c:v>65.209999999999994</c:v>
                </c:pt>
                <c:pt idx="3">
                  <c:v>65.680000000000007</c:v>
                </c:pt>
                <c:pt idx="4">
                  <c:v>64.650000000000006</c:v>
                </c:pt>
              </c:numCache>
            </c:numRef>
          </c:val>
          <c:extLst xmlns:c16r2="http://schemas.microsoft.com/office/drawing/2015/06/chart">
            <c:ext xmlns:c16="http://schemas.microsoft.com/office/drawing/2014/chart" uri="{C3380CC4-5D6E-409C-BE32-E72D297353CC}">
              <c16:uniqueId val="{00000000-87D5-4EED-A651-1E69CD8E57BD}"/>
            </c:ext>
          </c:extLst>
        </c:ser>
        <c:dLbls>
          <c:showLegendKey val="0"/>
          <c:showVal val="0"/>
          <c:showCatName val="0"/>
          <c:showSerName val="0"/>
          <c:showPercent val="0"/>
          <c:showBubbleSize val="0"/>
        </c:dLbls>
        <c:gapWidth val="150"/>
        <c:axId val="467298952"/>
        <c:axId val="467296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63.26</c:v>
                </c:pt>
                <c:pt idx="1">
                  <c:v>61.54</c:v>
                </c:pt>
                <c:pt idx="2">
                  <c:v>61.93</c:v>
                </c:pt>
                <c:pt idx="3">
                  <c:v>61.32</c:v>
                </c:pt>
                <c:pt idx="4">
                  <c:v>61.7</c:v>
                </c:pt>
              </c:numCache>
            </c:numRef>
          </c:val>
          <c:smooth val="0"/>
          <c:extLst xmlns:c16r2="http://schemas.microsoft.com/office/drawing/2015/06/chart">
            <c:ext xmlns:c16="http://schemas.microsoft.com/office/drawing/2014/chart" uri="{C3380CC4-5D6E-409C-BE32-E72D297353CC}">
              <c16:uniqueId val="{00000001-87D5-4EED-A651-1E69CD8E57BD}"/>
            </c:ext>
          </c:extLst>
        </c:ser>
        <c:dLbls>
          <c:showLegendKey val="0"/>
          <c:showVal val="0"/>
          <c:showCatName val="0"/>
          <c:showSerName val="0"/>
          <c:showPercent val="0"/>
          <c:showBubbleSize val="0"/>
        </c:dLbls>
        <c:marker val="1"/>
        <c:smooth val="0"/>
        <c:axId val="467298952"/>
        <c:axId val="467296600"/>
      </c:lineChart>
      <c:dateAx>
        <c:axId val="467298952"/>
        <c:scaling>
          <c:orientation val="minMax"/>
        </c:scaling>
        <c:delete val="1"/>
        <c:axPos val="b"/>
        <c:numFmt formatCode="&quot;H&quot;yy" sourceLinked="1"/>
        <c:majorTickMark val="none"/>
        <c:minorTickMark val="none"/>
        <c:tickLblPos val="none"/>
        <c:crossAx val="467296600"/>
        <c:crosses val="autoZero"/>
        <c:auto val="1"/>
        <c:lblOffset val="100"/>
        <c:baseTimeUnit val="years"/>
      </c:dateAx>
      <c:valAx>
        <c:axId val="467296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298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89.72</c:v>
                </c:pt>
                <c:pt idx="1">
                  <c:v>89.73</c:v>
                </c:pt>
                <c:pt idx="2">
                  <c:v>90.13</c:v>
                </c:pt>
                <c:pt idx="3">
                  <c:v>91.02</c:v>
                </c:pt>
                <c:pt idx="4">
                  <c:v>91.72</c:v>
                </c:pt>
              </c:numCache>
            </c:numRef>
          </c:val>
          <c:extLst xmlns:c16r2="http://schemas.microsoft.com/office/drawing/2015/06/chart">
            <c:ext xmlns:c16="http://schemas.microsoft.com/office/drawing/2014/chart" uri="{C3380CC4-5D6E-409C-BE32-E72D297353CC}">
              <c16:uniqueId val="{00000000-7CD6-455D-B76C-B8DCA0A3ACB6}"/>
            </c:ext>
          </c:extLst>
        </c:ser>
        <c:dLbls>
          <c:showLegendKey val="0"/>
          <c:showVal val="0"/>
          <c:showCatName val="0"/>
          <c:showSerName val="0"/>
          <c:showPercent val="0"/>
          <c:showBubbleSize val="0"/>
        </c:dLbls>
        <c:gapWidth val="150"/>
        <c:axId val="467300520"/>
        <c:axId val="46730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94.07</c:v>
                </c:pt>
                <c:pt idx="1">
                  <c:v>94.13</c:v>
                </c:pt>
                <c:pt idx="2">
                  <c:v>94.45</c:v>
                </c:pt>
                <c:pt idx="3">
                  <c:v>94.58</c:v>
                </c:pt>
                <c:pt idx="4">
                  <c:v>94.56</c:v>
                </c:pt>
              </c:numCache>
            </c:numRef>
          </c:val>
          <c:smooth val="0"/>
          <c:extLst xmlns:c16r2="http://schemas.microsoft.com/office/drawing/2015/06/chart">
            <c:ext xmlns:c16="http://schemas.microsoft.com/office/drawing/2014/chart" uri="{C3380CC4-5D6E-409C-BE32-E72D297353CC}">
              <c16:uniqueId val="{00000001-7CD6-455D-B76C-B8DCA0A3ACB6}"/>
            </c:ext>
          </c:extLst>
        </c:ser>
        <c:dLbls>
          <c:showLegendKey val="0"/>
          <c:showVal val="0"/>
          <c:showCatName val="0"/>
          <c:showSerName val="0"/>
          <c:showPercent val="0"/>
          <c:showBubbleSize val="0"/>
        </c:dLbls>
        <c:marker val="1"/>
        <c:smooth val="0"/>
        <c:axId val="467300520"/>
        <c:axId val="467300912"/>
      </c:lineChart>
      <c:dateAx>
        <c:axId val="467300520"/>
        <c:scaling>
          <c:orientation val="minMax"/>
        </c:scaling>
        <c:delete val="1"/>
        <c:axPos val="b"/>
        <c:numFmt formatCode="&quot;H&quot;yy" sourceLinked="1"/>
        <c:majorTickMark val="none"/>
        <c:minorTickMark val="none"/>
        <c:tickLblPos val="none"/>
        <c:crossAx val="467300912"/>
        <c:crosses val="autoZero"/>
        <c:auto val="1"/>
        <c:lblOffset val="100"/>
        <c:baseTimeUnit val="years"/>
      </c:dateAx>
      <c:valAx>
        <c:axId val="46730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300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116.32</c:v>
                </c:pt>
                <c:pt idx="1">
                  <c:v>117.09</c:v>
                </c:pt>
                <c:pt idx="2">
                  <c:v>119.04</c:v>
                </c:pt>
                <c:pt idx="3">
                  <c:v>119.63</c:v>
                </c:pt>
                <c:pt idx="4">
                  <c:v>117.84</c:v>
                </c:pt>
              </c:numCache>
            </c:numRef>
          </c:val>
          <c:extLst xmlns:c16r2="http://schemas.microsoft.com/office/drawing/2015/06/chart">
            <c:ext xmlns:c16="http://schemas.microsoft.com/office/drawing/2014/chart" uri="{C3380CC4-5D6E-409C-BE32-E72D297353CC}">
              <c16:uniqueId val="{00000000-09D8-4535-8FB7-99CAA22E7012}"/>
            </c:ext>
          </c:extLst>
        </c:ser>
        <c:dLbls>
          <c:showLegendKey val="0"/>
          <c:showVal val="0"/>
          <c:showCatName val="0"/>
          <c:showSerName val="0"/>
          <c:showPercent val="0"/>
          <c:showBubbleSize val="0"/>
        </c:dLbls>
        <c:gapWidth val="150"/>
        <c:axId val="348272232"/>
        <c:axId val="348279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107.45</c:v>
                </c:pt>
                <c:pt idx="1">
                  <c:v>107.43</c:v>
                </c:pt>
                <c:pt idx="2">
                  <c:v>107.64</c:v>
                </c:pt>
                <c:pt idx="3">
                  <c:v>107.03</c:v>
                </c:pt>
                <c:pt idx="4">
                  <c:v>106.55</c:v>
                </c:pt>
              </c:numCache>
            </c:numRef>
          </c:val>
          <c:smooth val="0"/>
          <c:extLst xmlns:c16r2="http://schemas.microsoft.com/office/drawing/2015/06/chart">
            <c:ext xmlns:c16="http://schemas.microsoft.com/office/drawing/2014/chart" uri="{C3380CC4-5D6E-409C-BE32-E72D297353CC}">
              <c16:uniqueId val="{00000001-09D8-4535-8FB7-99CAA22E7012}"/>
            </c:ext>
          </c:extLst>
        </c:ser>
        <c:dLbls>
          <c:showLegendKey val="0"/>
          <c:showVal val="0"/>
          <c:showCatName val="0"/>
          <c:showSerName val="0"/>
          <c:showPercent val="0"/>
          <c:showBubbleSize val="0"/>
        </c:dLbls>
        <c:marker val="1"/>
        <c:smooth val="0"/>
        <c:axId val="348272232"/>
        <c:axId val="348279288"/>
      </c:lineChart>
      <c:dateAx>
        <c:axId val="348272232"/>
        <c:scaling>
          <c:orientation val="minMax"/>
        </c:scaling>
        <c:delete val="1"/>
        <c:axPos val="b"/>
        <c:numFmt formatCode="&quot;H&quot;yy" sourceLinked="1"/>
        <c:majorTickMark val="none"/>
        <c:minorTickMark val="none"/>
        <c:tickLblPos val="none"/>
        <c:crossAx val="348279288"/>
        <c:crosses val="autoZero"/>
        <c:auto val="1"/>
        <c:lblOffset val="100"/>
        <c:baseTimeUnit val="years"/>
      </c:dateAx>
      <c:valAx>
        <c:axId val="348279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272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3.43</c:v>
                </c:pt>
                <c:pt idx="1">
                  <c:v>6.65</c:v>
                </c:pt>
                <c:pt idx="2">
                  <c:v>9.81</c:v>
                </c:pt>
                <c:pt idx="3">
                  <c:v>12.87</c:v>
                </c:pt>
                <c:pt idx="4">
                  <c:v>15.57</c:v>
                </c:pt>
              </c:numCache>
            </c:numRef>
          </c:val>
          <c:extLst xmlns:c16r2="http://schemas.microsoft.com/office/drawing/2015/06/chart">
            <c:ext xmlns:c16="http://schemas.microsoft.com/office/drawing/2014/chart" uri="{C3380CC4-5D6E-409C-BE32-E72D297353CC}">
              <c16:uniqueId val="{00000000-334E-4F63-93F0-6830AB488C8C}"/>
            </c:ext>
          </c:extLst>
        </c:ser>
        <c:dLbls>
          <c:showLegendKey val="0"/>
          <c:showVal val="0"/>
          <c:showCatName val="0"/>
          <c:showSerName val="0"/>
          <c:showPercent val="0"/>
          <c:showBubbleSize val="0"/>
        </c:dLbls>
        <c:gapWidth val="150"/>
        <c:axId val="347784824"/>
        <c:axId val="347785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28.95</c:v>
                </c:pt>
                <c:pt idx="1">
                  <c:v>30.11</c:v>
                </c:pt>
                <c:pt idx="2">
                  <c:v>30.45</c:v>
                </c:pt>
                <c:pt idx="3">
                  <c:v>31.01</c:v>
                </c:pt>
                <c:pt idx="4">
                  <c:v>28.87</c:v>
                </c:pt>
              </c:numCache>
            </c:numRef>
          </c:val>
          <c:smooth val="0"/>
          <c:extLst xmlns:c16r2="http://schemas.microsoft.com/office/drawing/2015/06/chart">
            <c:ext xmlns:c16="http://schemas.microsoft.com/office/drawing/2014/chart" uri="{C3380CC4-5D6E-409C-BE32-E72D297353CC}">
              <c16:uniqueId val="{00000001-334E-4F63-93F0-6830AB488C8C}"/>
            </c:ext>
          </c:extLst>
        </c:ser>
        <c:dLbls>
          <c:showLegendKey val="0"/>
          <c:showVal val="0"/>
          <c:showCatName val="0"/>
          <c:showSerName val="0"/>
          <c:showPercent val="0"/>
          <c:showBubbleSize val="0"/>
        </c:dLbls>
        <c:marker val="1"/>
        <c:smooth val="0"/>
        <c:axId val="347784824"/>
        <c:axId val="347785608"/>
      </c:lineChart>
      <c:dateAx>
        <c:axId val="347784824"/>
        <c:scaling>
          <c:orientation val="minMax"/>
        </c:scaling>
        <c:delete val="1"/>
        <c:axPos val="b"/>
        <c:numFmt formatCode="&quot;H&quot;yy" sourceLinked="1"/>
        <c:majorTickMark val="none"/>
        <c:minorTickMark val="none"/>
        <c:tickLblPos val="none"/>
        <c:crossAx val="347785608"/>
        <c:crosses val="autoZero"/>
        <c:auto val="1"/>
        <c:lblOffset val="100"/>
        <c:baseTimeUnit val="years"/>
      </c:dateAx>
      <c:valAx>
        <c:axId val="347785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784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AD5-4DBA-96FC-2C945F1CACEF}"/>
            </c:ext>
          </c:extLst>
        </c:ser>
        <c:dLbls>
          <c:showLegendKey val="0"/>
          <c:showVal val="0"/>
          <c:showCatName val="0"/>
          <c:showSerName val="0"/>
          <c:showPercent val="0"/>
          <c:showBubbleSize val="0"/>
        </c:dLbls>
        <c:gapWidth val="150"/>
        <c:axId val="349833976"/>
        <c:axId val="34982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4.07</c:v>
                </c:pt>
                <c:pt idx="1">
                  <c:v>4.54</c:v>
                </c:pt>
                <c:pt idx="2">
                  <c:v>4.8499999999999996</c:v>
                </c:pt>
                <c:pt idx="3">
                  <c:v>4.95</c:v>
                </c:pt>
                <c:pt idx="4">
                  <c:v>5.64</c:v>
                </c:pt>
              </c:numCache>
            </c:numRef>
          </c:val>
          <c:smooth val="0"/>
          <c:extLst xmlns:c16r2="http://schemas.microsoft.com/office/drawing/2015/06/chart">
            <c:ext xmlns:c16="http://schemas.microsoft.com/office/drawing/2014/chart" uri="{C3380CC4-5D6E-409C-BE32-E72D297353CC}">
              <c16:uniqueId val="{00000001-DAD5-4DBA-96FC-2C945F1CACEF}"/>
            </c:ext>
          </c:extLst>
        </c:ser>
        <c:dLbls>
          <c:showLegendKey val="0"/>
          <c:showVal val="0"/>
          <c:showCatName val="0"/>
          <c:showSerName val="0"/>
          <c:showPercent val="0"/>
          <c:showBubbleSize val="0"/>
        </c:dLbls>
        <c:marker val="1"/>
        <c:smooth val="0"/>
        <c:axId val="349833976"/>
        <c:axId val="349828096"/>
      </c:lineChart>
      <c:dateAx>
        <c:axId val="349833976"/>
        <c:scaling>
          <c:orientation val="minMax"/>
        </c:scaling>
        <c:delete val="1"/>
        <c:axPos val="b"/>
        <c:numFmt formatCode="&quot;H&quot;yy" sourceLinked="1"/>
        <c:majorTickMark val="none"/>
        <c:minorTickMark val="none"/>
        <c:tickLblPos val="none"/>
        <c:crossAx val="349828096"/>
        <c:crosses val="autoZero"/>
        <c:auto val="1"/>
        <c:lblOffset val="100"/>
        <c:baseTimeUnit val="years"/>
      </c:dateAx>
      <c:valAx>
        <c:axId val="34982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833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CA2-4834-8D86-39A1721BAA7C}"/>
            </c:ext>
          </c:extLst>
        </c:ser>
        <c:dLbls>
          <c:showLegendKey val="0"/>
          <c:showVal val="0"/>
          <c:showCatName val="0"/>
          <c:showSerName val="0"/>
          <c:showPercent val="0"/>
          <c:showBubbleSize val="0"/>
        </c:dLbls>
        <c:gapWidth val="150"/>
        <c:axId val="349834368"/>
        <c:axId val="349831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11.01</c:v>
                </c:pt>
                <c:pt idx="1">
                  <c:v>10.199999999999999</c:v>
                </c:pt>
                <c:pt idx="2">
                  <c:v>9.1999999999999993</c:v>
                </c:pt>
                <c:pt idx="3">
                  <c:v>7.69</c:v>
                </c:pt>
                <c:pt idx="4">
                  <c:v>5.95</c:v>
                </c:pt>
              </c:numCache>
            </c:numRef>
          </c:val>
          <c:smooth val="0"/>
          <c:extLst xmlns:c16r2="http://schemas.microsoft.com/office/drawing/2015/06/chart">
            <c:ext xmlns:c16="http://schemas.microsoft.com/office/drawing/2014/chart" uri="{C3380CC4-5D6E-409C-BE32-E72D297353CC}">
              <c16:uniqueId val="{00000001-3CA2-4834-8D86-39A1721BAA7C}"/>
            </c:ext>
          </c:extLst>
        </c:ser>
        <c:dLbls>
          <c:showLegendKey val="0"/>
          <c:showVal val="0"/>
          <c:showCatName val="0"/>
          <c:showSerName val="0"/>
          <c:showPercent val="0"/>
          <c:showBubbleSize val="0"/>
        </c:dLbls>
        <c:marker val="1"/>
        <c:smooth val="0"/>
        <c:axId val="349834368"/>
        <c:axId val="349831624"/>
      </c:lineChart>
      <c:dateAx>
        <c:axId val="349834368"/>
        <c:scaling>
          <c:orientation val="minMax"/>
        </c:scaling>
        <c:delete val="1"/>
        <c:axPos val="b"/>
        <c:numFmt formatCode="&quot;H&quot;yy" sourceLinked="1"/>
        <c:majorTickMark val="none"/>
        <c:minorTickMark val="none"/>
        <c:tickLblPos val="none"/>
        <c:crossAx val="349831624"/>
        <c:crosses val="autoZero"/>
        <c:auto val="1"/>
        <c:lblOffset val="100"/>
        <c:baseTimeUnit val="years"/>
      </c:dateAx>
      <c:valAx>
        <c:axId val="349831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83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46.76</c:v>
                </c:pt>
                <c:pt idx="1">
                  <c:v>42.15</c:v>
                </c:pt>
                <c:pt idx="2">
                  <c:v>53.39</c:v>
                </c:pt>
                <c:pt idx="3">
                  <c:v>61.61</c:v>
                </c:pt>
                <c:pt idx="4">
                  <c:v>62.19</c:v>
                </c:pt>
              </c:numCache>
            </c:numRef>
          </c:val>
          <c:extLst xmlns:c16r2="http://schemas.microsoft.com/office/drawing/2015/06/chart">
            <c:ext xmlns:c16="http://schemas.microsoft.com/office/drawing/2014/chart" uri="{C3380CC4-5D6E-409C-BE32-E72D297353CC}">
              <c16:uniqueId val="{00000000-DBCD-41F0-AD27-F5BA42D59F55}"/>
            </c:ext>
          </c:extLst>
        </c:ser>
        <c:dLbls>
          <c:showLegendKey val="0"/>
          <c:showVal val="0"/>
          <c:showCatName val="0"/>
          <c:showSerName val="0"/>
          <c:showPercent val="0"/>
          <c:showBubbleSize val="0"/>
        </c:dLbls>
        <c:gapWidth val="150"/>
        <c:axId val="349833584"/>
        <c:axId val="34983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54.03</c:v>
                </c:pt>
                <c:pt idx="1">
                  <c:v>65.83</c:v>
                </c:pt>
                <c:pt idx="2">
                  <c:v>72.22</c:v>
                </c:pt>
                <c:pt idx="3">
                  <c:v>73.02</c:v>
                </c:pt>
                <c:pt idx="4">
                  <c:v>72.930000000000007</c:v>
                </c:pt>
              </c:numCache>
            </c:numRef>
          </c:val>
          <c:smooth val="0"/>
          <c:extLst xmlns:c16r2="http://schemas.microsoft.com/office/drawing/2015/06/chart">
            <c:ext xmlns:c16="http://schemas.microsoft.com/office/drawing/2014/chart" uri="{C3380CC4-5D6E-409C-BE32-E72D297353CC}">
              <c16:uniqueId val="{00000001-DBCD-41F0-AD27-F5BA42D59F55}"/>
            </c:ext>
          </c:extLst>
        </c:ser>
        <c:dLbls>
          <c:showLegendKey val="0"/>
          <c:showVal val="0"/>
          <c:showCatName val="0"/>
          <c:showSerName val="0"/>
          <c:showPercent val="0"/>
          <c:showBubbleSize val="0"/>
        </c:dLbls>
        <c:marker val="1"/>
        <c:smooth val="0"/>
        <c:axId val="349833584"/>
        <c:axId val="349832016"/>
      </c:lineChart>
      <c:dateAx>
        <c:axId val="349833584"/>
        <c:scaling>
          <c:orientation val="minMax"/>
        </c:scaling>
        <c:delete val="1"/>
        <c:axPos val="b"/>
        <c:numFmt formatCode="&quot;H&quot;yy" sourceLinked="1"/>
        <c:majorTickMark val="none"/>
        <c:minorTickMark val="none"/>
        <c:tickLblPos val="none"/>
        <c:crossAx val="349832016"/>
        <c:crosses val="autoZero"/>
        <c:auto val="1"/>
        <c:lblOffset val="100"/>
        <c:baseTimeUnit val="years"/>
      </c:dateAx>
      <c:valAx>
        <c:axId val="34983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83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813.06</c:v>
                </c:pt>
                <c:pt idx="1">
                  <c:v>598.79</c:v>
                </c:pt>
                <c:pt idx="2">
                  <c:v>569.59</c:v>
                </c:pt>
                <c:pt idx="3">
                  <c:v>635.54999999999995</c:v>
                </c:pt>
                <c:pt idx="4">
                  <c:v>580.4</c:v>
                </c:pt>
              </c:numCache>
            </c:numRef>
          </c:val>
          <c:extLst xmlns:c16r2="http://schemas.microsoft.com/office/drawing/2015/06/chart">
            <c:ext xmlns:c16="http://schemas.microsoft.com/office/drawing/2014/chart" uri="{C3380CC4-5D6E-409C-BE32-E72D297353CC}">
              <c16:uniqueId val="{00000000-3AE8-4CE4-A0B6-4B0054DF3673}"/>
            </c:ext>
          </c:extLst>
        </c:ser>
        <c:dLbls>
          <c:showLegendKey val="0"/>
          <c:showVal val="0"/>
          <c:showCatName val="0"/>
          <c:showSerName val="0"/>
          <c:showPercent val="0"/>
          <c:showBubbleSize val="0"/>
        </c:dLbls>
        <c:gapWidth val="150"/>
        <c:axId val="349828880"/>
        <c:axId val="34983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802.49</c:v>
                </c:pt>
                <c:pt idx="1">
                  <c:v>805.14</c:v>
                </c:pt>
                <c:pt idx="2">
                  <c:v>730.93</c:v>
                </c:pt>
                <c:pt idx="3">
                  <c:v>708.89</c:v>
                </c:pt>
                <c:pt idx="4">
                  <c:v>730.52</c:v>
                </c:pt>
              </c:numCache>
            </c:numRef>
          </c:val>
          <c:smooth val="0"/>
          <c:extLst xmlns:c16r2="http://schemas.microsoft.com/office/drawing/2015/06/chart">
            <c:ext xmlns:c16="http://schemas.microsoft.com/office/drawing/2014/chart" uri="{C3380CC4-5D6E-409C-BE32-E72D297353CC}">
              <c16:uniqueId val="{00000001-3AE8-4CE4-A0B6-4B0054DF3673}"/>
            </c:ext>
          </c:extLst>
        </c:ser>
        <c:dLbls>
          <c:showLegendKey val="0"/>
          <c:showVal val="0"/>
          <c:showCatName val="0"/>
          <c:showSerName val="0"/>
          <c:showPercent val="0"/>
          <c:showBubbleSize val="0"/>
        </c:dLbls>
        <c:marker val="1"/>
        <c:smooth val="0"/>
        <c:axId val="349828880"/>
        <c:axId val="349832800"/>
      </c:lineChart>
      <c:dateAx>
        <c:axId val="349828880"/>
        <c:scaling>
          <c:orientation val="minMax"/>
        </c:scaling>
        <c:delete val="1"/>
        <c:axPos val="b"/>
        <c:numFmt formatCode="&quot;H&quot;yy" sourceLinked="1"/>
        <c:majorTickMark val="none"/>
        <c:minorTickMark val="none"/>
        <c:tickLblPos val="none"/>
        <c:crossAx val="349832800"/>
        <c:crosses val="autoZero"/>
        <c:auto val="1"/>
        <c:lblOffset val="100"/>
        <c:baseTimeUnit val="years"/>
      </c:dateAx>
      <c:valAx>
        <c:axId val="34983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82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172.2</c:v>
                </c:pt>
                <c:pt idx="1">
                  <c:v>93.72</c:v>
                </c:pt>
                <c:pt idx="2">
                  <c:v>94.35</c:v>
                </c:pt>
                <c:pt idx="3">
                  <c:v>95.19</c:v>
                </c:pt>
                <c:pt idx="4">
                  <c:v>94.24</c:v>
                </c:pt>
              </c:numCache>
            </c:numRef>
          </c:val>
          <c:extLst xmlns:c16r2="http://schemas.microsoft.com/office/drawing/2015/06/chart">
            <c:ext xmlns:c16="http://schemas.microsoft.com/office/drawing/2014/chart" uri="{C3380CC4-5D6E-409C-BE32-E72D297353CC}">
              <c16:uniqueId val="{00000000-BE03-452C-B86F-78C3F42F9901}"/>
            </c:ext>
          </c:extLst>
        </c:ser>
        <c:dLbls>
          <c:showLegendKey val="0"/>
          <c:showVal val="0"/>
          <c:showCatName val="0"/>
          <c:showSerName val="0"/>
          <c:showPercent val="0"/>
          <c:showBubbleSize val="0"/>
        </c:dLbls>
        <c:gapWidth val="150"/>
        <c:axId val="349831232"/>
        <c:axId val="34982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103.18</c:v>
                </c:pt>
                <c:pt idx="1">
                  <c:v>100.22</c:v>
                </c:pt>
                <c:pt idx="2">
                  <c:v>98.09</c:v>
                </c:pt>
                <c:pt idx="3">
                  <c:v>97.91</c:v>
                </c:pt>
                <c:pt idx="4">
                  <c:v>98.61</c:v>
                </c:pt>
              </c:numCache>
            </c:numRef>
          </c:val>
          <c:smooth val="0"/>
          <c:extLst xmlns:c16r2="http://schemas.microsoft.com/office/drawing/2015/06/chart">
            <c:ext xmlns:c16="http://schemas.microsoft.com/office/drawing/2014/chart" uri="{C3380CC4-5D6E-409C-BE32-E72D297353CC}">
              <c16:uniqueId val="{00000001-BE03-452C-B86F-78C3F42F9901}"/>
            </c:ext>
          </c:extLst>
        </c:ser>
        <c:dLbls>
          <c:showLegendKey val="0"/>
          <c:showVal val="0"/>
          <c:showCatName val="0"/>
          <c:showSerName val="0"/>
          <c:showPercent val="0"/>
          <c:showBubbleSize val="0"/>
        </c:dLbls>
        <c:marker val="1"/>
        <c:smooth val="0"/>
        <c:axId val="349831232"/>
        <c:axId val="349829664"/>
      </c:lineChart>
      <c:dateAx>
        <c:axId val="349831232"/>
        <c:scaling>
          <c:orientation val="minMax"/>
        </c:scaling>
        <c:delete val="1"/>
        <c:axPos val="b"/>
        <c:numFmt formatCode="&quot;H&quot;yy" sourceLinked="1"/>
        <c:majorTickMark val="none"/>
        <c:minorTickMark val="none"/>
        <c:tickLblPos val="none"/>
        <c:crossAx val="349829664"/>
        <c:crosses val="autoZero"/>
        <c:auto val="1"/>
        <c:lblOffset val="100"/>
        <c:baseTimeUnit val="years"/>
      </c:dateAx>
      <c:valAx>
        <c:axId val="34982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83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79.86</c:v>
                </c:pt>
                <c:pt idx="1">
                  <c:v>152.78</c:v>
                </c:pt>
                <c:pt idx="2">
                  <c:v>152.56</c:v>
                </c:pt>
                <c:pt idx="3">
                  <c:v>150.06</c:v>
                </c:pt>
                <c:pt idx="4">
                  <c:v>150.04</c:v>
                </c:pt>
              </c:numCache>
            </c:numRef>
          </c:val>
          <c:extLst xmlns:c16r2="http://schemas.microsoft.com/office/drawing/2015/06/chart">
            <c:ext xmlns:c16="http://schemas.microsoft.com/office/drawing/2014/chart" uri="{C3380CC4-5D6E-409C-BE32-E72D297353CC}">
              <c16:uniqueId val="{00000000-A521-47C1-81E0-60ACB017D0C2}"/>
            </c:ext>
          </c:extLst>
        </c:ser>
        <c:dLbls>
          <c:showLegendKey val="0"/>
          <c:showVal val="0"/>
          <c:showCatName val="0"/>
          <c:showSerName val="0"/>
          <c:showPercent val="0"/>
          <c:showBubbleSize val="0"/>
        </c:dLbls>
        <c:gapWidth val="150"/>
        <c:axId val="467299736"/>
        <c:axId val="46729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141.11000000000001</c:v>
                </c:pt>
                <c:pt idx="1">
                  <c:v>144.79</c:v>
                </c:pt>
                <c:pt idx="2">
                  <c:v>146.08000000000001</c:v>
                </c:pt>
                <c:pt idx="3">
                  <c:v>144.11000000000001</c:v>
                </c:pt>
                <c:pt idx="4">
                  <c:v>141.24</c:v>
                </c:pt>
              </c:numCache>
            </c:numRef>
          </c:val>
          <c:smooth val="0"/>
          <c:extLst xmlns:c16r2="http://schemas.microsoft.com/office/drawing/2015/06/chart">
            <c:ext xmlns:c16="http://schemas.microsoft.com/office/drawing/2014/chart" uri="{C3380CC4-5D6E-409C-BE32-E72D297353CC}">
              <c16:uniqueId val="{00000001-A521-47C1-81E0-60ACB017D0C2}"/>
            </c:ext>
          </c:extLst>
        </c:ser>
        <c:dLbls>
          <c:showLegendKey val="0"/>
          <c:showVal val="0"/>
          <c:showCatName val="0"/>
          <c:showSerName val="0"/>
          <c:showPercent val="0"/>
          <c:showBubbleSize val="0"/>
        </c:dLbls>
        <c:marker val="1"/>
        <c:smooth val="0"/>
        <c:axId val="467299736"/>
        <c:axId val="467299344"/>
      </c:lineChart>
      <c:dateAx>
        <c:axId val="467299736"/>
        <c:scaling>
          <c:orientation val="minMax"/>
        </c:scaling>
        <c:delete val="1"/>
        <c:axPos val="b"/>
        <c:numFmt formatCode="&quot;H&quot;yy" sourceLinked="1"/>
        <c:majorTickMark val="none"/>
        <c:minorTickMark val="none"/>
        <c:tickLblPos val="none"/>
        <c:crossAx val="467299344"/>
        <c:crosses val="autoZero"/>
        <c:auto val="1"/>
        <c:lblOffset val="100"/>
        <c:baseTimeUnit val="years"/>
      </c:dateAx>
      <c:valAx>
        <c:axId val="46729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299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P5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神奈川県　秦野市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Ac1</v>
      </c>
      <c r="X8" s="72"/>
      <c r="Y8" s="72"/>
      <c r="Z8" s="72"/>
      <c r="AA8" s="72"/>
      <c r="AB8" s="72"/>
      <c r="AC8" s="72"/>
      <c r="AD8" s="73" t="str">
        <f>データ!$M$6</f>
        <v>非設置</v>
      </c>
      <c r="AE8" s="73"/>
      <c r="AF8" s="73"/>
      <c r="AG8" s="73"/>
      <c r="AH8" s="73"/>
      <c r="AI8" s="73"/>
      <c r="AJ8" s="73"/>
      <c r="AK8" s="3"/>
      <c r="AL8" s="69">
        <f>データ!S6</f>
        <v>160415</v>
      </c>
      <c r="AM8" s="69"/>
      <c r="AN8" s="69"/>
      <c r="AO8" s="69"/>
      <c r="AP8" s="69"/>
      <c r="AQ8" s="69"/>
      <c r="AR8" s="69"/>
      <c r="AS8" s="69"/>
      <c r="AT8" s="68">
        <f>データ!T6</f>
        <v>103.76</v>
      </c>
      <c r="AU8" s="68"/>
      <c r="AV8" s="68"/>
      <c r="AW8" s="68"/>
      <c r="AX8" s="68"/>
      <c r="AY8" s="68"/>
      <c r="AZ8" s="68"/>
      <c r="BA8" s="68"/>
      <c r="BB8" s="68">
        <f>データ!U6</f>
        <v>1546.02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58.69</v>
      </c>
      <c r="J10" s="68"/>
      <c r="K10" s="68"/>
      <c r="L10" s="68"/>
      <c r="M10" s="68"/>
      <c r="N10" s="68"/>
      <c r="O10" s="68"/>
      <c r="P10" s="68">
        <f>データ!P6</f>
        <v>87.94</v>
      </c>
      <c r="Q10" s="68"/>
      <c r="R10" s="68"/>
      <c r="S10" s="68"/>
      <c r="T10" s="68"/>
      <c r="U10" s="68"/>
      <c r="V10" s="68"/>
      <c r="W10" s="68">
        <f>データ!Q6</f>
        <v>99.21</v>
      </c>
      <c r="X10" s="68"/>
      <c r="Y10" s="68"/>
      <c r="Z10" s="68"/>
      <c r="AA10" s="68"/>
      <c r="AB10" s="68"/>
      <c r="AC10" s="68"/>
      <c r="AD10" s="69">
        <f>データ!R6</f>
        <v>2469</v>
      </c>
      <c r="AE10" s="69"/>
      <c r="AF10" s="69"/>
      <c r="AG10" s="69"/>
      <c r="AH10" s="69"/>
      <c r="AI10" s="69"/>
      <c r="AJ10" s="69"/>
      <c r="AK10" s="2"/>
      <c r="AL10" s="69">
        <f>データ!V6</f>
        <v>140680</v>
      </c>
      <c r="AM10" s="69"/>
      <c r="AN10" s="69"/>
      <c r="AO10" s="69"/>
      <c r="AP10" s="69"/>
      <c r="AQ10" s="69"/>
      <c r="AR10" s="69"/>
      <c r="AS10" s="69"/>
      <c r="AT10" s="68">
        <f>データ!W6</f>
        <v>21.88</v>
      </c>
      <c r="AU10" s="68"/>
      <c r="AV10" s="68"/>
      <c r="AW10" s="68"/>
      <c r="AX10" s="68"/>
      <c r="AY10" s="68"/>
      <c r="AZ10" s="68"/>
      <c r="BA10" s="68"/>
      <c r="BB10" s="68">
        <f>データ!X6</f>
        <v>6429.62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112</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9eFcFGoAByNUsHbNyyPV8CCLnK54paluURPTfY3cTr00k3AzyOzpXWul2KAXH7B4hRgjpHXbHlf6iYNBuWx0+w==" saltValue="gL41EBQrZPy1hm6GhyY7s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142115</v>
      </c>
      <c r="D6" s="33">
        <f t="shared" si="3"/>
        <v>46</v>
      </c>
      <c r="E6" s="33">
        <f t="shared" si="3"/>
        <v>17</v>
      </c>
      <c r="F6" s="33">
        <f t="shared" si="3"/>
        <v>1</v>
      </c>
      <c r="G6" s="33">
        <f t="shared" si="3"/>
        <v>0</v>
      </c>
      <c r="H6" s="33" t="str">
        <f t="shared" si="3"/>
        <v>神奈川県　秦野市</v>
      </c>
      <c r="I6" s="33" t="str">
        <f t="shared" si="3"/>
        <v>法適用</v>
      </c>
      <c r="J6" s="33" t="str">
        <f t="shared" si="3"/>
        <v>下水道事業</v>
      </c>
      <c r="K6" s="33" t="str">
        <f t="shared" si="3"/>
        <v>公共下水道</v>
      </c>
      <c r="L6" s="33" t="str">
        <f t="shared" si="3"/>
        <v>Ac1</v>
      </c>
      <c r="M6" s="33" t="str">
        <f t="shared" si="3"/>
        <v>非設置</v>
      </c>
      <c r="N6" s="34" t="str">
        <f t="shared" si="3"/>
        <v>-</v>
      </c>
      <c r="O6" s="34">
        <f t="shared" si="3"/>
        <v>58.69</v>
      </c>
      <c r="P6" s="34">
        <f t="shared" si="3"/>
        <v>87.94</v>
      </c>
      <c r="Q6" s="34">
        <f t="shared" si="3"/>
        <v>99.21</v>
      </c>
      <c r="R6" s="34">
        <f t="shared" si="3"/>
        <v>2469</v>
      </c>
      <c r="S6" s="34">
        <f t="shared" si="3"/>
        <v>160415</v>
      </c>
      <c r="T6" s="34">
        <f t="shared" si="3"/>
        <v>103.76</v>
      </c>
      <c r="U6" s="34">
        <f t="shared" si="3"/>
        <v>1546.02</v>
      </c>
      <c r="V6" s="34">
        <f t="shared" si="3"/>
        <v>140680</v>
      </c>
      <c r="W6" s="34">
        <f t="shared" si="3"/>
        <v>21.88</v>
      </c>
      <c r="X6" s="34">
        <f t="shared" si="3"/>
        <v>6429.62</v>
      </c>
      <c r="Y6" s="35">
        <f>IF(Y7="",NA(),Y7)</f>
        <v>116.32</v>
      </c>
      <c r="Z6" s="35">
        <f t="shared" ref="Z6:AH6" si="4">IF(Z7="",NA(),Z7)</f>
        <v>117.09</v>
      </c>
      <c r="AA6" s="35">
        <f t="shared" si="4"/>
        <v>119.04</v>
      </c>
      <c r="AB6" s="35">
        <f t="shared" si="4"/>
        <v>119.63</v>
      </c>
      <c r="AC6" s="35">
        <f t="shared" si="4"/>
        <v>117.84</v>
      </c>
      <c r="AD6" s="35">
        <f t="shared" si="4"/>
        <v>107.45</v>
      </c>
      <c r="AE6" s="35">
        <f t="shared" si="4"/>
        <v>107.43</v>
      </c>
      <c r="AF6" s="35">
        <f t="shared" si="4"/>
        <v>107.64</v>
      </c>
      <c r="AG6" s="35">
        <f t="shared" si="4"/>
        <v>107.03</v>
      </c>
      <c r="AH6" s="35">
        <f t="shared" si="4"/>
        <v>106.55</v>
      </c>
      <c r="AI6" s="34" t="str">
        <f>IF(AI7="","",IF(AI7="-","【-】","【"&amp;SUBSTITUTE(TEXT(AI7,"#,##0.00"),"-","△")&amp;"】"))</f>
        <v>【106.67】</v>
      </c>
      <c r="AJ6" s="34">
        <f>IF(AJ7="",NA(),AJ7)</f>
        <v>0</v>
      </c>
      <c r="AK6" s="34">
        <f t="shared" ref="AK6:AS6" si="5">IF(AK7="",NA(),AK7)</f>
        <v>0</v>
      </c>
      <c r="AL6" s="34">
        <f t="shared" si="5"/>
        <v>0</v>
      </c>
      <c r="AM6" s="34">
        <f t="shared" si="5"/>
        <v>0</v>
      </c>
      <c r="AN6" s="34">
        <f t="shared" si="5"/>
        <v>0</v>
      </c>
      <c r="AO6" s="35">
        <f t="shared" si="5"/>
        <v>11.01</v>
      </c>
      <c r="AP6" s="35">
        <f t="shared" si="5"/>
        <v>10.199999999999999</v>
      </c>
      <c r="AQ6" s="35">
        <f t="shared" si="5"/>
        <v>9.1999999999999993</v>
      </c>
      <c r="AR6" s="35">
        <f t="shared" si="5"/>
        <v>7.69</v>
      </c>
      <c r="AS6" s="35">
        <f t="shared" si="5"/>
        <v>5.95</v>
      </c>
      <c r="AT6" s="34" t="str">
        <f>IF(AT7="","",IF(AT7="-","【-】","【"&amp;SUBSTITUTE(TEXT(AT7,"#,##0.00"),"-","△")&amp;"】"))</f>
        <v>【3.64】</v>
      </c>
      <c r="AU6" s="35">
        <f>IF(AU7="",NA(),AU7)</f>
        <v>46.76</v>
      </c>
      <c r="AV6" s="35">
        <f t="shared" ref="AV6:BD6" si="6">IF(AV7="",NA(),AV7)</f>
        <v>42.15</v>
      </c>
      <c r="AW6" s="35">
        <f t="shared" si="6"/>
        <v>53.39</v>
      </c>
      <c r="AX6" s="35">
        <f t="shared" si="6"/>
        <v>61.61</v>
      </c>
      <c r="AY6" s="35">
        <f t="shared" si="6"/>
        <v>62.19</v>
      </c>
      <c r="AZ6" s="35">
        <f t="shared" si="6"/>
        <v>54.03</v>
      </c>
      <c r="BA6" s="35">
        <f t="shared" si="6"/>
        <v>65.83</v>
      </c>
      <c r="BB6" s="35">
        <f t="shared" si="6"/>
        <v>72.22</v>
      </c>
      <c r="BC6" s="35">
        <f t="shared" si="6"/>
        <v>73.02</v>
      </c>
      <c r="BD6" s="35">
        <f t="shared" si="6"/>
        <v>72.930000000000007</v>
      </c>
      <c r="BE6" s="34" t="str">
        <f>IF(BE7="","",IF(BE7="-","【-】","【"&amp;SUBSTITUTE(TEXT(BE7,"#,##0.00"),"-","△")&amp;"】"))</f>
        <v>【67.52】</v>
      </c>
      <c r="BF6" s="35">
        <f>IF(BF7="",NA(),BF7)</f>
        <v>813.06</v>
      </c>
      <c r="BG6" s="35">
        <f t="shared" ref="BG6:BO6" si="7">IF(BG7="",NA(),BG7)</f>
        <v>598.79</v>
      </c>
      <c r="BH6" s="35">
        <f t="shared" si="7"/>
        <v>569.59</v>
      </c>
      <c r="BI6" s="35">
        <f t="shared" si="7"/>
        <v>635.54999999999995</v>
      </c>
      <c r="BJ6" s="35">
        <f t="shared" si="7"/>
        <v>580.4</v>
      </c>
      <c r="BK6" s="35">
        <f t="shared" si="7"/>
        <v>802.49</v>
      </c>
      <c r="BL6" s="35">
        <f t="shared" si="7"/>
        <v>805.14</v>
      </c>
      <c r="BM6" s="35">
        <f t="shared" si="7"/>
        <v>730.93</v>
      </c>
      <c r="BN6" s="35">
        <f t="shared" si="7"/>
        <v>708.89</v>
      </c>
      <c r="BO6" s="35">
        <f t="shared" si="7"/>
        <v>730.52</v>
      </c>
      <c r="BP6" s="34" t="str">
        <f>IF(BP7="","",IF(BP7="-","【-】","【"&amp;SUBSTITUTE(TEXT(BP7,"#,##0.00"),"-","△")&amp;"】"))</f>
        <v>【705.21】</v>
      </c>
      <c r="BQ6" s="35">
        <f>IF(BQ7="",NA(),BQ7)</f>
        <v>172.2</v>
      </c>
      <c r="BR6" s="35">
        <f t="shared" ref="BR6:BZ6" si="8">IF(BR7="",NA(),BR7)</f>
        <v>93.72</v>
      </c>
      <c r="BS6" s="35">
        <f t="shared" si="8"/>
        <v>94.35</v>
      </c>
      <c r="BT6" s="35">
        <f t="shared" si="8"/>
        <v>95.19</v>
      </c>
      <c r="BU6" s="35">
        <f t="shared" si="8"/>
        <v>94.24</v>
      </c>
      <c r="BV6" s="35">
        <f t="shared" si="8"/>
        <v>103.18</v>
      </c>
      <c r="BW6" s="35">
        <f t="shared" si="8"/>
        <v>100.22</v>
      </c>
      <c r="BX6" s="35">
        <f t="shared" si="8"/>
        <v>98.09</v>
      </c>
      <c r="BY6" s="35">
        <f t="shared" si="8"/>
        <v>97.91</v>
      </c>
      <c r="BZ6" s="35">
        <f t="shared" si="8"/>
        <v>98.61</v>
      </c>
      <c r="CA6" s="34" t="str">
        <f>IF(CA7="","",IF(CA7="-","【-】","【"&amp;SUBSTITUTE(TEXT(CA7,"#,##0.00"),"-","△")&amp;"】"))</f>
        <v>【98.96】</v>
      </c>
      <c r="CB6" s="35">
        <f>IF(CB7="",NA(),CB7)</f>
        <v>79.86</v>
      </c>
      <c r="CC6" s="35">
        <f t="shared" ref="CC6:CK6" si="9">IF(CC7="",NA(),CC7)</f>
        <v>152.78</v>
      </c>
      <c r="CD6" s="35">
        <f t="shared" si="9"/>
        <v>152.56</v>
      </c>
      <c r="CE6" s="35">
        <f t="shared" si="9"/>
        <v>150.06</v>
      </c>
      <c r="CF6" s="35">
        <f t="shared" si="9"/>
        <v>150.04</v>
      </c>
      <c r="CG6" s="35">
        <f t="shared" si="9"/>
        <v>141.11000000000001</v>
      </c>
      <c r="CH6" s="35">
        <f t="shared" si="9"/>
        <v>144.79</v>
      </c>
      <c r="CI6" s="35">
        <f t="shared" si="9"/>
        <v>146.08000000000001</v>
      </c>
      <c r="CJ6" s="35">
        <f t="shared" si="9"/>
        <v>144.11000000000001</v>
      </c>
      <c r="CK6" s="35">
        <f t="shared" si="9"/>
        <v>141.24</v>
      </c>
      <c r="CL6" s="34" t="str">
        <f>IF(CL7="","",IF(CL7="-","【-】","【"&amp;SUBSTITUTE(TEXT(CL7,"#,##0.00"),"-","△")&amp;"】"))</f>
        <v>【134.52】</v>
      </c>
      <c r="CM6" s="35">
        <f>IF(CM7="",NA(),CM7)</f>
        <v>64.489999999999995</v>
      </c>
      <c r="CN6" s="35">
        <f t="shared" ref="CN6:CV6" si="10">IF(CN7="",NA(),CN7)</f>
        <v>66.69</v>
      </c>
      <c r="CO6" s="35">
        <f t="shared" si="10"/>
        <v>65.209999999999994</v>
      </c>
      <c r="CP6" s="35">
        <f t="shared" si="10"/>
        <v>65.680000000000007</v>
      </c>
      <c r="CQ6" s="35">
        <f t="shared" si="10"/>
        <v>64.650000000000006</v>
      </c>
      <c r="CR6" s="35">
        <f t="shared" si="10"/>
        <v>63.26</v>
      </c>
      <c r="CS6" s="35">
        <f t="shared" si="10"/>
        <v>61.54</v>
      </c>
      <c r="CT6" s="35">
        <f t="shared" si="10"/>
        <v>61.93</v>
      </c>
      <c r="CU6" s="35">
        <f t="shared" si="10"/>
        <v>61.32</v>
      </c>
      <c r="CV6" s="35">
        <f t="shared" si="10"/>
        <v>61.7</v>
      </c>
      <c r="CW6" s="34" t="str">
        <f>IF(CW7="","",IF(CW7="-","【-】","【"&amp;SUBSTITUTE(TEXT(CW7,"#,##0.00"),"-","△")&amp;"】"))</f>
        <v>【59.57】</v>
      </c>
      <c r="CX6" s="35">
        <f>IF(CX7="",NA(),CX7)</f>
        <v>89.72</v>
      </c>
      <c r="CY6" s="35">
        <f t="shared" ref="CY6:DG6" si="11">IF(CY7="",NA(),CY7)</f>
        <v>89.73</v>
      </c>
      <c r="CZ6" s="35">
        <f t="shared" si="11"/>
        <v>90.13</v>
      </c>
      <c r="DA6" s="35">
        <f t="shared" si="11"/>
        <v>91.02</v>
      </c>
      <c r="DB6" s="35">
        <f t="shared" si="11"/>
        <v>91.72</v>
      </c>
      <c r="DC6" s="35">
        <f t="shared" si="11"/>
        <v>94.07</v>
      </c>
      <c r="DD6" s="35">
        <f t="shared" si="11"/>
        <v>94.13</v>
      </c>
      <c r="DE6" s="35">
        <f t="shared" si="11"/>
        <v>94.45</v>
      </c>
      <c r="DF6" s="35">
        <f t="shared" si="11"/>
        <v>94.58</v>
      </c>
      <c r="DG6" s="35">
        <f t="shared" si="11"/>
        <v>94.56</v>
      </c>
      <c r="DH6" s="34" t="str">
        <f>IF(DH7="","",IF(DH7="-","【-】","【"&amp;SUBSTITUTE(TEXT(DH7,"#,##0.00"),"-","△")&amp;"】"))</f>
        <v>【95.57】</v>
      </c>
      <c r="DI6" s="35">
        <f>IF(DI7="",NA(),DI7)</f>
        <v>3.43</v>
      </c>
      <c r="DJ6" s="35">
        <f t="shared" ref="DJ6:DR6" si="12">IF(DJ7="",NA(),DJ7)</f>
        <v>6.65</v>
      </c>
      <c r="DK6" s="35">
        <f t="shared" si="12"/>
        <v>9.81</v>
      </c>
      <c r="DL6" s="35">
        <f t="shared" si="12"/>
        <v>12.87</v>
      </c>
      <c r="DM6" s="35">
        <f t="shared" si="12"/>
        <v>15.57</v>
      </c>
      <c r="DN6" s="35">
        <f t="shared" si="12"/>
        <v>28.95</v>
      </c>
      <c r="DO6" s="35">
        <f t="shared" si="12"/>
        <v>30.11</v>
      </c>
      <c r="DP6" s="35">
        <f t="shared" si="12"/>
        <v>30.45</v>
      </c>
      <c r="DQ6" s="35">
        <f t="shared" si="12"/>
        <v>31.01</v>
      </c>
      <c r="DR6" s="35">
        <f t="shared" si="12"/>
        <v>28.87</v>
      </c>
      <c r="DS6" s="34" t="str">
        <f>IF(DS7="","",IF(DS7="-","【-】","【"&amp;SUBSTITUTE(TEXT(DS7,"#,##0.00"),"-","△")&amp;"】"))</f>
        <v>【36.52】</v>
      </c>
      <c r="DT6" s="34">
        <f>IF(DT7="",NA(),DT7)</f>
        <v>0</v>
      </c>
      <c r="DU6" s="34">
        <f t="shared" ref="DU6:EC6" si="13">IF(DU7="",NA(),DU7)</f>
        <v>0</v>
      </c>
      <c r="DV6" s="34">
        <f t="shared" si="13"/>
        <v>0</v>
      </c>
      <c r="DW6" s="34">
        <f t="shared" si="13"/>
        <v>0</v>
      </c>
      <c r="DX6" s="34">
        <f t="shared" si="13"/>
        <v>0</v>
      </c>
      <c r="DY6" s="35">
        <f t="shared" si="13"/>
        <v>4.07</v>
      </c>
      <c r="DZ6" s="35">
        <f t="shared" si="13"/>
        <v>4.54</v>
      </c>
      <c r="EA6" s="35">
        <f t="shared" si="13"/>
        <v>4.8499999999999996</v>
      </c>
      <c r="EB6" s="35">
        <f t="shared" si="13"/>
        <v>4.95</v>
      </c>
      <c r="EC6" s="35">
        <f t="shared" si="13"/>
        <v>5.64</v>
      </c>
      <c r="ED6" s="34" t="str">
        <f>IF(ED7="","",IF(ED7="-","【-】","【"&amp;SUBSTITUTE(TEXT(ED7,"#,##0.00"),"-","△")&amp;"】"))</f>
        <v>【5.72】</v>
      </c>
      <c r="EE6" s="34">
        <f>IF(EE7="",NA(),EE7)</f>
        <v>0</v>
      </c>
      <c r="EF6" s="34">
        <f t="shared" ref="EF6:EN6" si="14">IF(EF7="",NA(),EF7)</f>
        <v>0</v>
      </c>
      <c r="EG6" s="34">
        <f t="shared" si="14"/>
        <v>0</v>
      </c>
      <c r="EH6" s="34">
        <f t="shared" si="14"/>
        <v>0</v>
      </c>
      <c r="EI6" s="35">
        <f t="shared" si="14"/>
        <v>0.03</v>
      </c>
      <c r="EJ6" s="35">
        <f t="shared" si="14"/>
        <v>0.13</v>
      </c>
      <c r="EK6" s="35">
        <f t="shared" si="14"/>
        <v>0.17</v>
      </c>
      <c r="EL6" s="35">
        <f t="shared" si="14"/>
        <v>0.21</v>
      </c>
      <c r="EM6" s="35">
        <f t="shared" si="14"/>
        <v>0.19</v>
      </c>
      <c r="EN6" s="35">
        <f t="shared" si="14"/>
        <v>0.19</v>
      </c>
      <c r="EO6" s="34" t="str">
        <f>IF(EO7="","",IF(EO7="-","【-】","【"&amp;SUBSTITUTE(TEXT(EO7,"#,##0.00"),"-","△")&amp;"】"))</f>
        <v>【0.30】</v>
      </c>
    </row>
    <row r="7" spans="1:148" s="36" customFormat="1" x14ac:dyDescent="0.15">
      <c r="A7" s="28"/>
      <c r="B7" s="37">
        <v>2020</v>
      </c>
      <c r="C7" s="37">
        <v>142115</v>
      </c>
      <c r="D7" s="37">
        <v>46</v>
      </c>
      <c r="E7" s="37">
        <v>17</v>
      </c>
      <c r="F7" s="37">
        <v>1</v>
      </c>
      <c r="G7" s="37">
        <v>0</v>
      </c>
      <c r="H7" s="37" t="s">
        <v>95</v>
      </c>
      <c r="I7" s="37" t="s">
        <v>96</v>
      </c>
      <c r="J7" s="37" t="s">
        <v>97</v>
      </c>
      <c r="K7" s="37" t="s">
        <v>98</v>
      </c>
      <c r="L7" s="37" t="s">
        <v>99</v>
      </c>
      <c r="M7" s="37" t="s">
        <v>100</v>
      </c>
      <c r="N7" s="38" t="s">
        <v>101</v>
      </c>
      <c r="O7" s="38">
        <v>58.69</v>
      </c>
      <c r="P7" s="38">
        <v>87.94</v>
      </c>
      <c r="Q7" s="38">
        <v>99.21</v>
      </c>
      <c r="R7" s="38">
        <v>2469</v>
      </c>
      <c r="S7" s="38">
        <v>160415</v>
      </c>
      <c r="T7" s="38">
        <v>103.76</v>
      </c>
      <c r="U7" s="38">
        <v>1546.02</v>
      </c>
      <c r="V7" s="38">
        <v>140680</v>
      </c>
      <c r="W7" s="38">
        <v>21.88</v>
      </c>
      <c r="X7" s="38">
        <v>6429.62</v>
      </c>
      <c r="Y7" s="38">
        <v>116.32</v>
      </c>
      <c r="Z7" s="38">
        <v>117.09</v>
      </c>
      <c r="AA7" s="38">
        <v>119.04</v>
      </c>
      <c r="AB7" s="38">
        <v>119.63</v>
      </c>
      <c r="AC7" s="38">
        <v>117.84</v>
      </c>
      <c r="AD7" s="38">
        <v>107.45</v>
      </c>
      <c r="AE7" s="38">
        <v>107.43</v>
      </c>
      <c r="AF7" s="38">
        <v>107.64</v>
      </c>
      <c r="AG7" s="38">
        <v>107.03</v>
      </c>
      <c r="AH7" s="38">
        <v>106.55</v>
      </c>
      <c r="AI7" s="38">
        <v>106.67</v>
      </c>
      <c r="AJ7" s="38">
        <v>0</v>
      </c>
      <c r="AK7" s="38">
        <v>0</v>
      </c>
      <c r="AL7" s="38">
        <v>0</v>
      </c>
      <c r="AM7" s="38">
        <v>0</v>
      </c>
      <c r="AN7" s="38">
        <v>0</v>
      </c>
      <c r="AO7" s="38">
        <v>11.01</v>
      </c>
      <c r="AP7" s="38">
        <v>10.199999999999999</v>
      </c>
      <c r="AQ7" s="38">
        <v>9.1999999999999993</v>
      </c>
      <c r="AR7" s="38">
        <v>7.69</v>
      </c>
      <c r="AS7" s="38">
        <v>5.95</v>
      </c>
      <c r="AT7" s="38">
        <v>3.64</v>
      </c>
      <c r="AU7" s="38">
        <v>46.76</v>
      </c>
      <c r="AV7" s="38">
        <v>42.15</v>
      </c>
      <c r="AW7" s="38">
        <v>53.39</v>
      </c>
      <c r="AX7" s="38">
        <v>61.61</v>
      </c>
      <c r="AY7" s="38">
        <v>62.19</v>
      </c>
      <c r="AZ7" s="38">
        <v>54.03</v>
      </c>
      <c r="BA7" s="38">
        <v>65.83</v>
      </c>
      <c r="BB7" s="38">
        <v>72.22</v>
      </c>
      <c r="BC7" s="38">
        <v>73.02</v>
      </c>
      <c r="BD7" s="38">
        <v>72.930000000000007</v>
      </c>
      <c r="BE7" s="38">
        <v>67.52</v>
      </c>
      <c r="BF7" s="38">
        <v>813.06</v>
      </c>
      <c r="BG7" s="38">
        <v>598.79</v>
      </c>
      <c r="BH7" s="38">
        <v>569.59</v>
      </c>
      <c r="BI7" s="38">
        <v>635.54999999999995</v>
      </c>
      <c r="BJ7" s="38">
        <v>580.4</v>
      </c>
      <c r="BK7" s="38">
        <v>802.49</v>
      </c>
      <c r="BL7" s="38">
        <v>805.14</v>
      </c>
      <c r="BM7" s="38">
        <v>730.93</v>
      </c>
      <c r="BN7" s="38">
        <v>708.89</v>
      </c>
      <c r="BO7" s="38">
        <v>730.52</v>
      </c>
      <c r="BP7" s="38">
        <v>705.21</v>
      </c>
      <c r="BQ7" s="38">
        <v>172.2</v>
      </c>
      <c r="BR7" s="38">
        <v>93.72</v>
      </c>
      <c r="BS7" s="38">
        <v>94.35</v>
      </c>
      <c r="BT7" s="38">
        <v>95.19</v>
      </c>
      <c r="BU7" s="38">
        <v>94.24</v>
      </c>
      <c r="BV7" s="38">
        <v>103.18</v>
      </c>
      <c r="BW7" s="38">
        <v>100.22</v>
      </c>
      <c r="BX7" s="38">
        <v>98.09</v>
      </c>
      <c r="BY7" s="38">
        <v>97.91</v>
      </c>
      <c r="BZ7" s="38">
        <v>98.61</v>
      </c>
      <c r="CA7" s="38">
        <v>98.96</v>
      </c>
      <c r="CB7" s="38">
        <v>79.86</v>
      </c>
      <c r="CC7" s="38">
        <v>152.78</v>
      </c>
      <c r="CD7" s="38">
        <v>152.56</v>
      </c>
      <c r="CE7" s="38">
        <v>150.06</v>
      </c>
      <c r="CF7" s="38">
        <v>150.04</v>
      </c>
      <c r="CG7" s="38">
        <v>141.11000000000001</v>
      </c>
      <c r="CH7" s="38">
        <v>144.79</v>
      </c>
      <c r="CI7" s="38">
        <v>146.08000000000001</v>
      </c>
      <c r="CJ7" s="38">
        <v>144.11000000000001</v>
      </c>
      <c r="CK7" s="38">
        <v>141.24</v>
      </c>
      <c r="CL7" s="38">
        <v>134.52000000000001</v>
      </c>
      <c r="CM7" s="38">
        <v>64.489999999999995</v>
      </c>
      <c r="CN7" s="38">
        <v>66.69</v>
      </c>
      <c r="CO7" s="38">
        <v>65.209999999999994</v>
      </c>
      <c r="CP7" s="38">
        <v>65.680000000000007</v>
      </c>
      <c r="CQ7" s="38">
        <v>64.650000000000006</v>
      </c>
      <c r="CR7" s="38">
        <v>63.26</v>
      </c>
      <c r="CS7" s="38">
        <v>61.54</v>
      </c>
      <c r="CT7" s="38">
        <v>61.93</v>
      </c>
      <c r="CU7" s="38">
        <v>61.32</v>
      </c>
      <c r="CV7" s="38">
        <v>61.7</v>
      </c>
      <c r="CW7" s="38">
        <v>59.57</v>
      </c>
      <c r="CX7" s="38">
        <v>89.72</v>
      </c>
      <c r="CY7" s="38">
        <v>89.73</v>
      </c>
      <c r="CZ7" s="38">
        <v>90.13</v>
      </c>
      <c r="DA7" s="38">
        <v>91.02</v>
      </c>
      <c r="DB7" s="38">
        <v>91.72</v>
      </c>
      <c r="DC7" s="38">
        <v>94.07</v>
      </c>
      <c r="DD7" s="38">
        <v>94.13</v>
      </c>
      <c r="DE7" s="38">
        <v>94.45</v>
      </c>
      <c r="DF7" s="38">
        <v>94.58</v>
      </c>
      <c r="DG7" s="38">
        <v>94.56</v>
      </c>
      <c r="DH7" s="38">
        <v>95.57</v>
      </c>
      <c r="DI7" s="38">
        <v>3.43</v>
      </c>
      <c r="DJ7" s="38">
        <v>6.65</v>
      </c>
      <c r="DK7" s="38">
        <v>9.81</v>
      </c>
      <c r="DL7" s="38">
        <v>12.87</v>
      </c>
      <c r="DM7" s="38">
        <v>15.57</v>
      </c>
      <c r="DN7" s="38">
        <v>28.95</v>
      </c>
      <c r="DO7" s="38">
        <v>30.11</v>
      </c>
      <c r="DP7" s="38">
        <v>30.45</v>
      </c>
      <c r="DQ7" s="38">
        <v>31.01</v>
      </c>
      <c r="DR7" s="38">
        <v>28.87</v>
      </c>
      <c r="DS7" s="38">
        <v>36.520000000000003</v>
      </c>
      <c r="DT7" s="38">
        <v>0</v>
      </c>
      <c r="DU7" s="38">
        <v>0</v>
      </c>
      <c r="DV7" s="38">
        <v>0</v>
      </c>
      <c r="DW7" s="38">
        <v>0</v>
      </c>
      <c r="DX7" s="38">
        <v>0</v>
      </c>
      <c r="DY7" s="38">
        <v>4.07</v>
      </c>
      <c r="DZ7" s="38">
        <v>4.54</v>
      </c>
      <c r="EA7" s="38">
        <v>4.8499999999999996</v>
      </c>
      <c r="EB7" s="38">
        <v>4.95</v>
      </c>
      <c r="EC7" s="38">
        <v>5.64</v>
      </c>
      <c r="ED7" s="38">
        <v>5.72</v>
      </c>
      <c r="EE7" s="38">
        <v>0</v>
      </c>
      <c r="EF7" s="38">
        <v>0</v>
      </c>
      <c r="EG7" s="38">
        <v>0</v>
      </c>
      <c r="EH7" s="38">
        <v>0</v>
      </c>
      <c r="EI7" s="38">
        <v>0.03</v>
      </c>
      <c r="EJ7" s="38">
        <v>0.13</v>
      </c>
      <c r="EK7" s="38">
        <v>0.17</v>
      </c>
      <c r="EL7" s="38">
        <v>0.21</v>
      </c>
      <c r="EM7" s="38">
        <v>0.19</v>
      </c>
      <c r="EN7" s="38">
        <v>0.19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109</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2022-01-12T06:36:11Z</cp:lastPrinted>
  <dcterms:created xsi:type="dcterms:W3CDTF">2021-12-03T07:11:08Z</dcterms:created>
  <dcterms:modified xsi:type="dcterms:W3CDTF">2022-02-17T06:48:36Z</dcterms:modified>
  <cp:category/>
</cp:coreProperties>
</file>