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7_座間市★\"/>
    </mc:Choice>
  </mc:AlternateContent>
  <workbookProtection workbookAlgorithmName="SHA-512" workbookHashValue="tutmJ1eaduQZ8hQbeX153IzgoJBroGLNzdhkMUAK4YQuKKy4xeJPmK2T3NfqIxl00RXgGOA0lDTotFnf6ClynA==" workbookSaltValue="qp1H3NHZ7+J9ZxWPJ9kFW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<sst xmlns="http://schemas.openxmlformats.org/spreadsheetml/2006/main" count="236" uniqueCount="118">
  <si>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</si>
  <si>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</si>
  <si>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</si>
  <si>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</si>
  <si>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</si>
  <si>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</si>
  <si>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</si>
  <si>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</si>
  <si>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</si>
  <si>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</si>
  <si>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</si>
  <si>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</si>
  <si>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</si>
  <si>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</si>
  <si>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</si>
  <si>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</si>
  <si>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</si>
  <si>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</si>
  <si>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</si>
  <si>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</si>
  <si>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</si>
  <si>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</si>
  <si>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</si>
  <si>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</si>
  <si>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</si>
  <si>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</si>
  <si>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</si>
  <si>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</si>
  <si>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</si>
  <si>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</si>
  <si>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</si>
  <si>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</si>
  <si>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</si>
  <si>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</si>
  <si>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</si>
  <si>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</si>
  <si>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</si>
  <si>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</si>
  <si>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</si>
  <si>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</si>
  <si>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</si>
  <si>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</si>
  <si>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</si>
  <si>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</si>
  <si>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</si>
  <si>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</si>
  <si>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</si>
  <si>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</si>
  <si>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</si>
  <si>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</si>
  <si>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</si>
  <si>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</si>
  <si>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</si>
  <si>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</si>
  <si>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</si>
  <si>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</si>
  <si>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</si>
  <si>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</si>
  <si>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</si>
  <si>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</si>
  <si>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</si>
  <si>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</si>
  <si>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</si>
  <si>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</si>
  <si>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</si>
  <si>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</si>
  <si>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</si>
  <si>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</si>
  <si>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</si>
  <si>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</si>
  <si>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</si>
  <si>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</si>
  <si>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</si>
  <si>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</si>
  <si>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</si>
  <si>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</si>
  <si>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</si>
  <si>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</si>
  <si>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</si>
  <si>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</si>
  <si>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</si>
  <si>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</si>
  <si>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</si>
  <si>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</si>
  <si>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</si>
  <si>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</si>
  <si>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</si>
  <si>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</si>
  <si>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</si>
  <si>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</si>
  <si>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</si>
  <si>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</si>
  <si>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</si>
  <si>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</si>
  <si>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</si>
  <si>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</si>
  <si>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</si>
  <si>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</si>
  <si>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</si>
  <si>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</si>
  <si>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</si>
  <si>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</si>
  <si>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</si>
  <si>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</si>
  <si>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</si>
  <si>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</si>
  <si>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</si>
  <si>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</si>
  <si>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</si>
  <si>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</si>
  <si>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</si>
  <si>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</si>
  <si>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</si>
  <si>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</si>
  <si>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</si>
  <si>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直近４年間では平成28年度以降、有収水量が増加傾向にあるため、年々減少傾向となっています。全国類似団体平均値と比較すると、同程度ですが、今後施設の老朽化等による費用の増大が予測されることから、引き続き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8" eb="210">
      <t>チョッキン</t>
    </rPh>
    <rPh sb="211" eb="213">
      <t>ネンカン</t>
    </rPh>
    <rPh sb="215" eb="217">
      <t>ヘイセイ</t>
    </rPh>
    <rPh sb="219" eb="221">
      <t>ネンド</t>
    </rPh>
    <rPh sb="221" eb="223">
      <t>イコウ</t>
    </rPh>
    <rPh sb="224" eb="228">
      <t>ユウシュウスイリョウ</t>
    </rPh>
    <rPh sb="229" eb="231">
      <t>ゾウカ</t>
    </rPh>
    <rPh sb="231" eb="233">
      <t>ケイコウ</t>
    </rPh>
    <rPh sb="239" eb="241">
      <t>ネンネン</t>
    </rPh>
    <rPh sb="241" eb="243">
      <t>ゲンショウ</t>
    </rPh>
    <rPh sb="243" eb="245">
      <t>ケイコウ</t>
    </rPh>
    <rPh sb="253" eb="255">
      <t>ゼンコク</t>
    </rPh>
    <rPh sb="255" eb="257">
      <t>ルイジ</t>
    </rPh>
    <rPh sb="257" eb="259">
      <t>ダンタイ</t>
    </rPh>
    <rPh sb="259" eb="261">
      <t>ヘイキン</t>
    </rPh>
    <rPh sb="261" eb="262">
      <t>チ</t>
    </rPh>
    <rPh sb="263" eb="265">
      <t>ヒカク</t>
    </rPh>
    <rPh sb="269" eb="272">
      <t>ドウテイド</t>
    </rPh>
    <rPh sb="276" eb="278">
      <t>コンゴ</t>
    </rPh>
    <rPh sb="278" eb="280">
      <t>シセツ</t>
    </rPh>
    <rPh sb="281" eb="284">
      <t>ロウキュウカ</t>
    </rPh>
    <rPh sb="284" eb="285">
      <t>トウ</t>
    </rPh>
    <rPh sb="288" eb="290">
      <t>ヒヨウ</t>
    </rPh>
    <rPh sb="291" eb="293">
      <t>ゾウダイ</t>
    </rPh>
    <rPh sb="294" eb="296">
      <t>ヨソク</t>
    </rPh>
    <rPh sb="304" eb="305">
      <t>ヒ</t>
    </rPh>
    <rPh sb="306" eb="307">
      <t>ツヅ</t>
    </rPh>
    <rPh sb="308" eb="310">
      <t>ジギョウ</t>
    </rPh>
    <rPh sb="311" eb="313">
      <t>コウリツ</t>
    </rPh>
    <rPh sb="313" eb="314">
      <t>カ</t>
    </rPh>
    <rPh sb="315" eb="316">
      <t>スス</t>
    </rPh>
    <rPh sb="318" eb="320">
      <t>ヒツヨウ</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</si>
  <si>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</si>
  <si>
    <r>
      <t>　</t>
    </r>
    <r>
      <rPr>
        <sz val="11"/>
        <rFont val="ＭＳ ゴシック"/>
        <family val="3"/>
        <charset val="128"/>
      </rPr>
      <t>本市の公共下水道事業は近年の使用料改定の結果、使用料収入が増加し、汚水処理にかかる費用を使用料収入で賄うことができています。
　</t>
    </r>
    <r>
      <rPr>
        <sz val="11"/>
        <color theme="1"/>
        <rFont val="ＭＳ ゴシック"/>
        <family val="3"/>
        <charset val="128"/>
      </rPr>
      <t>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5" eb="67">
      <t>キギョウ</t>
    </rPh>
    <rPh sb="67" eb="68">
      <t>サイ</t>
    </rPh>
    <rPh sb="68" eb="70">
      <t>ザンダカ</t>
    </rPh>
    <rPh sb="72" eb="74">
      <t>ネンネン</t>
    </rPh>
    <rPh sb="74" eb="76">
      <t>ゲンショウ</t>
    </rPh>
    <rPh sb="76" eb="78">
      <t>ケイコウ</t>
    </rPh>
    <rPh sb="85" eb="87">
      <t>コンゴ</t>
    </rPh>
    <rPh sb="88" eb="90">
      <t>オスイ</t>
    </rPh>
    <rPh sb="90" eb="92">
      <t>シセツ</t>
    </rPh>
    <rPh sb="93" eb="94">
      <t>カカ</t>
    </rPh>
    <rPh sb="95" eb="97">
      <t>セイビ</t>
    </rPh>
    <rPh sb="98" eb="101">
      <t>ロウキュウカ</t>
    </rPh>
    <rPh sb="103" eb="105">
      <t>シセツ</t>
    </rPh>
    <rPh sb="106" eb="108">
      <t>コウシン</t>
    </rPh>
    <rPh sb="108" eb="110">
      <t>ジギョウ</t>
    </rPh>
    <rPh sb="110" eb="111">
      <t>トウ</t>
    </rPh>
    <rPh sb="112" eb="113">
      <t>トモナ</t>
    </rPh>
    <rPh sb="114" eb="116">
      <t>キギョウ</t>
    </rPh>
    <rPh sb="116" eb="117">
      <t>サイ</t>
    </rPh>
    <rPh sb="117" eb="119">
      <t>ハッコウ</t>
    </rPh>
    <rPh sb="120" eb="122">
      <t>ミコ</t>
    </rPh>
    <rPh sb="130" eb="133">
      <t>チョウキテキ</t>
    </rPh>
    <rPh sb="134" eb="136">
      <t>シテン</t>
    </rPh>
    <rPh sb="137" eb="140">
      <t>ゲスイドウ</t>
    </rPh>
    <rPh sb="140" eb="142">
      <t>シセツ</t>
    </rPh>
    <rPh sb="142" eb="144">
      <t>ゼンタイ</t>
    </rPh>
    <rPh sb="145" eb="147">
      <t>カンリ</t>
    </rPh>
    <rPh sb="148" eb="151">
      <t>サイテキカ</t>
    </rPh>
    <rPh sb="156" eb="158">
      <t>モクテキ</t>
    </rPh>
    <rPh sb="160" eb="162">
      <t>レイワ</t>
    </rPh>
    <rPh sb="162" eb="164">
      <t>ガンネン</t>
    </rPh>
    <rPh sb="164" eb="165">
      <t>ド</t>
    </rPh>
    <rPh sb="166" eb="168">
      <t>サクテイ</t>
    </rPh>
    <rPh sb="171" eb="174">
      <t>ザマシ</t>
    </rPh>
    <rPh sb="174" eb="177">
      <t>ゲスイドウ</t>
    </rPh>
    <rPh sb="187" eb="189">
      <t>ケイカク</t>
    </rPh>
    <rPh sb="191" eb="192">
      <t>モト</t>
    </rPh>
    <rPh sb="194" eb="196">
      <t>トウシ</t>
    </rPh>
    <rPh sb="197" eb="200">
      <t>コウリツカ</t>
    </rPh>
    <rPh sb="201" eb="204">
      <t>ヘイジュンカ</t>
    </rPh>
    <rPh sb="206" eb="208">
      <t>トリクミ</t>
    </rPh>
    <rPh sb="209" eb="2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</si>
</sst>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0.05</c:v>
                </c:pt>
                <c:pt idx="2">
                  <c:v>0.11</c:v>
                </c:pt>
                <c:pt idx="3">
                  <c:v>0.06</c:v>
                </c:pt>
                <c:pt idx="4">
                  <c:v>0.01</c:v>
                </c:pt>
              </c:numCache>
            </c:numRef>
          </c:val>
          <c:extLst xmlns:c16r2="http://schemas.microsoft.com/office/drawing/2015/06/chart">
            <c:ext xmlns:c16="http://schemas.microsoft.com/office/drawing/2014/chart" uri="{C3380CC4-5D6E-409C-BE32-E72D297353CC}">
              <c16:uniqueId val="{00000000-9E9D-44EC-A9C4-6AC8D2000150}"/>
            </c:ext>
          </c:extLst>
        </c:ser>
        <c:dLbls>
          <c:showLegendKey val="0"/>
          <c:showVal val="0"/>
          <c:showCatName val="0"/>
          <c:showSerName val="0"/>
          <c:showPercent val="0"/>
          <c:showBubbleSize val="0"/>
        </c:dLbls>
        <c:gapWidth val="150"/>
        <c:axId val="348899904"/>
        <c:axId val="3489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xmlns:c16r2="http://schemas.microsoft.com/office/drawing/2015/06/chart">
            <c:ext xmlns:c16="http://schemas.microsoft.com/office/drawing/2014/chart" uri="{C3380CC4-5D6E-409C-BE32-E72D297353CC}">
              <c16:uniqueId val="{00000001-9E9D-44EC-A9C4-6AC8D2000150}"/>
            </c:ext>
          </c:extLst>
        </c:ser>
        <c:dLbls>
          <c:showLegendKey val="0"/>
          <c:showVal val="0"/>
          <c:showCatName val="0"/>
          <c:showSerName val="0"/>
          <c:showPercent val="0"/>
          <c:showBubbleSize val="0"/>
        </c:dLbls>
        <c:marker val="1"/>
        <c:smooth val="0"/>
        <c:axId val="348899904"/>
        <c:axId val="348900288"/>
      </c:lineChart>
      <c:dateAx>
        <c:axId val="348899904"/>
        <c:scaling>
          <c:orientation val="minMax"/>
        </c:scaling>
        <c:delete val="1"/>
        <c:axPos val="b"/>
        <c:numFmt formatCode="&quot;H&quot;yy" sourceLinked="1"/>
        <c:majorTickMark val="none"/>
        <c:minorTickMark val="none"/>
        <c:tickLblPos val="none"/>
        <c:crossAx val="348900288"/>
        <c:crosses val="autoZero"/>
        <c:auto val="1"/>
        <c:lblOffset val="100"/>
        <c:baseTimeUnit val="years"/>
      </c:dateAx>
      <c:valAx>
        <c:axId val="348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8E-43DC-9B10-97D11378A23D}"/>
            </c:ext>
          </c:extLst>
        </c:ser>
        <c:dLbls>
          <c:showLegendKey val="0"/>
          <c:showVal val="0"/>
          <c:showCatName val="0"/>
          <c:showSerName val="0"/>
          <c:showPercent val="0"/>
          <c:showBubbleSize val="0"/>
        </c:dLbls>
        <c:gapWidth val="150"/>
        <c:axId val="349244456"/>
        <c:axId val="3492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xmlns:c16r2="http://schemas.microsoft.com/office/drawing/2015/06/chart">
            <c:ext xmlns:c16="http://schemas.microsoft.com/office/drawing/2014/chart" uri="{C3380CC4-5D6E-409C-BE32-E72D297353CC}">
              <c16:uniqueId val="{00000001-F08E-43DC-9B10-97D11378A23D}"/>
            </c:ext>
          </c:extLst>
        </c:ser>
        <c:dLbls>
          <c:showLegendKey val="0"/>
          <c:showVal val="0"/>
          <c:showCatName val="0"/>
          <c:showSerName val="0"/>
          <c:showPercent val="0"/>
          <c:showBubbleSize val="0"/>
        </c:dLbls>
        <c:marker val="1"/>
        <c:smooth val="0"/>
        <c:axId val="349244456"/>
        <c:axId val="349240144"/>
      </c:lineChart>
      <c:dateAx>
        <c:axId val="349244456"/>
        <c:scaling>
          <c:orientation val="minMax"/>
        </c:scaling>
        <c:delete val="1"/>
        <c:axPos val="b"/>
        <c:numFmt formatCode="&quot;H&quot;yy" sourceLinked="1"/>
        <c:majorTickMark val="none"/>
        <c:minorTickMark val="none"/>
        <c:tickLblPos val="none"/>
        <c:crossAx val="349240144"/>
        <c:crosses val="autoZero"/>
        <c:auto val="1"/>
        <c:lblOffset val="100"/>
        <c:baseTimeUnit val="years"/>
      </c:dateAx>
      <c:valAx>
        <c:axId val="3492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95.35</c:v>
                </c:pt>
                <c:pt idx="1">
                  <c:v>96.69</c:v>
                </c:pt>
                <c:pt idx="2">
                  <c:v>96.93</c:v>
                </c:pt>
                <c:pt idx="3">
                  <c:v>97.1</c:v>
                </c:pt>
                <c:pt idx="4">
                  <c:v>97.27</c:v>
                </c:pt>
              </c:numCache>
            </c:numRef>
          </c:val>
          <c:extLst xmlns:c16r2="http://schemas.microsoft.com/office/drawing/2015/06/chart">
            <c:ext xmlns:c16="http://schemas.microsoft.com/office/drawing/2014/chart" uri="{C3380CC4-5D6E-409C-BE32-E72D297353CC}">
              <c16:uniqueId val="{00000000-A307-4607-97DF-3D1DB6D36F8E}"/>
            </c:ext>
          </c:extLst>
        </c:ser>
        <c:dLbls>
          <c:showLegendKey val="0"/>
          <c:showVal val="0"/>
          <c:showCatName val="0"/>
          <c:showSerName val="0"/>
          <c:showPercent val="0"/>
          <c:showBubbleSize val="0"/>
        </c:dLbls>
        <c:gapWidth val="150"/>
        <c:axId val="349241320"/>
        <c:axId val="46716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xmlns:c16r2="http://schemas.microsoft.com/office/drawing/2015/06/chart">
            <c:ext xmlns:c16="http://schemas.microsoft.com/office/drawing/2014/chart" uri="{C3380CC4-5D6E-409C-BE32-E72D297353CC}">
              <c16:uniqueId val="{00000001-A307-4607-97DF-3D1DB6D36F8E}"/>
            </c:ext>
          </c:extLst>
        </c:ser>
        <c:dLbls>
          <c:showLegendKey val="0"/>
          <c:showVal val="0"/>
          <c:showCatName val="0"/>
          <c:showSerName val="0"/>
          <c:showPercent val="0"/>
          <c:showBubbleSize val="0"/>
        </c:dLbls>
        <c:marker val="1"/>
        <c:smooth val="0"/>
        <c:axId val="349241320"/>
        <c:axId val="467165464"/>
      </c:lineChart>
      <c:dateAx>
        <c:axId val="349241320"/>
        <c:scaling>
          <c:orientation val="minMax"/>
        </c:scaling>
        <c:delete val="1"/>
        <c:axPos val="b"/>
        <c:numFmt formatCode="&quot;H&quot;yy" sourceLinked="1"/>
        <c:majorTickMark val="none"/>
        <c:minorTickMark val="none"/>
        <c:tickLblPos val="none"/>
        <c:crossAx val="467165464"/>
        <c:crosses val="autoZero"/>
        <c:auto val="1"/>
        <c:lblOffset val="100"/>
        <c:baseTimeUnit val="years"/>
      </c:dateAx>
      <c:valAx>
        <c:axId val="4671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108.81</c:v>
                </c:pt>
                <c:pt idx="1">
                  <c:v>107.89</c:v>
                </c:pt>
                <c:pt idx="2">
                  <c:v>110.24</c:v>
                </c:pt>
                <c:pt idx="3">
                  <c:v>113.45</c:v>
                </c:pt>
                <c:pt idx="4">
                  <c:v>117.48</c:v>
                </c:pt>
              </c:numCache>
            </c:numRef>
          </c:val>
          <c:extLst xmlns:c16r2="http://schemas.microsoft.com/office/drawing/2015/06/chart">
            <c:ext xmlns:c16="http://schemas.microsoft.com/office/drawing/2014/chart" uri="{C3380CC4-5D6E-409C-BE32-E72D297353CC}">
              <c16:uniqueId val="{00000000-0AA8-4632-BF84-DA60B9B63A6D}"/>
            </c:ext>
          </c:extLst>
        </c:ser>
        <c:dLbls>
          <c:showLegendKey val="0"/>
          <c:showVal val="0"/>
          <c:showCatName val="0"/>
          <c:showSerName val="0"/>
          <c:showPercent val="0"/>
          <c:showBubbleSize val="0"/>
        </c:dLbls>
        <c:gapWidth val="150"/>
        <c:axId val="348929040"/>
        <c:axId val="34892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xmlns:c16r2="http://schemas.microsoft.com/office/drawing/2015/06/chart">
            <c:ext xmlns:c16="http://schemas.microsoft.com/office/drawing/2014/chart" uri="{C3380CC4-5D6E-409C-BE32-E72D297353CC}">
              <c16:uniqueId val="{00000001-0AA8-4632-BF84-DA60B9B63A6D}"/>
            </c:ext>
          </c:extLst>
        </c:ser>
        <c:dLbls>
          <c:showLegendKey val="0"/>
          <c:showVal val="0"/>
          <c:showCatName val="0"/>
          <c:showSerName val="0"/>
          <c:showPercent val="0"/>
          <c:showBubbleSize val="0"/>
        </c:dLbls>
        <c:marker val="1"/>
        <c:smooth val="0"/>
        <c:axId val="348929040"/>
        <c:axId val="348929424"/>
      </c:lineChart>
      <c:dateAx>
        <c:axId val="348929040"/>
        <c:scaling>
          <c:orientation val="minMax"/>
        </c:scaling>
        <c:delete val="1"/>
        <c:axPos val="b"/>
        <c:numFmt formatCode="&quot;H&quot;yy" sourceLinked="1"/>
        <c:majorTickMark val="none"/>
        <c:minorTickMark val="none"/>
        <c:tickLblPos val="none"/>
        <c:crossAx val="348929424"/>
        <c:crosses val="autoZero"/>
        <c:auto val="1"/>
        <c:lblOffset val="100"/>
        <c:baseTimeUnit val="years"/>
      </c:dateAx>
      <c:valAx>
        <c:axId val="3489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3.21</c:v>
                </c:pt>
                <c:pt idx="1">
                  <c:v>6.37</c:v>
                </c:pt>
                <c:pt idx="2">
                  <c:v>9.4499999999999993</c:v>
                </c:pt>
                <c:pt idx="3">
                  <c:v>12.44</c:v>
                </c:pt>
                <c:pt idx="4">
                  <c:v>15.27</c:v>
                </c:pt>
              </c:numCache>
            </c:numRef>
          </c:val>
          <c:extLst xmlns:c16r2="http://schemas.microsoft.com/office/drawing/2015/06/chart">
            <c:ext xmlns:c16="http://schemas.microsoft.com/office/drawing/2014/chart" uri="{C3380CC4-5D6E-409C-BE32-E72D297353CC}">
              <c16:uniqueId val="{00000000-3C43-4589-BB61-7672A1E6C069}"/>
            </c:ext>
          </c:extLst>
        </c:ser>
        <c:dLbls>
          <c:showLegendKey val="0"/>
          <c:showVal val="0"/>
          <c:showCatName val="0"/>
          <c:showSerName val="0"/>
          <c:showPercent val="0"/>
          <c:showBubbleSize val="0"/>
        </c:dLbls>
        <c:gapWidth val="150"/>
        <c:axId val="349075368"/>
        <c:axId val="34907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xmlns:c16r2="http://schemas.microsoft.com/office/drawing/2015/06/chart">
            <c:ext xmlns:c16="http://schemas.microsoft.com/office/drawing/2014/chart" uri="{C3380CC4-5D6E-409C-BE32-E72D297353CC}">
              <c16:uniqueId val="{00000001-3C43-4589-BB61-7672A1E6C069}"/>
            </c:ext>
          </c:extLst>
        </c:ser>
        <c:dLbls>
          <c:showLegendKey val="0"/>
          <c:showVal val="0"/>
          <c:showCatName val="0"/>
          <c:showSerName val="0"/>
          <c:showPercent val="0"/>
          <c:showBubbleSize val="0"/>
        </c:dLbls>
        <c:marker val="1"/>
        <c:smooth val="0"/>
        <c:axId val="349075368"/>
        <c:axId val="349075752"/>
      </c:lineChart>
      <c:dateAx>
        <c:axId val="349075368"/>
        <c:scaling>
          <c:orientation val="minMax"/>
        </c:scaling>
        <c:delete val="1"/>
        <c:axPos val="b"/>
        <c:numFmt formatCode="&quot;H&quot;yy" sourceLinked="1"/>
        <c:majorTickMark val="none"/>
        <c:minorTickMark val="none"/>
        <c:tickLblPos val="none"/>
        <c:crossAx val="349075752"/>
        <c:crosses val="autoZero"/>
        <c:auto val="1"/>
        <c:lblOffset val="100"/>
        <c:baseTimeUnit val="years"/>
      </c:dateAx>
      <c:valAx>
        <c:axId val="34907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7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quot;-&quot;">
                  <c:v>0.51</c:v>
                </c:pt>
                <c:pt idx="4" formatCode="#,##0.00;&quot;△&quot;#,##0.00;&quot;-&quot;">
                  <c:v>0.51</c:v>
                </c:pt>
              </c:numCache>
            </c:numRef>
          </c:val>
          <c:extLst xmlns:c16r2="http://schemas.microsoft.com/office/drawing/2015/06/chart">
            <c:ext xmlns:c16="http://schemas.microsoft.com/office/drawing/2014/chart" uri="{C3380CC4-5D6E-409C-BE32-E72D297353CC}">
              <c16:uniqueId val="{00000000-AD34-4D0A-993E-D8FE4C930AF2}"/>
            </c:ext>
          </c:extLst>
        </c:ser>
        <c:dLbls>
          <c:showLegendKey val="0"/>
          <c:showVal val="0"/>
          <c:showCatName val="0"/>
          <c:showSerName val="0"/>
          <c:showPercent val="0"/>
          <c:showBubbleSize val="0"/>
        </c:dLbls>
        <c:gapWidth val="150"/>
        <c:axId val="349090680"/>
        <c:axId val="3490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xmlns:c16r2="http://schemas.microsoft.com/office/drawing/2015/06/chart">
            <c:ext xmlns:c16="http://schemas.microsoft.com/office/drawing/2014/chart" uri="{C3380CC4-5D6E-409C-BE32-E72D297353CC}">
              <c16:uniqueId val="{00000001-AD34-4D0A-993E-D8FE4C930AF2}"/>
            </c:ext>
          </c:extLst>
        </c:ser>
        <c:dLbls>
          <c:showLegendKey val="0"/>
          <c:showVal val="0"/>
          <c:showCatName val="0"/>
          <c:showSerName val="0"/>
          <c:showPercent val="0"/>
          <c:showBubbleSize val="0"/>
        </c:dLbls>
        <c:marker val="1"/>
        <c:smooth val="0"/>
        <c:axId val="349090680"/>
        <c:axId val="349091856"/>
      </c:lineChart>
      <c:dateAx>
        <c:axId val="349090680"/>
        <c:scaling>
          <c:orientation val="minMax"/>
        </c:scaling>
        <c:delete val="1"/>
        <c:axPos val="b"/>
        <c:numFmt formatCode="&quot;H&quot;yy" sourceLinked="1"/>
        <c:majorTickMark val="none"/>
        <c:minorTickMark val="none"/>
        <c:tickLblPos val="none"/>
        <c:crossAx val="349091856"/>
        <c:crosses val="autoZero"/>
        <c:auto val="1"/>
        <c:lblOffset val="100"/>
        <c:baseTimeUnit val="years"/>
      </c:dateAx>
      <c:valAx>
        <c:axId val="3490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9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71-49FA-A096-FE633D755549}"/>
            </c:ext>
          </c:extLst>
        </c:ser>
        <c:dLbls>
          <c:showLegendKey val="0"/>
          <c:showVal val="0"/>
          <c:showCatName val="0"/>
          <c:showSerName val="0"/>
          <c:showPercent val="0"/>
          <c:showBubbleSize val="0"/>
        </c:dLbls>
        <c:gapWidth val="150"/>
        <c:axId val="349093424"/>
        <c:axId val="34909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xmlns:c16r2="http://schemas.microsoft.com/office/drawing/2015/06/chart">
            <c:ext xmlns:c16="http://schemas.microsoft.com/office/drawing/2014/chart" uri="{C3380CC4-5D6E-409C-BE32-E72D297353CC}">
              <c16:uniqueId val="{00000001-1271-49FA-A096-FE633D755549}"/>
            </c:ext>
          </c:extLst>
        </c:ser>
        <c:dLbls>
          <c:showLegendKey val="0"/>
          <c:showVal val="0"/>
          <c:showCatName val="0"/>
          <c:showSerName val="0"/>
          <c:showPercent val="0"/>
          <c:showBubbleSize val="0"/>
        </c:dLbls>
        <c:marker val="1"/>
        <c:smooth val="0"/>
        <c:axId val="349093424"/>
        <c:axId val="349093032"/>
      </c:lineChart>
      <c:dateAx>
        <c:axId val="349093424"/>
        <c:scaling>
          <c:orientation val="minMax"/>
        </c:scaling>
        <c:delete val="1"/>
        <c:axPos val="b"/>
        <c:numFmt formatCode="&quot;H&quot;yy" sourceLinked="1"/>
        <c:majorTickMark val="none"/>
        <c:minorTickMark val="none"/>
        <c:tickLblPos val="none"/>
        <c:crossAx val="349093032"/>
        <c:crosses val="autoZero"/>
        <c:auto val="1"/>
        <c:lblOffset val="100"/>
        <c:baseTimeUnit val="years"/>
      </c:dateAx>
      <c:valAx>
        <c:axId val="34909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9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20.86</c:v>
                </c:pt>
                <c:pt idx="1">
                  <c:v>32.21</c:v>
                </c:pt>
                <c:pt idx="2">
                  <c:v>32.909999999999997</c:v>
                </c:pt>
                <c:pt idx="3">
                  <c:v>28.8</c:v>
                </c:pt>
                <c:pt idx="4">
                  <c:v>32.04</c:v>
                </c:pt>
              </c:numCache>
            </c:numRef>
          </c:val>
          <c:extLst xmlns:c16r2="http://schemas.microsoft.com/office/drawing/2015/06/chart">
            <c:ext xmlns:c16="http://schemas.microsoft.com/office/drawing/2014/chart" uri="{C3380CC4-5D6E-409C-BE32-E72D297353CC}">
              <c16:uniqueId val="{00000000-7DEF-4503-80FF-3A1B940D3760}"/>
            </c:ext>
          </c:extLst>
        </c:ser>
        <c:dLbls>
          <c:showLegendKey val="0"/>
          <c:showVal val="0"/>
          <c:showCatName val="0"/>
          <c:showSerName val="0"/>
          <c:showPercent val="0"/>
          <c:showBubbleSize val="0"/>
        </c:dLbls>
        <c:gapWidth val="150"/>
        <c:axId val="349090288"/>
        <c:axId val="3492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xmlns:c16r2="http://schemas.microsoft.com/office/drawing/2015/06/chart">
            <c:ext xmlns:c16="http://schemas.microsoft.com/office/drawing/2014/chart" uri="{C3380CC4-5D6E-409C-BE32-E72D297353CC}">
              <c16:uniqueId val="{00000001-7DEF-4503-80FF-3A1B940D3760}"/>
            </c:ext>
          </c:extLst>
        </c:ser>
        <c:dLbls>
          <c:showLegendKey val="0"/>
          <c:showVal val="0"/>
          <c:showCatName val="0"/>
          <c:showSerName val="0"/>
          <c:showPercent val="0"/>
          <c:showBubbleSize val="0"/>
        </c:dLbls>
        <c:marker val="1"/>
        <c:smooth val="0"/>
        <c:axId val="349090288"/>
        <c:axId val="349237792"/>
      </c:lineChart>
      <c:dateAx>
        <c:axId val="349090288"/>
        <c:scaling>
          <c:orientation val="minMax"/>
        </c:scaling>
        <c:delete val="1"/>
        <c:axPos val="b"/>
        <c:numFmt formatCode="&quot;H&quot;yy" sourceLinked="1"/>
        <c:majorTickMark val="none"/>
        <c:minorTickMark val="none"/>
        <c:tickLblPos val="none"/>
        <c:crossAx val="349237792"/>
        <c:crosses val="autoZero"/>
        <c:auto val="1"/>
        <c:lblOffset val="100"/>
        <c:baseTimeUnit val="years"/>
      </c:dateAx>
      <c:valAx>
        <c:axId val="3492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839.4</c:v>
                </c:pt>
                <c:pt idx="1">
                  <c:v>807.96</c:v>
                </c:pt>
                <c:pt idx="2">
                  <c:v>755.14</c:v>
                </c:pt>
                <c:pt idx="3">
                  <c:v>642.74</c:v>
                </c:pt>
                <c:pt idx="4">
                  <c:v>572.78</c:v>
                </c:pt>
              </c:numCache>
            </c:numRef>
          </c:val>
          <c:extLst xmlns:c16r2="http://schemas.microsoft.com/office/drawing/2015/06/chart">
            <c:ext xmlns:c16="http://schemas.microsoft.com/office/drawing/2014/chart" uri="{C3380CC4-5D6E-409C-BE32-E72D297353CC}">
              <c16:uniqueId val="{00000000-EE52-4339-A201-71009BA18463}"/>
            </c:ext>
          </c:extLst>
        </c:ser>
        <c:dLbls>
          <c:showLegendKey val="0"/>
          <c:showVal val="0"/>
          <c:showCatName val="0"/>
          <c:showSerName val="0"/>
          <c:showPercent val="0"/>
          <c:showBubbleSize val="0"/>
        </c:dLbls>
        <c:gapWidth val="150"/>
        <c:axId val="349238184"/>
        <c:axId val="34924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xmlns:c16r2="http://schemas.microsoft.com/office/drawing/2015/06/chart">
            <c:ext xmlns:c16="http://schemas.microsoft.com/office/drawing/2014/chart" uri="{C3380CC4-5D6E-409C-BE32-E72D297353CC}">
              <c16:uniqueId val="{00000001-EE52-4339-A201-71009BA18463}"/>
            </c:ext>
          </c:extLst>
        </c:ser>
        <c:dLbls>
          <c:showLegendKey val="0"/>
          <c:showVal val="0"/>
          <c:showCatName val="0"/>
          <c:showSerName val="0"/>
          <c:showPercent val="0"/>
          <c:showBubbleSize val="0"/>
        </c:dLbls>
        <c:marker val="1"/>
        <c:smooth val="0"/>
        <c:axId val="349238184"/>
        <c:axId val="349242888"/>
      </c:lineChart>
      <c:dateAx>
        <c:axId val="349238184"/>
        <c:scaling>
          <c:orientation val="minMax"/>
        </c:scaling>
        <c:delete val="1"/>
        <c:axPos val="b"/>
        <c:numFmt formatCode="&quot;H&quot;yy" sourceLinked="1"/>
        <c:majorTickMark val="none"/>
        <c:minorTickMark val="none"/>
        <c:tickLblPos val="none"/>
        <c:crossAx val="349242888"/>
        <c:crosses val="autoZero"/>
        <c:auto val="1"/>
        <c:lblOffset val="100"/>
        <c:baseTimeUnit val="years"/>
      </c:dateAx>
      <c:valAx>
        <c:axId val="34924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96.23</c:v>
                </c:pt>
                <c:pt idx="1">
                  <c:v>104.44</c:v>
                </c:pt>
                <c:pt idx="2">
                  <c:v>107.82</c:v>
                </c:pt>
                <c:pt idx="3">
                  <c:v>112.49</c:v>
                </c:pt>
                <c:pt idx="4">
                  <c:v>119.06</c:v>
                </c:pt>
              </c:numCache>
            </c:numRef>
          </c:val>
          <c:extLst xmlns:c16r2="http://schemas.microsoft.com/office/drawing/2015/06/chart">
            <c:ext xmlns:c16="http://schemas.microsoft.com/office/drawing/2014/chart" uri="{C3380CC4-5D6E-409C-BE32-E72D297353CC}">
              <c16:uniqueId val="{00000000-7B89-4E8E-8EDC-E025AF581315}"/>
            </c:ext>
          </c:extLst>
        </c:ser>
        <c:dLbls>
          <c:showLegendKey val="0"/>
          <c:showVal val="0"/>
          <c:showCatName val="0"/>
          <c:showSerName val="0"/>
          <c:showPercent val="0"/>
          <c:showBubbleSize val="0"/>
        </c:dLbls>
        <c:gapWidth val="150"/>
        <c:axId val="349243280"/>
        <c:axId val="34923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xmlns:c16r2="http://schemas.microsoft.com/office/drawing/2015/06/chart">
            <c:ext xmlns:c16="http://schemas.microsoft.com/office/drawing/2014/chart" uri="{C3380CC4-5D6E-409C-BE32-E72D297353CC}">
              <c16:uniqueId val="{00000001-7B89-4E8E-8EDC-E025AF581315}"/>
            </c:ext>
          </c:extLst>
        </c:ser>
        <c:dLbls>
          <c:showLegendKey val="0"/>
          <c:showVal val="0"/>
          <c:showCatName val="0"/>
          <c:showSerName val="0"/>
          <c:showPercent val="0"/>
          <c:showBubbleSize val="0"/>
        </c:dLbls>
        <c:marker val="1"/>
        <c:smooth val="0"/>
        <c:axId val="349243280"/>
        <c:axId val="349238576"/>
      </c:lineChart>
      <c:dateAx>
        <c:axId val="349243280"/>
        <c:scaling>
          <c:orientation val="minMax"/>
        </c:scaling>
        <c:delete val="1"/>
        <c:axPos val="b"/>
        <c:numFmt formatCode="&quot;H&quot;yy" sourceLinked="1"/>
        <c:majorTickMark val="none"/>
        <c:minorTickMark val="none"/>
        <c:tickLblPos val="none"/>
        <c:crossAx val="349238576"/>
        <c:crosses val="autoZero"/>
        <c:auto val="1"/>
        <c:lblOffset val="100"/>
        <c:baseTimeUnit val="years"/>
      </c:dateAx>
      <c:valAx>
        <c:axId val="3492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138.85</c:v>
                </c:pt>
                <c:pt idx="1">
                  <c:v>124.11</c:v>
                </c:pt>
                <c:pt idx="2">
                  <c:v>119.94</c:v>
                </c:pt>
                <c:pt idx="3">
                  <c:v>124.8</c:v>
                </c:pt>
                <c:pt idx="4">
                  <c:v>115.99</c:v>
                </c:pt>
              </c:numCache>
            </c:numRef>
          </c:val>
          <c:extLst xmlns:c16r2="http://schemas.microsoft.com/office/drawing/2015/06/chart">
            <c:ext xmlns:c16="http://schemas.microsoft.com/office/drawing/2014/chart" uri="{C3380CC4-5D6E-409C-BE32-E72D297353CC}">
              <c16:uniqueId val="{00000000-DF30-438E-99E5-58DFEEA570FC}"/>
            </c:ext>
          </c:extLst>
        </c:ser>
        <c:dLbls>
          <c:showLegendKey val="0"/>
          <c:showVal val="0"/>
          <c:showCatName val="0"/>
          <c:showSerName val="0"/>
          <c:showPercent val="0"/>
          <c:showBubbleSize val="0"/>
        </c:dLbls>
        <c:gapWidth val="150"/>
        <c:axId val="349241712"/>
        <c:axId val="34923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xmlns:c16r2="http://schemas.microsoft.com/office/drawing/2015/06/chart">
            <c:ext xmlns:c16="http://schemas.microsoft.com/office/drawing/2014/chart" uri="{C3380CC4-5D6E-409C-BE32-E72D297353CC}">
              <c16:uniqueId val="{00000001-DF30-438E-99E5-58DFEEA570FC}"/>
            </c:ext>
          </c:extLst>
        </c:ser>
        <c:dLbls>
          <c:showLegendKey val="0"/>
          <c:showVal val="0"/>
          <c:showCatName val="0"/>
          <c:showSerName val="0"/>
          <c:showPercent val="0"/>
          <c:showBubbleSize val="0"/>
        </c:dLbls>
        <c:marker val="1"/>
        <c:smooth val="0"/>
        <c:axId val="349241712"/>
        <c:axId val="349239752"/>
      </c:lineChart>
      <c:dateAx>
        <c:axId val="349241712"/>
        <c:scaling>
          <c:orientation val="minMax"/>
        </c:scaling>
        <c:delete val="1"/>
        <c:axPos val="b"/>
        <c:numFmt formatCode="&quot;H&quot;yy" sourceLinked="1"/>
        <c:majorTickMark val="none"/>
        <c:minorTickMark val="none"/>
        <c:tickLblPos val="none"/>
        <c:crossAx val="349239752"/>
        <c:crosses val="autoZero"/>
        <c:auto val="1"/>
        <c:lblOffset val="100"/>
        <c:baseTimeUnit val="years"/>
      </c:dateAx>
      <c:valAx>
        <c:axId val="34923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70" zoomScale="85" zoomScaleNormal="85" workbookViewId="0">
      <selection activeCell="BL87" sqref="BL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座間市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131845</v>
      </c>
      <c r="AM8" s="51"/>
      <c r="AN8" s="51"/>
      <c r="AO8" s="51"/>
      <c r="AP8" s="51"/>
      <c r="AQ8" s="51"/>
      <c r="AR8" s="51"/>
      <c r="AS8" s="51"/>
      <c r="AT8" s="46">
        <f>データ!T6</f>
        <v>17.57</v>
      </c>
      <c r="AU8" s="46"/>
      <c r="AV8" s="46"/>
      <c r="AW8" s="46"/>
      <c r="AX8" s="46"/>
      <c r="AY8" s="46"/>
      <c r="AZ8" s="46"/>
      <c r="BA8" s="46"/>
      <c r="BB8" s="46">
        <f>データ!U6</f>
        <v>7503.98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65.319999999999993</v>
      </c>
      <c r="J10" s="46"/>
      <c r="K10" s="46"/>
      <c r="L10" s="46"/>
      <c r="M10" s="46"/>
      <c r="N10" s="46"/>
      <c r="O10" s="46"/>
      <c r="P10" s="46">
        <f>データ!P6</f>
        <v>97.89</v>
      </c>
      <c r="Q10" s="46"/>
      <c r="R10" s="46"/>
      <c r="S10" s="46"/>
      <c r="T10" s="46"/>
      <c r="U10" s="46"/>
      <c r="V10" s="46"/>
      <c r="W10" s="46">
        <f>データ!Q6</f>
        <v>93.26</v>
      </c>
      <c r="X10" s="46"/>
      <c r="Y10" s="46"/>
      <c r="Z10" s="46"/>
      <c r="AA10" s="46"/>
      <c r="AB10" s="46"/>
      <c r="AC10" s="46"/>
      <c r="AD10" s="51">
        <f>データ!R6</f>
        <v>2634</v>
      </c>
      <c r="AE10" s="51"/>
      <c r="AF10" s="51"/>
      <c r="AG10" s="51"/>
      <c r="AH10" s="51"/>
      <c r="AI10" s="51"/>
      <c r="AJ10" s="51"/>
      <c r="AK10" s="2"/>
      <c r="AL10" s="51">
        <f>データ!V6</f>
        <v>128980</v>
      </c>
      <c r="AM10" s="51"/>
      <c r="AN10" s="51"/>
      <c r="AO10" s="51"/>
      <c r="AP10" s="51"/>
      <c r="AQ10" s="51"/>
      <c r="AR10" s="51"/>
      <c r="AS10" s="51"/>
      <c r="AT10" s="46">
        <f>データ!W6</f>
        <v>12.12</v>
      </c>
      <c r="AU10" s="46"/>
      <c r="AV10" s="46"/>
      <c r="AW10" s="46"/>
      <c r="AX10" s="46"/>
      <c r="AY10" s="46"/>
      <c r="AZ10" s="46"/>
      <c r="BA10" s="46"/>
      <c r="BB10" s="46">
        <f>データ!X6</f>
        <v>10641.91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slJ3YYNqQ9VCTP5My+uKcrnGaLgVkm6gWw831W9a4jcx0wiQGeFxabdrkpYoijGvaaTzhgq36eLptvhxLctrQ==" saltValue="/wuS6r0s+l6ssoP3nrFE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142166</v>
      </c>
      <c r="D6" s="33">
        <f t="shared" si="3"/>
        <v>46</v>
      </c>
      <c r="E6" s="33">
        <f t="shared" si="3"/>
        <v>17</v>
      </c>
      <c r="F6" s="33">
        <f t="shared" si="3"/>
        <v>1</v>
      </c>
      <c r="G6" s="33">
        <f t="shared" si="3"/>
        <v>0</v>
      </c>
      <c r="H6" s="33" t="str">
        <f t="shared" si="3"/>
        <v>神奈川県　座間市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65.319999999999993</v>
      </c>
      <c r="P6" s="34">
        <f t="shared" si="3"/>
        <v>97.89</v>
      </c>
      <c r="Q6" s="34">
        <f t="shared" si="3"/>
        <v>93.26</v>
      </c>
      <c r="R6" s="34">
        <f t="shared" si="3"/>
        <v>2634</v>
      </c>
      <c r="S6" s="34">
        <f t="shared" si="3"/>
        <v>131845</v>
      </c>
      <c r="T6" s="34">
        <f t="shared" si="3"/>
        <v>17.57</v>
      </c>
      <c r="U6" s="34">
        <f t="shared" si="3"/>
        <v>7503.98</v>
      </c>
      <c r="V6" s="34">
        <f t="shared" si="3"/>
        <v>128980</v>
      </c>
      <c r="W6" s="34">
        <f t="shared" si="3"/>
        <v>12.12</v>
      </c>
      <c r="X6" s="34">
        <f t="shared" si="3"/>
        <v>10641.91</v>
      </c>
      <c r="Y6" s="35">
        <f>IF(Y7="",NA(),Y7)</f>
        <v>108.81</v>
      </c>
      <c r="Z6" s="35">
        <f t="shared" ref="Z6:AH6" si="4">IF(Z7="",NA(),Z7)</f>
        <v>107.89</v>
      </c>
      <c r="AA6" s="35">
        <f t="shared" si="4"/>
        <v>110.24</v>
      </c>
      <c r="AB6" s="35">
        <f t="shared" si="4"/>
        <v>113.45</v>
      </c>
      <c r="AC6" s="35">
        <f t="shared" si="4"/>
        <v>117.48</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20.86</v>
      </c>
      <c r="AV6" s="35">
        <f t="shared" ref="AV6:BD6" si="6">IF(AV7="",NA(),AV7)</f>
        <v>32.21</v>
      </c>
      <c r="AW6" s="35">
        <f t="shared" si="6"/>
        <v>32.909999999999997</v>
      </c>
      <c r="AX6" s="35">
        <f t="shared" si="6"/>
        <v>28.8</v>
      </c>
      <c r="AY6" s="35">
        <f t="shared" si="6"/>
        <v>32.04</v>
      </c>
      <c r="AZ6" s="35">
        <f t="shared" si="6"/>
        <v>67.7</v>
      </c>
      <c r="BA6" s="35">
        <f t="shared" si="6"/>
        <v>75.02</v>
      </c>
      <c r="BB6" s="35">
        <f t="shared" si="6"/>
        <v>73.55</v>
      </c>
      <c r="BC6" s="35">
        <f t="shared" si="6"/>
        <v>71.19</v>
      </c>
      <c r="BD6" s="35">
        <f t="shared" si="6"/>
        <v>77.72</v>
      </c>
      <c r="BE6" s="34" t="str">
        <f>IF(BE7="","",IF(BE7="-","【-】","【"&amp;SUBSTITUTE(TEXT(BE7,"#,##0.00"),"-","△")&amp;"】"))</f>
        <v>【67.52】</v>
      </c>
      <c r="BF6" s="35">
        <f>IF(BF7="",NA(),BF7)</f>
        <v>839.4</v>
      </c>
      <c r="BG6" s="35">
        <f t="shared" ref="BG6:BO6" si="7">IF(BG7="",NA(),BG7)</f>
        <v>807.96</v>
      </c>
      <c r="BH6" s="35">
        <f t="shared" si="7"/>
        <v>755.14</v>
      </c>
      <c r="BI6" s="35">
        <f t="shared" si="7"/>
        <v>642.74</v>
      </c>
      <c r="BJ6" s="35">
        <f t="shared" si="7"/>
        <v>572.78</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96.23</v>
      </c>
      <c r="BR6" s="35">
        <f t="shared" ref="BR6:BZ6" si="8">IF(BR7="",NA(),BR7)</f>
        <v>104.44</v>
      </c>
      <c r="BS6" s="35">
        <f t="shared" si="8"/>
        <v>107.82</v>
      </c>
      <c r="BT6" s="35">
        <f t="shared" si="8"/>
        <v>112.49</v>
      </c>
      <c r="BU6" s="35">
        <f t="shared" si="8"/>
        <v>119.06</v>
      </c>
      <c r="BV6" s="35">
        <f t="shared" si="8"/>
        <v>95.76</v>
      </c>
      <c r="BW6" s="35">
        <f t="shared" si="8"/>
        <v>100.74</v>
      </c>
      <c r="BX6" s="35">
        <f t="shared" si="8"/>
        <v>100.34</v>
      </c>
      <c r="BY6" s="35">
        <f t="shared" si="8"/>
        <v>99.89</v>
      </c>
      <c r="BZ6" s="35">
        <f t="shared" si="8"/>
        <v>99.95</v>
      </c>
      <c r="CA6" s="34" t="str">
        <f>IF(CA7="","",IF(CA7="-","【-】","【"&amp;SUBSTITUTE(TEXT(CA7,"#,##0.00"),"-","△")&amp;"】"))</f>
        <v>【98.96】</v>
      </c>
      <c r="CB6" s="35">
        <f>IF(CB7="",NA(),CB7)</f>
        <v>138.85</v>
      </c>
      <c r="CC6" s="35">
        <f t="shared" ref="CC6:CK6" si="9">IF(CC7="",NA(),CC7)</f>
        <v>124.11</v>
      </c>
      <c r="CD6" s="35">
        <f t="shared" si="9"/>
        <v>119.94</v>
      </c>
      <c r="CE6" s="35">
        <f t="shared" si="9"/>
        <v>124.8</v>
      </c>
      <c r="CF6" s="35">
        <f t="shared" si="9"/>
        <v>115.99</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95.35</v>
      </c>
      <c r="CY6" s="35">
        <f t="shared" ref="CY6:DG6" si="11">IF(CY7="",NA(),CY7)</f>
        <v>96.69</v>
      </c>
      <c r="CZ6" s="35">
        <f t="shared" si="11"/>
        <v>96.93</v>
      </c>
      <c r="DA6" s="35">
        <f t="shared" si="11"/>
        <v>97.1</v>
      </c>
      <c r="DB6" s="35">
        <f t="shared" si="11"/>
        <v>97.27</v>
      </c>
      <c r="DC6" s="35">
        <f t="shared" si="11"/>
        <v>97.08</v>
      </c>
      <c r="DD6" s="35">
        <f t="shared" si="11"/>
        <v>97.4</v>
      </c>
      <c r="DE6" s="35">
        <f t="shared" si="11"/>
        <v>96.96</v>
      </c>
      <c r="DF6" s="35">
        <f t="shared" si="11"/>
        <v>96.97</v>
      </c>
      <c r="DG6" s="35">
        <f t="shared" si="11"/>
        <v>97.7</v>
      </c>
      <c r="DH6" s="34" t="str">
        <f>IF(DH7="","",IF(DH7="-","【-】","【"&amp;SUBSTITUTE(TEXT(DH7,"#,##0.00"),"-","△")&amp;"】"))</f>
        <v>【95.57】</v>
      </c>
      <c r="DI6" s="35">
        <f>IF(DI7="",NA(),DI7)</f>
        <v>3.21</v>
      </c>
      <c r="DJ6" s="35">
        <f t="shared" ref="DJ6:DR6" si="12">IF(DJ7="",NA(),DJ7)</f>
        <v>6.37</v>
      </c>
      <c r="DK6" s="35">
        <f t="shared" si="12"/>
        <v>9.4499999999999993</v>
      </c>
      <c r="DL6" s="35">
        <f t="shared" si="12"/>
        <v>12.44</v>
      </c>
      <c r="DM6" s="35">
        <f t="shared" si="12"/>
        <v>15.27</v>
      </c>
      <c r="DN6" s="35">
        <f t="shared" si="12"/>
        <v>25.28</v>
      </c>
      <c r="DO6" s="35">
        <f t="shared" si="12"/>
        <v>28.35</v>
      </c>
      <c r="DP6" s="35">
        <f t="shared" si="12"/>
        <v>25.13</v>
      </c>
      <c r="DQ6" s="35">
        <f t="shared" si="12"/>
        <v>24.54</v>
      </c>
      <c r="DR6" s="35">
        <f t="shared" si="12"/>
        <v>23.38</v>
      </c>
      <c r="DS6" s="34" t="str">
        <f>IF(DS7="","",IF(DS7="-","【-】","【"&amp;SUBSTITUTE(TEXT(DS7,"#,##0.00"),"-","△")&amp;"】"))</f>
        <v>【36.52】</v>
      </c>
      <c r="DT6" s="34">
        <f>IF(DT7="",NA(),DT7)</f>
        <v>0</v>
      </c>
      <c r="DU6" s="34">
        <f t="shared" ref="DU6:EC6" si="13">IF(DU7="",NA(),DU7)</f>
        <v>0</v>
      </c>
      <c r="DV6" s="34">
        <f t="shared" si="13"/>
        <v>0</v>
      </c>
      <c r="DW6" s="35">
        <f t="shared" si="13"/>
        <v>0.51</v>
      </c>
      <c r="DX6" s="35">
        <f t="shared" si="13"/>
        <v>0.51</v>
      </c>
      <c r="DY6" s="35">
        <f t="shared" si="13"/>
        <v>4.08</v>
      </c>
      <c r="DZ6" s="35">
        <f t="shared" si="13"/>
        <v>6.7</v>
      </c>
      <c r="EA6" s="35">
        <f t="shared" si="13"/>
        <v>6.4</v>
      </c>
      <c r="EB6" s="35">
        <f t="shared" si="13"/>
        <v>7.66</v>
      </c>
      <c r="EC6" s="35">
        <f t="shared" si="13"/>
        <v>8.1999999999999993</v>
      </c>
      <c r="ED6" s="34" t="str">
        <f>IF(ED7="","",IF(ED7="-","【-】","【"&amp;SUBSTITUTE(TEXT(ED7,"#,##0.00"),"-","△")&amp;"】"))</f>
        <v>【5.72】</v>
      </c>
      <c r="EE6" s="35">
        <f>IF(EE7="",NA(),EE7)</f>
        <v>0.06</v>
      </c>
      <c r="EF6" s="35">
        <f t="shared" ref="EF6:EN6" si="14">IF(EF7="",NA(),EF7)</f>
        <v>0.05</v>
      </c>
      <c r="EG6" s="35">
        <f t="shared" si="14"/>
        <v>0.11</v>
      </c>
      <c r="EH6" s="35">
        <f t="shared" si="14"/>
        <v>0.06</v>
      </c>
      <c r="EI6" s="35">
        <f t="shared" si="14"/>
        <v>0.01</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142166</v>
      </c>
      <c r="D7" s="37">
        <v>46</v>
      </c>
      <c r="E7" s="37">
        <v>17</v>
      </c>
      <c r="F7" s="37">
        <v>1</v>
      </c>
      <c r="G7" s="37">
        <v>0</v>
      </c>
      <c r="H7" s="37" t="s">
        <v>96</v>
      </c>
      <c r="I7" s="37" t="s">
        <v>97</v>
      </c>
      <c r="J7" s="37" t="s">
        <v>98</v>
      </c>
      <c r="K7" s="37" t="s">
        <v>99</v>
      </c>
      <c r="L7" s="37" t="s">
        <v>100</v>
      </c>
      <c r="M7" s="37" t="s">
        <v>101</v>
      </c>
      <c r="N7" s="38" t="s">
        <v>102</v>
      </c>
      <c r="O7" s="38">
        <v>65.319999999999993</v>
      </c>
      <c r="P7" s="38">
        <v>97.89</v>
      </c>
      <c r="Q7" s="38">
        <v>93.26</v>
      </c>
      <c r="R7" s="38">
        <v>2634</v>
      </c>
      <c r="S7" s="38">
        <v>131845</v>
      </c>
      <c r="T7" s="38">
        <v>17.57</v>
      </c>
      <c r="U7" s="38">
        <v>7503.98</v>
      </c>
      <c r="V7" s="38">
        <v>128980</v>
      </c>
      <c r="W7" s="38">
        <v>12.12</v>
      </c>
      <c r="X7" s="38">
        <v>10641.91</v>
      </c>
      <c r="Y7" s="38">
        <v>108.81</v>
      </c>
      <c r="Z7" s="38">
        <v>107.89</v>
      </c>
      <c r="AA7" s="38">
        <v>110.24</v>
      </c>
      <c r="AB7" s="38">
        <v>113.45</v>
      </c>
      <c r="AC7" s="38">
        <v>117.48</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20.86</v>
      </c>
      <c r="AV7" s="38">
        <v>32.21</v>
      </c>
      <c r="AW7" s="38">
        <v>32.909999999999997</v>
      </c>
      <c r="AX7" s="38">
        <v>28.8</v>
      </c>
      <c r="AY7" s="38">
        <v>32.04</v>
      </c>
      <c r="AZ7" s="38">
        <v>67.7</v>
      </c>
      <c r="BA7" s="38">
        <v>75.02</v>
      </c>
      <c r="BB7" s="38">
        <v>73.55</v>
      </c>
      <c r="BC7" s="38">
        <v>71.19</v>
      </c>
      <c r="BD7" s="38">
        <v>77.72</v>
      </c>
      <c r="BE7" s="38">
        <v>67.52</v>
      </c>
      <c r="BF7" s="38">
        <v>839.4</v>
      </c>
      <c r="BG7" s="38">
        <v>807.96</v>
      </c>
      <c r="BH7" s="38">
        <v>755.14</v>
      </c>
      <c r="BI7" s="38">
        <v>642.74</v>
      </c>
      <c r="BJ7" s="38">
        <v>572.78</v>
      </c>
      <c r="BK7" s="38">
        <v>599.92999999999995</v>
      </c>
      <c r="BL7" s="38">
        <v>573.73</v>
      </c>
      <c r="BM7" s="38">
        <v>514.27</v>
      </c>
      <c r="BN7" s="38">
        <v>517.34</v>
      </c>
      <c r="BO7" s="38">
        <v>485.6</v>
      </c>
      <c r="BP7" s="38">
        <v>705.21</v>
      </c>
      <c r="BQ7" s="38">
        <v>96.23</v>
      </c>
      <c r="BR7" s="38">
        <v>104.44</v>
      </c>
      <c r="BS7" s="38">
        <v>107.82</v>
      </c>
      <c r="BT7" s="38">
        <v>112.49</v>
      </c>
      <c r="BU7" s="38">
        <v>119.06</v>
      </c>
      <c r="BV7" s="38">
        <v>95.76</v>
      </c>
      <c r="BW7" s="38">
        <v>100.74</v>
      </c>
      <c r="BX7" s="38">
        <v>100.34</v>
      </c>
      <c r="BY7" s="38">
        <v>99.89</v>
      </c>
      <c r="BZ7" s="38">
        <v>99.95</v>
      </c>
      <c r="CA7" s="38">
        <v>98.96</v>
      </c>
      <c r="CB7" s="38">
        <v>138.85</v>
      </c>
      <c r="CC7" s="38">
        <v>124.11</v>
      </c>
      <c r="CD7" s="38">
        <v>119.94</v>
      </c>
      <c r="CE7" s="38">
        <v>124.8</v>
      </c>
      <c r="CF7" s="38">
        <v>115.99</v>
      </c>
      <c r="CG7" s="38">
        <v>119</v>
      </c>
      <c r="CH7" s="38">
        <v>112.75</v>
      </c>
      <c r="CI7" s="38">
        <v>113.49</v>
      </c>
      <c r="CJ7" s="38">
        <v>112.4</v>
      </c>
      <c r="CK7" s="38">
        <v>110.21</v>
      </c>
      <c r="CL7" s="38">
        <v>134.52000000000001</v>
      </c>
      <c r="CM7" s="38" t="s">
        <v>102</v>
      </c>
      <c r="CN7" s="38" t="s">
        <v>102</v>
      </c>
      <c r="CO7" s="38" t="s">
        <v>102</v>
      </c>
      <c r="CP7" s="38" t="s">
        <v>102</v>
      </c>
      <c r="CQ7" s="38" t="s">
        <v>102</v>
      </c>
      <c r="CR7" s="38">
        <v>64.66</v>
      </c>
      <c r="CS7" s="38">
        <v>64.650000000000006</v>
      </c>
      <c r="CT7" s="38">
        <v>62.96</v>
      </c>
      <c r="CU7" s="38">
        <v>62.97</v>
      </c>
      <c r="CV7" s="38">
        <v>64.930000000000007</v>
      </c>
      <c r="CW7" s="38">
        <v>59.57</v>
      </c>
      <c r="CX7" s="38">
        <v>95.35</v>
      </c>
      <c r="CY7" s="38">
        <v>96.69</v>
      </c>
      <c r="CZ7" s="38">
        <v>96.93</v>
      </c>
      <c r="DA7" s="38">
        <v>97.1</v>
      </c>
      <c r="DB7" s="38">
        <v>97.27</v>
      </c>
      <c r="DC7" s="38">
        <v>97.08</v>
      </c>
      <c r="DD7" s="38">
        <v>97.4</v>
      </c>
      <c r="DE7" s="38">
        <v>96.96</v>
      </c>
      <c r="DF7" s="38">
        <v>96.97</v>
      </c>
      <c r="DG7" s="38">
        <v>97.7</v>
      </c>
      <c r="DH7" s="38">
        <v>95.57</v>
      </c>
      <c r="DI7" s="38">
        <v>3.21</v>
      </c>
      <c r="DJ7" s="38">
        <v>6.37</v>
      </c>
      <c r="DK7" s="38">
        <v>9.4499999999999993</v>
      </c>
      <c r="DL7" s="38">
        <v>12.44</v>
      </c>
      <c r="DM7" s="38">
        <v>15.27</v>
      </c>
      <c r="DN7" s="38">
        <v>25.28</v>
      </c>
      <c r="DO7" s="38">
        <v>28.35</v>
      </c>
      <c r="DP7" s="38">
        <v>25.13</v>
      </c>
      <c r="DQ7" s="38">
        <v>24.54</v>
      </c>
      <c r="DR7" s="38">
        <v>23.38</v>
      </c>
      <c r="DS7" s="38">
        <v>36.520000000000003</v>
      </c>
      <c r="DT7" s="38">
        <v>0</v>
      </c>
      <c r="DU7" s="38">
        <v>0</v>
      </c>
      <c r="DV7" s="38">
        <v>0</v>
      </c>
      <c r="DW7" s="38">
        <v>0.51</v>
      </c>
      <c r="DX7" s="38">
        <v>0.51</v>
      </c>
      <c r="DY7" s="38">
        <v>4.08</v>
      </c>
      <c r="DZ7" s="38">
        <v>6.7</v>
      </c>
      <c r="EA7" s="38">
        <v>6.4</v>
      </c>
      <c r="EB7" s="38">
        <v>7.66</v>
      </c>
      <c r="EC7" s="38">
        <v>8.1999999999999993</v>
      </c>
      <c r="ED7" s="38">
        <v>5.72</v>
      </c>
      <c r="EE7" s="38">
        <v>0.06</v>
      </c>
      <c r="EF7" s="38">
        <v>0.05</v>
      </c>
      <c r="EG7" s="38">
        <v>0.11</v>
      </c>
      <c r="EH7" s="38">
        <v>0.06</v>
      </c>
      <c r="EI7" s="38">
        <v>0.01</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2022-01-25T06:20:05Z</cp:lastPrinted>
  <dcterms:created xsi:type="dcterms:W3CDTF">2021-12-03T07:11:12Z</dcterms:created>
  <dcterms:modified xsi:type="dcterms:W3CDTF">2022-02-17T06:57:52Z</dcterms:modified>
  <cp:category/>
</cp:coreProperties>
</file>