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27_山北町★\"/>
    </mc:Choice>
  </mc:AlternateContent>
  <workbookProtection workbookAlgorithmName="SHA-512" workbookHashValue="igXO3SzDT2M6NgR7dPHAYlycwZBFqVTLd9o8WwdA6+0JbQP2d+d0zJbma1vcpF3dXOzpGNMXhBx+90AiAla/gQ==" workbookSaltValue="KEk+drMaifnunC/tkw5fuw=="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<sst xmlns="http://schemas.openxmlformats.org/spreadsheetml/2006/main" count="228" uniqueCount="114">
  <si>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</si>
  <si>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</si>
  <si>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</si>
  <si>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</si>
  <si>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</si>
  <si>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</si>
  <si>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</si>
  <si>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</si>
  <si>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</si>
  <si>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</si>
  <si>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</si>
  <si>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</si>
  <si>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</si>
  <si>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</si>
  <si>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</si>
  <si>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</si>
  <si>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</si>
  <si>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</si>
  <si>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</si>
  <si>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</si>
  <si>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</si>
  <si>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</si>
  <si>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</si>
  <si>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</si>
  <si>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</si>
  <si>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</si>
  <si>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</si>
  <si>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</si>
  <si>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</si>
  <si>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</si>
  <si>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</si>
  <si>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</si>
  <si>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</si>
  <si>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</si>
  <si>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</si>
  <si>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</si>
  <si>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</si>
  <si>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</si>
  <si>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</si>
  <si>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</si>
  <si>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</si>
  <si>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</si>
  <si>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</si>
  <si>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</si>
  <si>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</si>
  <si>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</si>
  <si>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</si>
  <si>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</si>
  <si>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</si>
  <si>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</si>
  <si>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</si>
  <si>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</si>
  <si>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</si>
  <si>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</si>
  <si>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</si>
  <si>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</si>
  <si>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</si>
  <si>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</si>
  <si>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</si>
  <si>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</si>
  <si>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</si>
  <si>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</si>
  <si>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</si>
  <si>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</si>
  <si>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</si>
  <si>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</si>
  <si>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</si>
  <si>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</si>
  <si>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</si>
  <si>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</si>
  <si>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</si>
  <si>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</si>
  <si>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</si>
  <si>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</si>
  <si>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</si>
  <si>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</si>
  <si>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</si>
  <si>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</si>
  <si>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</si>
  <si>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</si>
  <si>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</si>
  <si>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</si>
  <si>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</si>
  <si>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</si>
  <si>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</si>
  <si>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</si>
  <si>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</si>
  <si>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</si>
  <si>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</si>
  <si>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</si>
  <si>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</si>
  <si>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</si>
  <si>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</si>
  <si>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山北町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</si>
  <si>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</si>
  <si>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</si>
  <si>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</si>
  <si>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</si>
  <si>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</si>
  <si>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</si>
  <si>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</si>
  <si>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</si>
  <si>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</si>
  <si>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</si>
  <si>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</si>
  <si>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</si>
  <si>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</si>
  <si>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</si>
  <si>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</si>
  <si>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</si>
  <si>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</si>
  <si>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31年４月の料金改定や、コロナ禍でのステイホームによる水道使用量の増加により、経常収支比率は増加傾向にありますが、使用者の節水意識の高揚や節水型器具の普及、維持管理費用の増大や施設更新費用の捻出等、厳しい経営状況に推移することが見込まれますので、引き続き定期的な料金見直し、施設更新を計画的に行ってまいります。なお、施設更新の際には統合やダウンサイジングについても検討し、費用対効果を考慮した更新を行います。
　また、下水道工事に併せて一定時期に集中して布設替えを行った管の更新時期の到来や、老朽化した施設の更新等、費用はますます増大することから、施設及び管路の総合的な更新計画を考え、更なる企業努力を行うとともに経営改善を図りつつ、健全な水道事業の運営を目指してまいります。</t>
    <rPh sb="1" eb="3">
      <t>ヘイセイ</t>
    </rPh>
    <rPh sb="5" eb="6">
      <t>ネン</t>
    </rPh>
    <rPh sb="7" eb="8">
      <t>ガツ</t>
    </rPh>
    <rPh sb="9" eb="11">
      <t>リョウキン</t>
    </rPh>
    <rPh sb="11" eb="13">
      <t>カイテイ</t>
    </rPh>
    <rPh sb="30" eb="32">
      <t>スイドウ</t>
    </rPh>
    <rPh sb="32" eb="35">
      <t>シヨウリョウ</t>
    </rPh>
    <rPh sb="42" eb="44">
      <t>ケイジョウ</t>
    </rPh>
    <rPh sb="44" eb="46">
      <t>シュウシ</t>
    </rPh>
    <rPh sb="46" eb="48">
      <t>ヒリツ</t>
    </rPh>
    <rPh sb="49" eb="51">
      <t>ゾウカ</t>
    </rPh>
    <rPh sb="51" eb="53">
      <t>ケイコウ</t>
    </rPh>
    <rPh sb="60" eb="63">
      <t>シヨウシャ</t>
    </rPh>
    <rPh sb="64" eb="66">
      <t>セッスイ</t>
    </rPh>
    <rPh sb="66" eb="68">
      <t>イシキ</t>
    </rPh>
    <rPh sb="69" eb="71">
      <t>コウヨウ</t>
    </rPh>
    <rPh sb="72" eb="74">
      <t>セッスイ</t>
    </rPh>
    <rPh sb="74" eb="75">
      <t>カタ</t>
    </rPh>
    <rPh sb="75" eb="77">
      <t>キグ</t>
    </rPh>
    <rPh sb="78" eb="80">
      <t>フキュウ</t>
    </rPh>
    <rPh sb="81" eb="83">
      <t>イジ</t>
    </rPh>
    <rPh sb="83" eb="85">
      <t>カンリ</t>
    </rPh>
    <rPh sb="85" eb="87">
      <t>ヒヨウ</t>
    </rPh>
    <rPh sb="88" eb="90">
      <t>ゾウダイ</t>
    </rPh>
    <rPh sb="91" eb="93">
      <t>シセツ</t>
    </rPh>
    <rPh sb="93" eb="95">
      <t>コウシン</t>
    </rPh>
    <rPh sb="95" eb="97">
      <t>ヒヨウ</t>
    </rPh>
    <rPh sb="98" eb="100">
      <t>ネンシュツ</t>
    </rPh>
    <rPh sb="100" eb="101">
      <t>トウ</t>
    </rPh>
    <rPh sb="102" eb="103">
      <t>キビ</t>
    </rPh>
    <rPh sb="105" eb="107">
      <t>ケイエイ</t>
    </rPh>
    <rPh sb="107" eb="109">
      <t>ジョウキョウ</t>
    </rPh>
    <rPh sb="110" eb="112">
      <t>スイイ</t>
    </rPh>
    <rPh sb="117" eb="119">
      <t>ミコ</t>
    </rPh>
    <rPh sb="126" eb="127">
      <t>ヒ</t>
    </rPh>
    <rPh sb="128" eb="129">
      <t>ツヅ</t>
    </rPh>
    <rPh sb="130" eb="133">
      <t>テイキテキ</t>
    </rPh>
    <rPh sb="134" eb="136">
      <t>リョウキン</t>
    </rPh>
    <rPh sb="136" eb="138">
      <t>ミナオ</t>
    </rPh>
    <rPh sb="140" eb="142">
      <t>シセツ</t>
    </rPh>
    <rPh sb="142" eb="144">
      <t>コウシン</t>
    </rPh>
    <rPh sb="145" eb="148">
      <t>ケイカクテキ</t>
    </rPh>
    <rPh sb="149" eb="150">
      <t>オコナ</t>
    </rPh>
    <rPh sb="161" eb="163">
      <t>シセツ</t>
    </rPh>
    <rPh sb="163" eb="165">
      <t>コウシン</t>
    </rPh>
    <rPh sb="166" eb="167">
      <t>サイ</t>
    </rPh>
    <rPh sb="169" eb="171">
      <t>トウゴウ</t>
    </rPh>
    <rPh sb="185" eb="187">
      <t>ケントウ</t>
    </rPh>
    <rPh sb="189" eb="194">
      <t>ヒヨウタイコウカ</t>
    </rPh>
    <rPh sb="195" eb="197">
      <t>コウリョ</t>
    </rPh>
    <rPh sb="199" eb="201">
      <t>コウシン</t>
    </rPh>
    <rPh sb="202" eb="203">
      <t>オコナ</t>
    </rPh>
    <rPh sb="212" eb="215">
      <t>ゲスイドウ</t>
    </rPh>
    <rPh sb="215" eb="217">
      <t>コウジ</t>
    </rPh>
    <rPh sb="218" eb="219">
      <t>アワ</t>
    </rPh>
    <rPh sb="221" eb="223">
      <t>イッテイ</t>
    </rPh>
    <rPh sb="223" eb="225">
      <t>ジキ</t>
    </rPh>
    <rPh sb="226" eb="228">
      <t>シュウチュウ</t>
    </rPh>
    <rPh sb="230" eb="232">
      <t>フセツ</t>
    </rPh>
    <rPh sb="232" eb="233">
      <t>カ</t>
    </rPh>
    <rPh sb="235" eb="236">
      <t>オコナ</t>
    </rPh>
    <rPh sb="238" eb="239">
      <t>カン</t>
    </rPh>
    <rPh sb="240" eb="242">
      <t>コウシン</t>
    </rPh>
    <rPh sb="242" eb="244">
      <t>ジキ</t>
    </rPh>
    <rPh sb="245" eb="247">
      <t>トウライ</t>
    </rPh>
    <rPh sb="249" eb="252">
      <t>ロウキュウカ</t>
    </rPh>
    <rPh sb="254" eb="256">
      <t>シセツ</t>
    </rPh>
    <rPh sb="257" eb="259">
      <t>コウシン</t>
    </rPh>
    <rPh sb="259" eb="260">
      <t>トウ</t>
    </rPh>
    <rPh sb="261" eb="263">
      <t>ヒヨウ</t>
    </rPh>
    <rPh sb="268" eb="270">
      <t>ゾウダイ</t>
    </rPh>
    <rPh sb="277" eb="279">
      <t>シセツ</t>
    </rPh>
    <rPh sb="279" eb="280">
      <t>オヨ</t>
    </rPh>
    <rPh sb="281" eb="283">
      <t>カンロ</t>
    </rPh>
    <rPh sb="284" eb="287">
      <t>ソウゴウテキ</t>
    </rPh>
    <rPh sb="288" eb="290">
      <t>コウシン</t>
    </rPh>
    <rPh sb="290" eb="292">
      <t>ケイカク</t>
    </rPh>
    <rPh sb="293" eb="294">
      <t>カンガ</t>
    </rPh>
    <rPh sb="296" eb="297">
      <t>サラ</t>
    </rPh>
    <rPh sb="299" eb="301">
      <t>キギョウ</t>
    </rPh>
    <rPh sb="301" eb="303">
      <t>ドリョク</t>
    </rPh>
    <rPh sb="304" eb="305">
      <t>オコナ</t>
    </rPh>
    <rPh sb="310" eb="312">
      <t>ケイエイ</t>
    </rPh>
    <rPh sb="312" eb="314">
      <t>カイゼン</t>
    </rPh>
    <rPh sb="315" eb="316">
      <t>ハカ</t>
    </rPh>
    <rPh sb="320" eb="322">
      <t>ケンゼン</t>
    </rPh>
    <rPh sb="323" eb="325">
      <t>スイドウ</t>
    </rPh>
    <rPh sb="325" eb="327">
      <t>ジギョウ</t>
    </rPh>
    <rPh sb="328" eb="330">
      <t>ウンエイ</t>
    </rPh>
    <rPh sb="331" eb="333">
      <t>メザ</t>
    </rPh>
    <phoneticPr fontId="4"/>
  </si>
  <si>
    <t>　経常収支比率100％以上、累積欠損金比率０％、流動比率100％以上であり、企業債残高対給水収益比率も類似団体内では低く、料金回収率は令和２年度においてはコロナ対策として基本料金の４か月分免除を行ったことにより100％を割ったものの、一般会計の負担として繰入金を受けており、この指標で表した結果を分析すると比較的健全な経営といえます。
　しかしながら、企業債残高対給水収益比率、管路経年化率、管路更新率について類似団体平均値と比較して総合的に見ると、管路経年化に対して管路更新の遅れなどにより、新たな企業債の借り入れを行っていないため企業債残高が減少傾向にあり、指針としては健全経営となっている一面が考えられます。
　また、経常収支比率については、平成31年４月の料金改定により増加に転じたものの、使用者の節水による給水収益の減少や、増加傾向にある維持管理費用、将来の施設更新を見据えた中で、引き続き定期的に料金の見直しを行います。
　施設利用率が低い要因は、当町の居住区域が広範であり、人口割合に対して給水施設が多く必要であり、結果として利用率が低くなっています。今後も極端な減少に転じないよう動向に注意してまいります。
　なお、有収率が類似団体と比較して低いのは、当町の立地条件から高低差のある山間部に布設された配水管の漏水修繕対応が進まないためであり、今後計画的な布設替え等を検討してまいります。</t>
    <rPh sb="1" eb="3">
      <t>ケイジョウ</t>
    </rPh>
    <rPh sb="3" eb="5">
      <t>シュウシ</t>
    </rPh>
    <rPh sb="5" eb="7">
      <t>ヒリツ</t>
    </rPh>
    <rPh sb="11" eb="13">
      <t>イジョウ</t>
    </rPh>
    <rPh sb="14" eb="16">
      <t>ルイセキ</t>
    </rPh>
    <rPh sb="16" eb="19">
      <t>ケッソンキン</t>
    </rPh>
    <rPh sb="19" eb="21">
      <t>ヒリツ</t>
    </rPh>
    <rPh sb="24" eb="26">
      <t>リュウドウ</t>
    </rPh>
    <rPh sb="26" eb="28">
      <t>ヒリツ</t>
    </rPh>
    <rPh sb="32" eb="34">
      <t>イジョウ</t>
    </rPh>
    <rPh sb="38" eb="40">
      <t>キギョウ</t>
    </rPh>
    <rPh sb="40" eb="41">
      <t>サイ</t>
    </rPh>
    <rPh sb="41" eb="43">
      <t>ザンダカ</t>
    </rPh>
    <rPh sb="43" eb="44">
      <t>タイ</t>
    </rPh>
    <rPh sb="44" eb="46">
      <t>キュウスイ</t>
    </rPh>
    <rPh sb="46" eb="48">
      <t>シュウエキ</t>
    </rPh>
    <rPh sb="48" eb="50">
      <t>ヒリツ</t>
    </rPh>
    <rPh sb="51" eb="53">
      <t>ルイジ</t>
    </rPh>
    <rPh sb="53" eb="55">
      <t>ダンタイ</t>
    </rPh>
    <rPh sb="55" eb="56">
      <t>ナイ</t>
    </rPh>
    <rPh sb="58" eb="59">
      <t>ヒク</t>
    </rPh>
    <rPh sb="61" eb="63">
      <t>リョウキン</t>
    </rPh>
    <rPh sb="63" eb="65">
      <t>カイシュウ</t>
    </rPh>
    <rPh sb="65" eb="66">
      <t>リツ</t>
    </rPh>
    <rPh sb="67" eb="69">
      <t>レイワ</t>
    </rPh>
    <rPh sb="70" eb="71">
      <t>ネン</t>
    </rPh>
    <rPh sb="71" eb="72">
      <t>ド</t>
    </rPh>
    <rPh sb="80" eb="82">
      <t>タイサク</t>
    </rPh>
    <rPh sb="85" eb="87">
      <t>キホン</t>
    </rPh>
    <rPh sb="87" eb="89">
      <t>リョウキン</t>
    </rPh>
    <rPh sb="92" eb="93">
      <t>ゲツ</t>
    </rPh>
    <rPh sb="93" eb="94">
      <t>ブン</t>
    </rPh>
    <rPh sb="94" eb="96">
      <t>メンジョ</t>
    </rPh>
    <rPh sb="97" eb="98">
      <t>オコナ</t>
    </rPh>
    <rPh sb="110" eb="111">
      <t>ワ</t>
    </rPh>
    <rPh sb="117" eb="119">
      <t>イッパン</t>
    </rPh>
    <rPh sb="119" eb="121">
      <t>カイケイ</t>
    </rPh>
    <rPh sb="122" eb="124">
      <t>フタン</t>
    </rPh>
    <rPh sb="127" eb="129">
      <t>クリイレ</t>
    </rPh>
    <rPh sb="129" eb="130">
      <t>キン</t>
    </rPh>
    <rPh sb="131" eb="132">
      <t>ウ</t>
    </rPh>
    <rPh sb="139" eb="141">
      <t>シヒョウ</t>
    </rPh>
    <rPh sb="142" eb="143">
      <t>アラワ</t>
    </rPh>
    <rPh sb="145" eb="147">
      <t>ケッカ</t>
    </rPh>
    <rPh sb="148" eb="150">
      <t>ブンセキ</t>
    </rPh>
    <rPh sb="153" eb="156">
      <t>ヒカクテキ</t>
    </rPh>
    <rPh sb="156" eb="158">
      <t>ケンゼン</t>
    </rPh>
    <rPh sb="159" eb="161">
      <t>ケイエイ</t>
    </rPh>
    <rPh sb="176" eb="178">
      <t>キギョウ</t>
    </rPh>
    <rPh sb="178" eb="179">
      <t>サイ</t>
    </rPh>
    <rPh sb="179" eb="181">
      <t>ザンダカ</t>
    </rPh>
    <rPh sb="181" eb="182">
      <t>タイ</t>
    </rPh>
    <rPh sb="182" eb="184">
      <t>キュウスイ</t>
    </rPh>
    <rPh sb="184" eb="186">
      <t>シュウエキ</t>
    </rPh>
    <rPh sb="186" eb="188">
      <t>ヒリツ</t>
    </rPh>
    <rPh sb="189" eb="191">
      <t>カンロ</t>
    </rPh>
    <rPh sb="191" eb="194">
      <t>ケイネンカ</t>
    </rPh>
    <rPh sb="194" eb="195">
      <t>リツ</t>
    </rPh>
    <rPh sb="196" eb="198">
      <t>カンロ</t>
    </rPh>
    <rPh sb="198" eb="200">
      <t>コウシン</t>
    </rPh>
    <rPh sb="200" eb="201">
      <t>リツ</t>
    </rPh>
    <rPh sb="205" eb="207">
      <t>ルイジ</t>
    </rPh>
    <rPh sb="207" eb="209">
      <t>ダンタイ</t>
    </rPh>
    <rPh sb="209" eb="212">
      <t>ヘイキンチ</t>
    </rPh>
    <rPh sb="213" eb="215">
      <t>ヒカク</t>
    </rPh>
    <rPh sb="217" eb="220">
      <t>ソウゴウテキ</t>
    </rPh>
    <rPh sb="221" eb="222">
      <t>ミ</t>
    </rPh>
    <rPh sb="225" eb="227">
      <t>カンロ</t>
    </rPh>
    <rPh sb="227" eb="230">
      <t>ケイネンカ</t>
    </rPh>
    <rPh sb="231" eb="232">
      <t>タイ</t>
    </rPh>
    <rPh sb="234" eb="236">
      <t>カンロ</t>
    </rPh>
    <rPh sb="236" eb="238">
      <t>コウシン</t>
    </rPh>
    <rPh sb="239" eb="240">
      <t>オク</t>
    </rPh>
    <rPh sb="247" eb="248">
      <t>アラ</t>
    </rPh>
    <rPh sb="250" eb="252">
      <t>キギョウ</t>
    </rPh>
    <rPh sb="252" eb="253">
      <t>サイ</t>
    </rPh>
    <rPh sb="254" eb="255">
      <t>カ</t>
    </rPh>
    <rPh sb="256" eb="257">
      <t>イ</t>
    </rPh>
    <rPh sb="259" eb="260">
      <t>オコナ</t>
    </rPh>
    <rPh sb="267" eb="269">
      <t>キギョウ</t>
    </rPh>
    <rPh sb="269" eb="270">
      <t>サイ</t>
    </rPh>
    <rPh sb="270" eb="272">
      <t>ザンダカ</t>
    </rPh>
    <rPh sb="273" eb="275">
      <t>ゲンショウ</t>
    </rPh>
    <rPh sb="275" eb="277">
      <t>ケイコウ</t>
    </rPh>
    <rPh sb="281" eb="283">
      <t>シシン</t>
    </rPh>
    <rPh sb="287" eb="289">
      <t>ケンゼン</t>
    </rPh>
    <rPh sb="289" eb="291">
      <t>ケイエイ</t>
    </rPh>
    <rPh sb="297" eb="299">
      <t>イチメン</t>
    </rPh>
    <rPh sb="300" eb="301">
      <t>カンガ</t>
    </rPh>
    <rPh sb="312" eb="314">
      <t>ケイジョウ</t>
    </rPh>
    <rPh sb="314" eb="316">
      <t>シュウシ</t>
    </rPh>
    <rPh sb="316" eb="318">
      <t>ヒリツ</t>
    </rPh>
    <rPh sb="324" eb="326">
      <t>ヘイセイ</t>
    </rPh>
    <rPh sb="328" eb="329">
      <t>ネン</t>
    </rPh>
    <rPh sb="330" eb="331">
      <t>ガツ</t>
    </rPh>
    <rPh sb="332" eb="334">
      <t>リョウキン</t>
    </rPh>
    <rPh sb="334" eb="336">
      <t>カイテイ</t>
    </rPh>
    <rPh sb="339" eb="341">
      <t>ゾウカ</t>
    </rPh>
    <rPh sb="342" eb="343">
      <t>テン</t>
    </rPh>
    <rPh sb="349" eb="352">
      <t>シヨウシャ</t>
    </rPh>
    <rPh sb="353" eb="355">
      <t>セッスイ</t>
    </rPh>
    <rPh sb="358" eb="360">
      <t>キュウスイ</t>
    </rPh>
    <rPh sb="360" eb="362">
      <t>シュウエキ</t>
    </rPh>
    <rPh sb="363" eb="365">
      <t>ゲンショウ</t>
    </rPh>
    <rPh sb="367" eb="369">
      <t>ゾウカ</t>
    </rPh>
    <rPh sb="369" eb="371">
      <t>ケイコウ</t>
    </rPh>
    <rPh sb="374" eb="376">
      <t>イジ</t>
    </rPh>
    <rPh sb="376" eb="378">
      <t>カンリ</t>
    </rPh>
    <rPh sb="378" eb="380">
      <t>ヒヨウ</t>
    </rPh>
    <rPh sb="381" eb="383">
      <t>ショウライ</t>
    </rPh>
    <rPh sb="384" eb="386">
      <t>シセツ</t>
    </rPh>
    <rPh sb="386" eb="388">
      <t>コウシン</t>
    </rPh>
    <rPh sb="389" eb="391">
      <t>ミス</t>
    </rPh>
    <rPh sb="393" eb="394">
      <t>ナカ</t>
    </rPh>
    <rPh sb="396" eb="397">
      <t>ヒ</t>
    </rPh>
    <rPh sb="398" eb="399">
      <t>ツヅ</t>
    </rPh>
    <rPh sb="400" eb="403">
      <t>テイキテキ</t>
    </rPh>
    <rPh sb="404" eb="406">
      <t>リョウキン</t>
    </rPh>
    <rPh sb="407" eb="409">
      <t>ミナオ</t>
    </rPh>
    <rPh sb="411" eb="412">
      <t>オコナ</t>
    </rPh>
    <rPh sb="418" eb="420">
      <t>シセツ</t>
    </rPh>
    <rPh sb="420" eb="423">
      <t>リヨウリツ</t>
    </rPh>
    <rPh sb="424" eb="425">
      <t>ヒク</t>
    </rPh>
    <rPh sb="426" eb="428">
      <t>ヨウイン</t>
    </rPh>
    <rPh sb="430" eb="431">
      <t>トウ</t>
    </rPh>
    <rPh sb="431" eb="432">
      <t>マチ</t>
    </rPh>
    <rPh sb="433" eb="435">
      <t>キョジュウ</t>
    </rPh>
    <rPh sb="435" eb="437">
      <t>クイキ</t>
    </rPh>
    <rPh sb="438" eb="440">
      <t>コウハン</t>
    </rPh>
    <rPh sb="444" eb="446">
      <t>ジンコウ</t>
    </rPh>
    <rPh sb="446" eb="448">
      <t>ワリアイ</t>
    </rPh>
    <rPh sb="449" eb="450">
      <t>タイ</t>
    </rPh>
    <rPh sb="452" eb="454">
      <t>キュウスイ</t>
    </rPh>
    <rPh sb="454" eb="456">
      <t>シセツ</t>
    </rPh>
    <rPh sb="457" eb="458">
      <t>オオ</t>
    </rPh>
    <rPh sb="459" eb="461">
      <t>ヒツヨウ</t>
    </rPh>
    <rPh sb="465" eb="467">
      <t>ケッカ</t>
    </rPh>
    <rPh sb="470" eb="473">
      <t>リヨウリツ</t>
    </rPh>
    <rPh sb="474" eb="475">
      <t>ヒク</t>
    </rPh>
    <rPh sb="483" eb="485">
      <t>コンゴ</t>
    </rPh>
    <rPh sb="486" eb="488">
      <t>キョクタン</t>
    </rPh>
    <rPh sb="489" eb="491">
      <t>ゲンショウ</t>
    </rPh>
    <rPh sb="492" eb="493">
      <t>テン</t>
    </rPh>
    <rPh sb="498" eb="500">
      <t>ドウコウ</t>
    </rPh>
    <rPh sb="501" eb="503">
      <t>チュウイ</t>
    </rPh>
    <rPh sb="516" eb="518">
      <t>ユウシュウ</t>
    </rPh>
    <rPh sb="518" eb="519">
      <t>リツ</t>
    </rPh>
    <rPh sb="520" eb="522">
      <t>ルイジ</t>
    </rPh>
    <rPh sb="522" eb="524">
      <t>ダンタイ</t>
    </rPh>
    <rPh sb="525" eb="527">
      <t>ヒカク</t>
    </rPh>
    <rPh sb="529" eb="530">
      <t>ヒク</t>
    </rPh>
    <rPh sb="537" eb="539">
      <t>リッチ</t>
    </rPh>
    <rPh sb="539" eb="541">
      <t>ジョウケン</t>
    </rPh>
    <rPh sb="543" eb="546">
      <t>コウテイサ</t>
    </rPh>
    <rPh sb="549" eb="552">
      <t>サンカンブ</t>
    </rPh>
    <rPh sb="553" eb="555">
      <t>フセツ</t>
    </rPh>
    <rPh sb="558" eb="561">
      <t>ハイスイカン</t>
    </rPh>
    <rPh sb="562" eb="564">
      <t>ロウスイ</t>
    </rPh>
    <rPh sb="564" eb="566">
      <t>シュウゼン</t>
    </rPh>
    <rPh sb="566" eb="568">
      <t>タイオウ</t>
    </rPh>
    <rPh sb="569" eb="570">
      <t>スス</t>
    </rPh>
    <rPh sb="579" eb="581">
      <t>コンゴ</t>
    </rPh>
    <rPh sb="581" eb="584">
      <t>ケイカクテキ</t>
    </rPh>
    <rPh sb="585" eb="587">
      <t>フセツ</t>
    </rPh>
    <rPh sb="587" eb="588">
      <t>カ</t>
    </rPh>
    <rPh sb="589" eb="590">
      <t>トウ</t>
    </rPh>
    <rPh sb="591" eb="593">
      <t>ケントウ</t>
    </rPh>
    <phoneticPr fontId="4"/>
  </si>
  <si>
    <t>　有形固定資産減価償却率、管路経年化率が類似団体内で高い水準である一方、管路更新率は平成28年度まで著しく低い状況であったのは、当町では平成元年度から平成15年度頃までに集中して下水道工事に併せた管路更新を行ったことが要因として考えられます。平成28年度までは工事規模が縮小しておりましたが、平成29年度から３か年事業により下水道工事に併せた管路更新を行い、令和元年度の管路更新率は類似団体平均値と同程度となりましたが、令和２年度は下水道工事が少なく、再び管路更新率は減少に転じました。
　今後は施設の老朽化がますます進む中で、耐用年数等も考慮しつつ、施設と管路を総合的に見た優先順位をつけ、事業費の平準化を図りながら計画的な更新を行ってまいります。</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0" eb="22">
      <t>ルイジ</t>
    </rPh>
    <rPh sb="22" eb="24">
      <t>ダンタイ</t>
    </rPh>
    <rPh sb="24" eb="25">
      <t>ナイ</t>
    </rPh>
    <rPh sb="26" eb="27">
      <t>タカ</t>
    </rPh>
    <rPh sb="28" eb="30">
      <t>スイジュン</t>
    </rPh>
    <rPh sb="33" eb="35">
      <t>イッポウ</t>
    </rPh>
    <rPh sb="36" eb="38">
      <t>カンロ</t>
    </rPh>
    <rPh sb="38" eb="40">
      <t>コウシン</t>
    </rPh>
    <rPh sb="40" eb="41">
      <t>リツ</t>
    </rPh>
    <rPh sb="42" eb="44">
      <t>ヘイセイ</t>
    </rPh>
    <rPh sb="46" eb="47">
      <t>ネン</t>
    </rPh>
    <rPh sb="47" eb="48">
      <t>ド</t>
    </rPh>
    <rPh sb="50" eb="51">
      <t>イチジル</t>
    </rPh>
    <rPh sb="53" eb="54">
      <t>ヒク</t>
    </rPh>
    <rPh sb="55" eb="57">
      <t>ジョウキョウ</t>
    </rPh>
    <rPh sb="64" eb="65">
      <t>トウ</t>
    </rPh>
    <rPh sb="65" eb="66">
      <t>マチ</t>
    </rPh>
    <rPh sb="68" eb="70">
      <t>ヘイセイ</t>
    </rPh>
    <rPh sb="70" eb="72">
      <t>ガンネン</t>
    </rPh>
    <rPh sb="72" eb="73">
      <t>ド</t>
    </rPh>
    <rPh sb="75" eb="77">
      <t>ヘイセイ</t>
    </rPh>
    <rPh sb="79" eb="80">
      <t>ネン</t>
    </rPh>
    <rPh sb="80" eb="81">
      <t>ド</t>
    </rPh>
    <rPh sb="81" eb="82">
      <t>コロ</t>
    </rPh>
    <rPh sb="85" eb="87">
      <t>シュウチュウ</t>
    </rPh>
    <rPh sb="89" eb="92">
      <t>ゲスイドウ</t>
    </rPh>
    <rPh sb="92" eb="94">
      <t>コウジ</t>
    </rPh>
    <rPh sb="95" eb="96">
      <t>アワ</t>
    </rPh>
    <rPh sb="98" eb="100">
      <t>カンロ</t>
    </rPh>
    <rPh sb="100" eb="102">
      <t>コウシン</t>
    </rPh>
    <rPh sb="103" eb="104">
      <t>オコナ</t>
    </rPh>
    <rPh sb="109" eb="111">
      <t>ヨウイン</t>
    </rPh>
    <rPh sb="114" eb="115">
      <t>カンガ</t>
    </rPh>
    <rPh sb="130" eb="132">
      <t>コウジ</t>
    </rPh>
    <rPh sb="132" eb="134">
      <t>キボ</t>
    </rPh>
    <rPh sb="135" eb="137">
      <t>シュクショウ</t>
    </rPh>
    <rPh sb="146" eb="148">
      <t>ヘイセイ</t>
    </rPh>
    <rPh sb="150" eb="151">
      <t>ネン</t>
    </rPh>
    <rPh sb="151" eb="152">
      <t>ド</t>
    </rPh>
    <rPh sb="156" eb="157">
      <t>ネン</t>
    </rPh>
    <rPh sb="157" eb="159">
      <t>ジギョウ</t>
    </rPh>
    <rPh sb="162" eb="165">
      <t>ゲスイドウ</t>
    </rPh>
    <rPh sb="165" eb="167">
      <t>コウジ</t>
    </rPh>
    <rPh sb="168" eb="169">
      <t>アワ</t>
    </rPh>
    <rPh sb="171" eb="173">
      <t>カンロ</t>
    </rPh>
    <rPh sb="173" eb="175">
      <t>コウシン</t>
    </rPh>
    <rPh sb="176" eb="177">
      <t>オコナ</t>
    </rPh>
    <rPh sb="179" eb="181">
      <t>レイワ</t>
    </rPh>
    <rPh sb="181" eb="182">
      <t>モト</t>
    </rPh>
    <rPh sb="182" eb="183">
      <t>ネン</t>
    </rPh>
    <rPh sb="183" eb="184">
      <t>ド</t>
    </rPh>
    <rPh sb="185" eb="187">
      <t>カンロ</t>
    </rPh>
    <rPh sb="187" eb="189">
      <t>コウシン</t>
    </rPh>
    <rPh sb="189" eb="190">
      <t>リツ</t>
    </rPh>
    <rPh sb="191" eb="193">
      <t>ルイジ</t>
    </rPh>
    <rPh sb="193" eb="195">
      <t>ダンタイ</t>
    </rPh>
    <rPh sb="195" eb="198">
      <t>ヘイキンチ</t>
    </rPh>
    <rPh sb="199" eb="202">
      <t>ドウテイド</t>
    </rPh>
    <rPh sb="210" eb="212">
      <t>レイワ</t>
    </rPh>
    <rPh sb="213" eb="214">
      <t>ネン</t>
    </rPh>
    <rPh sb="214" eb="215">
      <t>ド</t>
    </rPh>
    <rPh sb="216" eb="219">
      <t>ゲスイドウ</t>
    </rPh>
    <rPh sb="219" eb="221">
      <t>コウジ</t>
    </rPh>
    <rPh sb="222" eb="223">
      <t>スク</t>
    </rPh>
    <rPh sb="226" eb="227">
      <t>フタタ</t>
    </rPh>
    <rPh sb="228" eb="230">
      <t>カンロ</t>
    </rPh>
    <rPh sb="230" eb="232">
      <t>コウシン</t>
    </rPh>
    <rPh sb="232" eb="233">
      <t>リツ</t>
    </rPh>
    <rPh sb="234" eb="236">
      <t>ゲンショウ</t>
    </rPh>
    <rPh sb="237" eb="238">
      <t>テン</t>
    </rPh>
    <rPh sb="245" eb="247">
      <t>コンゴ</t>
    </rPh>
    <rPh sb="248" eb="250">
      <t>シセツ</t>
    </rPh>
    <rPh sb="251" eb="254">
      <t>ロウキュウカ</t>
    </rPh>
    <rPh sb="259" eb="260">
      <t>スス</t>
    </rPh>
    <rPh sb="261" eb="262">
      <t>ナカ</t>
    </rPh>
    <rPh sb="264" eb="266">
      <t>タイヨウ</t>
    </rPh>
    <rPh sb="266" eb="268">
      <t>ネンスウ</t>
    </rPh>
    <rPh sb="268" eb="269">
      <t>トウ</t>
    </rPh>
    <rPh sb="270" eb="272">
      <t>コウリョ</t>
    </rPh>
    <rPh sb="276" eb="278">
      <t>シセツ</t>
    </rPh>
    <rPh sb="279" eb="281">
      <t>カンロ</t>
    </rPh>
    <rPh sb="282" eb="285">
      <t>ソウゴウテキ</t>
    </rPh>
    <rPh sb="286" eb="287">
      <t>ミ</t>
    </rPh>
    <rPh sb="288" eb="290">
      <t>ユウセン</t>
    </rPh>
    <rPh sb="290" eb="292">
      <t>ジュンイ</t>
    </rPh>
    <rPh sb="296" eb="298">
      <t>ジギョウ</t>
    </rPh>
    <rPh sb="298" eb="299">
      <t>ヒ</t>
    </rPh>
    <rPh sb="300" eb="303">
      <t>ヘイジュンカ</t>
    </rPh>
    <rPh sb="304" eb="305">
      <t>ハカ</t>
    </rPh>
    <rPh sb="309" eb="312">
      <t>ケイカクテキ</t>
    </rPh>
    <rPh sb="313" eb="315">
      <t>コウシン</t>
    </rPh>
    <rPh sb="316" eb="31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</si>
</sst>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0.71</c:v>
                </c:pt>
                <c:pt idx="2">
                  <c:v>0.2</c:v>
                </c:pt>
                <c:pt idx="3">
                  <c:v>0.53</c:v>
                </c:pt>
                <c:pt idx="4">
                  <c:v>0.12</c:v>
                </c:pt>
              </c:numCache>
            </c:numRef>
          </c:val>
          <c:extLst xmlns:c16r2="http://schemas.microsoft.com/office/drawing/2015/06/chart">
            <c:ext xmlns:c16="http://schemas.microsoft.com/office/drawing/2014/chart" uri="{C3380CC4-5D6E-409C-BE32-E72D297353CC}">
              <c16:uniqueId val="{00000000-2D98-4FE3-B733-BC13AE233E30}"/>
            </c:ext>
          </c:extLst>
        </c:ser>
        <c:dLbls>
          <c:showLegendKey val="0"/>
          <c:showVal val="0"/>
          <c:showCatName val="0"/>
          <c:showSerName val="0"/>
          <c:showPercent val="0"/>
          <c:showBubbleSize val="0"/>
        </c:dLbls>
        <c:gapWidth val="150"/>
        <c:axId val="368832488"/>
        <c:axId val="36883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0.47</c:v>
                </c:pt>
                <c:pt idx="4">
                  <c:v>0.4</c:v>
                </c:pt>
              </c:numCache>
            </c:numRef>
          </c:val>
          <c:smooth val="0"/>
          <c:extLst xmlns:c16r2="http://schemas.microsoft.com/office/drawing/2015/06/chart">
            <c:ext xmlns:c16="http://schemas.microsoft.com/office/drawing/2014/chart" uri="{C3380CC4-5D6E-409C-BE32-E72D297353CC}">
              <c16:uniqueId val="{00000001-2D98-4FE3-B733-BC13AE233E30}"/>
            </c:ext>
          </c:extLst>
        </c:ser>
        <c:dLbls>
          <c:showLegendKey val="0"/>
          <c:showVal val="0"/>
          <c:showCatName val="0"/>
          <c:showSerName val="0"/>
          <c:showPercent val="0"/>
          <c:showBubbleSize val="0"/>
        </c:dLbls>
        <c:marker val="1"/>
        <c:smooth val="0"/>
        <c:axId val="368832488"/>
        <c:axId val="368832872"/>
      </c:lineChart>
      <c:dateAx>
        <c:axId val="368832488"/>
        <c:scaling>
          <c:orientation val="minMax"/>
        </c:scaling>
        <c:delete val="1"/>
        <c:axPos val="b"/>
        <c:numFmt formatCode="&quot;H&quot;yy" sourceLinked="1"/>
        <c:majorTickMark val="none"/>
        <c:minorTickMark val="none"/>
        <c:tickLblPos val="none"/>
        <c:crossAx val="368832872"/>
        <c:crosses val="autoZero"/>
        <c:auto val="1"/>
        <c:lblOffset val="100"/>
        <c:baseTimeUnit val="years"/>
      </c:dateAx>
      <c:valAx>
        <c:axId val="36883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83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43.18</c:v>
                </c:pt>
                <c:pt idx="1">
                  <c:v>44.52</c:v>
                </c:pt>
                <c:pt idx="2">
                  <c:v>45.39</c:v>
                </c:pt>
                <c:pt idx="3">
                  <c:v>44.68</c:v>
                </c:pt>
                <c:pt idx="4">
                  <c:v>47.9</c:v>
                </c:pt>
              </c:numCache>
            </c:numRef>
          </c:val>
          <c:extLst xmlns:c16r2="http://schemas.microsoft.com/office/drawing/2015/06/chart">
            <c:ext xmlns:c16="http://schemas.microsoft.com/office/drawing/2014/chart" uri="{C3380CC4-5D6E-409C-BE32-E72D297353CC}">
              <c16:uniqueId val="{00000000-D77A-43A1-BE3B-137043FC5FFB}"/>
            </c:ext>
          </c:extLst>
        </c:ser>
        <c:dLbls>
          <c:showLegendKey val="0"/>
          <c:showVal val="0"/>
          <c:showCatName val="0"/>
          <c:showSerName val="0"/>
          <c:showPercent val="0"/>
          <c:showBubbleSize val="0"/>
        </c:dLbls>
        <c:gapWidth val="150"/>
        <c:axId val="369853304"/>
        <c:axId val="36985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49.64</c:v>
                </c:pt>
                <c:pt idx="4">
                  <c:v>49.38</c:v>
                </c:pt>
              </c:numCache>
            </c:numRef>
          </c:val>
          <c:smooth val="0"/>
          <c:extLst xmlns:c16r2="http://schemas.microsoft.com/office/drawing/2015/06/chart">
            <c:ext xmlns:c16="http://schemas.microsoft.com/office/drawing/2014/chart" uri="{C3380CC4-5D6E-409C-BE32-E72D297353CC}">
              <c16:uniqueId val="{00000001-D77A-43A1-BE3B-137043FC5FFB}"/>
            </c:ext>
          </c:extLst>
        </c:ser>
        <c:dLbls>
          <c:showLegendKey val="0"/>
          <c:showVal val="0"/>
          <c:showCatName val="0"/>
          <c:showSerName val="0"/>
          <c:showPercent val="0"/>
          <c:showBubbleSize val="0"/>
        </c:dLbls>
        <c:marker val="1"/>
        <c:smooth val="0"/>
        <c:axId val="369853304"/>
        <c:axId val="369854480"/>
      </c:lineChart>
      <c:dateAx>
        <c:axId val="369853304"/>
        <c:scaling>
          <c:orientation val="minMax"/>
        </c:scaling>
        <c:delete val="1"/>
        <c:axPos val="b"/>
        <c:numFmt formatCode="&quot;H&quot;yy" sourceLinked="1"/>
        <c:majorTickMark val="none"/>
        <c:minorTickMark val="none"/>
        <c:tickLblPos val="none"/>
        <c:crossAx val="369854480"/>
        <c:crosses val="autoZero"/>
        <c:auto val="1"/>
        <c:lblOffset val="100"/>
        <c:baseTimeUnit val="years"/>
      </c:dateAx>
      <c:valAx>
        <c:axId val="36985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85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73.239999999999995</c:v>
                </c:pt>
                <c:pt idx="1">
                  <c:v>70.72</c:v>
                </c:pt>
                <c:pt idx="2">
                  <c:v>68.180000000000007</c:v>
                </c:pt>
                <c:pt idx="3">
                  <c:v>67.38</c:v>
                </c:pt>
                <c:pt idx="4">
                  <c:v>63.01</c:v>
                </c:pt>
              </c:numCache>
            </c:numRef>
          </c:val>
          <c:extLst xmlns:c16r2="http://schemas.microsoft.com/office/drawing/2015/06/chart">
            <c:ext xmlns:c16="http://schemas.microsoft.com/office/drawing/2014/chart" uri="{C3380CC4-5D6E-409C-BE32-E72D297353CC}">
              <c16:uniqueId val="{00000000-6D89-488E-9805-0F6AFAADCA9B}"/>
            </c:ext>
          </c:extLst>
        </c:ser>
        <c:dLbls>
          <c:showLegendKey val="0"/>
          <c:showVal val="0"/>
          <c:showCatName val="0"/>
          <c:showSerName val="0"/>
          <c:showPercent val="0"/>
          <c:showBubbleSize val="0"/>
        </c:dLbls>
        <c:gapWidth val="150"/>
        <c:axId val="368979072"/>
        <c:axId val="36898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78.09</c:v>
                </c:pt>
                <c:pt idx="4">
                  <c:v>78.010000000000005</c:v>
                </c:pt>
              </c:numCache>
            </c:numRef>
          </c:val>
          <c:smooth val="0"/>
          <c:extLst xmlns:c16r2="http://schemas.microsoft.com/office/drawing/2015/06/chart">
            <c:ext xmlns:c16="http://schemas.microsoft.com/office/drawing/2014/chart" uri="{C3380CC4-5D6E-409C-BE32-E72D297353CC}">
              <c16:uniqueId val="{00000001-6D89-488E-9805-0F6AFAADCA9B}"/>
            </c:ext>
          </c:extLst>
        </c:ser>
        <c:dLbls>
          <c:showLegendKey val="0"/>
          <c:showVal val="0"/>
          <c:showCatName val="0"/>
          <c:showSerName val="0"/>
          <c:showPercent val="0"/>
          <c:showBubbleSize val="0"/>
        </c:dLbls>
        <c:marker val="1"/>
        <c:smooth val="0"/>
        <c:axId val="368979072"/>
        <c:axId val="368981424"/>
      </c:lineChart>
      <c:dateAx>
        <c:axId val="368979072"/>
        <c:scaling>
          <c:orientation val="minMax"/>
        </c:scaling>
        <c:delete val="1"/>
        <c:axPos val="b"/>
        <c:numFmt formatCode="&quot;H&quot;yy" sourceLinked="1"/>
        <c:majorTickMark val="none"/>
        <c:minorTickMark val="none"/>
        <c:tickLblPos val="none"/>
        <c:crossAx val="368981424"/>
        <c:crosses val="autoZero"/>
        <c:auto val="1"/>
        <c:lblOffset val="100"/>
        <c:baseTimeUnit val="years"/>
      </c:dateAx>
      <c:valAx>
        <c:axId val="36898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9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105.37</c:v>
                </c:pt>
                <c:pt idx="1">
                  <c:v>102.64</c:v>
                </c:pt>
                <c:pt idx="2">
                  <c:v>102.56</c:v>
                </c:pt>
                <c:pt idx="3">
                  <c:v>105.85</c:v>
                </c:pt>
                <c:pt idx="4">
                  <c:v>109.94</c:v>
                </c:pt>
              </c:numCache>
            </c:numRef>
          </c:val>
          <c:extLst xmlns:c16r2="http://schemas.microsoft.com/office/drawing/2015/06/chart">
            <c:ext xmlns:c16="http://schemas.microsoft.com/office/drawing/2014/chart" uri="{C3380CC4-5D6E-409C-BE32-E72D297353CC}">
              <c16:uniqueId val="{00000000-EC65-42A4-96A5-EFF37256C0DD}"/>
            </c:ext>
          </c:extLst>
        </c:ser>
        <c:dLbls>
          <c:showLegendKey val="0"/>
          <c:showVal val="0"/>
          <c:showCatName val="0"/>
          <c:showSerName val="0"/>
          <c:showPercent val="0"/>
          <c:showBubbleSize val="0"/>
        </c:dLbls>
        <c:gapWidth val="150"/>
        <c:axId val="41721976"/>
        <c:axId val="368980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104.35</c:v>
                </c:pt>
                <c:pt idx="4">
                  <c:v>105.34</c:v>
                </c:pt>
              </c:numCache>
            </c:numRef>
          </c:val>
          <c:smooth val="0"/>
          <c:extLst xmlns:c16r2="http://schemas.microsoft.com/office/drawing/2015/06/chart">
            <c:ext xmlns:c16="http://schemas.microsoft.com/office/drawing/2014/chart" uri="{C3380CC4-5D6E-409C-BE32-E72D297353CC}">
              <c16:uniqueId val="{00000001-EC65-42A4-96A5-EFF37256C0DD}"/>
            </c:ext>
          </c:extLst>
        </c:ser>
        <c:dLbls>
          <c:showLegendKey val="0"/>
          <c:showVal val="0"/>
          <c:showCatName val="0"/>
          <c:showSerName val="0"/>
          <c:showPercent val="0"/>
          <c:showBubbleSize val="0"/>
        </c:dLbls>
        <c:marker val="1"/>
        <c:smooth val="0"/>
        <c:axId val="41721976"/>
        <c:axId val="368980248"/>
      </c:lineChart>
      <c:dateAx>
        <c:axId val="41721976"/>
        <c:scaling>
          <c:orientation val="minMax"/>
        </c:scaling>
        <c:delete val="1"/>
        <c:axPos val="b"/>
        <c:numFmt formatCode="&quot;H&quot;yy" sourceLinked="1"/>
        <c:majorTickMark val="none"/>
        <c:minorTickMark val="none"/>
        <c:tickLblPos val="none"/>
        <c:crossAx val="368980248"/>
        <c:crosses val="autoZero"/>
        <c:auto val="1"/>
        <c:lblOffset val="100"/>
        <c:baseTimeUnit val="years"/>
      </c:dateAx>
      <c:valAx>
        <c:axId val="368980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72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51.18</c:v>
                </c:pt>
                <c:pt idx="1">
                  <c:v>52.74</c:v>
                </c:pt>
                <c:pt idx="2">
                  <c:v>54.78</c:v>
                </c:pt>
                <c:pt idx="3">
                  <c:v>56.47</c:v>
                </c:pt>
                <c:pt idx="4">
                  <c:v>58.16</c:v>
                </c:pt>
              </c:numCache>
            </c:numRef>
          </c:val>
          <c:extLst xmlns:c16r2="http://schemas.microsoft.com/office/drawing/2015/06/chart">
            <c:ext xmlns:c16="http://schemas.microsoft.com/office/drawing/2014/chart" uri="{C3380CC4-5D6E-409C-BE32-E72D297353CC}">
              <c16:uniqueId val="{00000000-03C2-411E-8711-7E4A13EA45BA}"/>
            </c:ext>
          </c:extLst>
        </c:ser>
        <c:dLbls>
          <c:showLegendKey val="0"/>
          <c:showVal val="0"/>
          <c:showCatName val="0"/>
          <c:showSerName val="0"/>
          <c:showPercent val="0"/>
          <c:showBubbleSize val="0"/>
        </c:dLbls>
        <c:gapWidth val="150"/>
        <c:axId val="368985344"/>
        <c:axId val="36898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47.31</c:v>
                </c:pt>
                <c:pt idx="4">
                  <c:v>47.5</c:v>
                </c:pt>
              </c:numCache>
            </c:numRef>
          </c:val>
          <c:smooth val="0"/>
          <c:extLst xmlns:c16r2="http://schemas.microsoft.com/office/drawing/2015/06/chart">
            <c:ext xmlns:c16="http://schemas.microsoft.com/office/drawing/2014/chart" uri="{C3380CC4-5D6E-409C-BE32-E72D297353CC}">
              <c16:uniqueId val="{00000001-03C2-411E-8711-7E4A13EA45BA}"/>
            </c:ext>
          </c:extLst>
        </c:ser>
        <c:dLbls>
          <c:showLegendKey val="0"/>
          <c:showVal val="0"/>
          <c:showCatName val="0"/>
          <c:showSerName val="0"/>
          <c:showPercent val="0"/>
          <c:showBubbleSize val="0"/>
        </c:dLbls>
        <c:marker val="1"/>
        <c:smooth val="0"/>
        <c:axId val="368985344"/>
        <c:axId val="368982208"/>
      </c:lineChart>
      <c:dateAx>
        <c:axId val="368985344"/>
        <c:scaling>
          <c:orientation val="minMax"/>
        </c:scaling>
        <c:delete val="1"/>
        <c:axPos val="b"/>
        <c:numFmt formatCode="&quot;H&quot;yy" sourceLinked="1"/>
        <c:majorTickMark val="none"/>
        <c:minorTickMark val="none"/>
        <c:tickLblPos val="none"/>
        <c:crossAx val="368982208"/>
        <c:crosses val="autoZero"/>
        <c:auto val="1"/>
        <c:lblOffset val="100"/>
        <c:baseTimeUnit val="years"/>
      </c:dateAx>
      <c:valAx>
        <c:axId val="3689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98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24.74</c:v>
                </c:pt>
                <c:pt idx="1">
                  <c:v>39.450000000000003</c:v>
                </c:pt>
                <c:pt idx="2">
                  <c:v>43.12</c:v>
                </c:pt>
                <c:pt idx="3">
                  <c:v>43.13</c:v>
                </c:pt>
                <c:pt idx="4">
                  <c:v>43.15</c:v>
                </c:pt>
              </c:numCache>
            </c:numRef>
          </c:val>
          <c:extLst xmlns:c16r2="http://schemas.microsoft.com/office/drawing/2015/06/chart">
            <c:ext xmlns:c16="http://schemas.microsoft.com/office/drawing/2014/chart" uri="{C3380CC4-5D6E-409C-BE32-E72D297353CC}">
              <c16:uniqueId val="{00000000-45B3-4911-B489-39526661EA01}"/>
            </c:ext>
          </c:extLst>
        </c:ser>
        <c:dLbls>
          <c:showLegendKey val="0"/>
          <c:showVal val="0"/>
          <c:showCatName val="0"/>
          <c:showSerName val="0"/>
          <c:showPercent val="0"/>
          <c:showBubbleSize val="0"/>
        </c:dLbls>
        <c:gapWidth val="150"/>
        <c:axId val="368984168"/>
        <c:axId val="368981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16.77</c:v>
                </c:pt>
                <c:pt idx="4">
                  <c:v>17.399999999999999</c:v>
                </c:pt>
              </c:numCache>
            </c:numRef>
          </c:val>
          <c:smooth val="0"/>
          <c:extLst xmlns:c16r2="http://schemas.microsoft.com/office/drawing/2015/06/chart">
            <c:ext xmlns:c16="http://schemas.microsoft.com/office/drawing/2014/chart" uri="{C3380CC4-5D6E-409C-BE32-E72D297353CC}">
              <c16:uniqueId val="{00000001-45B3-4911-B489-39526661EA01}"/>
            </c:ext>
          </c:extLst>
        </c:ser>
        <c:dLbls>
          <c:showLegendKey val="0"/>
          <c:showVal val="0"/>
          <c:showCatName val="0"/>
          <c:showSerName val="0"/>
          <c:showPercent val="0"/>
          <c:showBubbleSize val="0"/>
        </c:dLbls>
        <c:marker val="1"/>
        <c:smooth val="0"/>
        <c:axId val="368984168"/>
        <c:axId val="368981816"/>
      </c:lineChart>
      <c:dateAx>
        <c:axId val="368984168"/>
        <c:scaling>
          <c:orientation val="minMax"/>
        </c:scaling>
        <c:delete val="1"/>
        <c:axPos val="b"/>
        <c:numFmt formatCode="&quot;H&quot;yy" sourceLinked="1"/>
        <c:majorTickMark val="none"/>
        <c:minorTickMark val="none"/>
        <c:tickLblPos val="none"/>
        <c:crossAx val="368981816"/>
        <c:crosses val="autoZero"/>
        <c:auto val="1"/>
        <c:lblOffset val="100"/>
        <c:baseTimeUnit val="years"/>
      </c:dateAx>
      <c:valAx>
        <c:axId val="368981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98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BB8-4463-9AEB-D3BAC1CF932A}"/>
            </c:ext>
          </c:extLst>
        </c:ser>
        <c:dLbls>
          <c:showLegendKey val="0"/>
          <c:showVal val="0"/>
          <c:showCatName val="0"/>
          <c:showSerName val="0"/>
          <c:showPercent val="0"/>
          <c:showBubbleSize val="0"/>
        </c:dLbls>
        <c:gapWidth val="150"/>
        <c:axId val="368984560"/>
        <c:axId val="36897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21.69</c:v>
                </c:pt>
                <c:pt idx="4">
                  <c:v>24.04</c:v>
                </c:pt>
              </c:numCache>
            </c:numRef>
          </c:val>
          <c:smooth val="0"/>
          <c:extLst xmlns:c16r2="http://schemas.microsoft.com/office/drawing/2015/06/chart">
            <c:ext xmlns:c16="http://schemas.microsoft.com/office/drawing/2014/chart" uri="{C3380CC4-5D6E-409C-BE32-E72D297353CC}">
              <c16:uniqueId val="{00000001-FBB8-4463-9AEB-D3BAC1CF932A}"/>
            </c:ext>
          </c:extLst>
        </c:ser>
        <c:dLbls>
          <c:showLegendKey val="0"/>
          <c:showVal val="0"/>
          <c:showCatName val="0"/>
          <c:showSerName val="0"/>
          <c:showPercent val="0"/>
          <c:showBubbleSize val="0"/>
        </c:dLbls>
        <c:marker val="1"/>
        <c:smooth val="0"/>
        <c:axId val="368984560"/>
        <c:axId val="368978288"/>
      </c:lineChart>
      <c:dateAx>
        <c:axId val="368984560"/>
        <c:scaling>
          <c:orientation val="minMax"/>
        </c:scaling>
        <c:delete val="1"/>
        <c:axPos val="b"/>
        <c:numFmt formatCode="&quot;H&quot;yy" sourceLinked="1"/>
        <c:majorTickMark val="none"/>
        <c:minorTickMark val="none"/>
        <c:tickLblPos val="none"/>
        <c:crossAx val="368978288"/>
        <c:crosses val="autoZero"/>
        <c:auto val="1"/>
        <c:lblOffset val="100"/>
        <c:baseTimeUnit val="years"/>
      </c:dateAx>
      <c:valAx>
        <c:axId val="368978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98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605.57000000000005</c:v>
                </c:pt>
                <c:pt idx="1">
                  <c:v>533.4</c:v>
                </c:pt>
                <c:pt idx="2">
                  <c:v>540.41999999999996</c:v>
                </c:pt>
                <c:pt idx="3">
                  <c:v>433.06</c:v>
                </c:pt>
                <c:pt idx="4">
                  <c:v>432.8</c:v>
                </c:pt>
              </c:numCache>
            </c:numRef>
          </c:val>
          <c:extLst xmlns:c16r2="http://schemas.microsoft.com/office/drawing/2015/06/chart">
            <c:ext xmlns:c16="http://schemas.microsoft.com/office/drawing/2014/chart" uri="{C3380CC4-5D6E-409C-BE32-E72D297353CC}">
              <c16:uniqueId val="{00000000-2B0E-41F2-9050-938E7C06E022}"/>
            </c:ext>
          </c:extLst>
        </c:ser>
        <c:dLbls>
          <c:showLegendKey val="0"/>
          <c:showVal val="0"/>
          <c:showCatName val="0"/>
          <c:showSerName val="0"/>
          <c:showPercent val="0"/>
          <c:showBubbleSize val="0"/>
        </c:dLbls>
        <c:gapWidth val="150"/>
        <c:axId val="369852128"/>
        <c:axId val="369855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301.04000000000002</c:v>
                </c:pt>
                <c:pt idx="4">
                  <c:v>305.08</c:v>
                </c:pt>
              </c:numCache>
            </c:numRef>
          </c:val>
          <c:smooth val="0"/>
          <c:extLst xmlns:c16r2="http://schemas.microsoft.com/office/drawing/2015/06/chart">
            <c:ext xmlns:c16="http://schemas.microsoft.com/office/drawing/2014/chart" uri="{C3380CC4-5D6E-409C-BE32-E72D297353CC}">
              <c16:uniqueId val="{00000001-2B0E-41F2-9050-938E7C06E022}"/>
            </c:ext>
          </c:extLst>
        </c:ser>
        <c:dLbls>
          <c:showLegendKey val="0"/>
          <c:showVal val="0"/>
          <c:showCatName val="0"/>
          <c:showSerName val="0"/>
          <c:showPercent val="0"/>
          <c:showBubbleSize val="0"/>
        </c:dLbls>
        <c:marker val="1"/>
        <c:smooth val="0"/>
        <c:axId val="369852128"/>
        <c:axId val="369855656"/>
      </c:lineChart>
      <c:dateAx>
        <c:axId val="369852128"/>
        <c:scaling>
          <c:orientation val="minMax"/>
        </c:scaling>
        <c:delete val="1"/>
        <c:axPos val="b"/>
        <c:numFmt formatCode="&quot;H&quot;yy" sourceLinked="1"/>
        <c:majorTickMark val="none"/>
        <c:minorTickMark val="none"/>
        <c:tickLblPos val="none"/>
        <c:crossAx val="369855656"/>
        <c:crosses val="autoZero"/>
        <c:auto val="1"/>
        <c:lblOffset val="100"/>
        <c:baseTimeUnit val="years"/>
      </c:dateAx>
      <c:valAx>
        <c:axId val="369855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98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292.92</c:v>
                </c:pt>
                <c:pt idx="1">
                  <c:v>267.81</c:v>
                </c:pt>
                <c:pt idx="2">
                  <c:v>247.14</c:v>
                </c:pt>
                <c:pt idx="3">
                  <c:v>216.8</c:v>
                </c:pt>
                <c:pt idx="4">
                  <c:v>208.02</c:v>
                </c:pt>
              </c:numCache>
            </c:numRef>
          </c:val>
          <c:extLst xmlns:c16r2="http://schemas.microsoft.com/office/drawing/2015/06/chart">
            <c:ext xmlns:c16="http://schemas.microsoft.com/office/drawing/2014/chart" uri="{C3380CC4-5D6E-409C-BE32-E72D297353CC}">
              <c16:uniqueId val="{00000000-65DC-40C8-A189-11286D751AC1}"/>
            </c:ext>
          </c:extLst>
        </c:ser>
        <c:dLbls>
          <c:showLegendKey val="0"/>
          <c:showVal val="0"/>
          <c:showCatName val="0"/>
          <c:showSerName val="0"/>
          <c:showPercent val="0"/>
          <c:showBubbleSize val="0"/>
        </c:dLbls>
        <c:gapWidth val="150"/>
        <c:axId val="369848600"/>
        <c:axId val="36985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551.62</c:v>
                </c:pt>
                <c:pt idx="4">
                  <c:v>585.59</c:v>
                </c:pt>
              </c:numCache>
            </c:numRef>
          </c:val>
          <c:smooth val="0"/>
          <c:extLst xmlns:c16r2="http://schemas.microsoft.com/office/drawing/2015/06/chart">
            <c:ext xmlns:c16="http://schemas.microsoft.com/office/drawing/2014/chart" uri="{C3380CC4-5D6E-409C-BE32-E72D297353CC}">
              <c16:uniqueId val="{00000001-65DC-40C8-A189-11286D751AC1}"/>
            </c:ext>
          </c:extLst>
        </c:ser>
        <c:dLbls>
          <c:showLegendKey val="0"/>
          <c:showVal val="0"/>
          <c:showCatName val="0"/>
          <c:showSerName val="0"/>
          <c:showPercent val="0"/>
          <c:showBubbleSize val="0"/>
        </c:dLbls>
        <c:marker val="1"/>
        <c:smooth val="0"/>
        <c:axId val="369848600"/>
        <c:axId val="369851736"/>
      </c:lineChart>
      <c:dateAx>
        <c:axId val="369848600"/>
        <c:scaling>
          <c:orientation val="minMax"/>
        </c:scaling>
        <c:delete val="1"/>
        <c:axPos val="b"/>
        <c:numFmt formatCode="&quot;H&quot;yy" sourceLinked="1"/>
        <c:majorTickMark val="none"/>
        <c:minorTickMark val="none"/>
        <c:tickLblPos val="none"/>
        <c:crossAx val="369851736"/>
        <c:crosses val="autoZero"/>
        <c:auto val="1"/>
        <c:lblOffset val="100"/>
        <c:baseTimeUnit val="years"/>
      </c:dateAx>
      <c:valAx>
        <c:axId val="369851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984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107.02</c:v>
                </c:pt>
                <c:pt idx="1">
                  <c:v>103.03</c:v>
                </c:pt>
                <c:pt idx="2">
                  <c:v>102.64</c:v>
                </c:pt>
                <c:pt idx="3">
                  <c:v>104.26</c:v>
                </c:pt>
                <c:pt idx="4">
                  <c:v>93.4</c:v>
                </c:pt>
              </c:numCache>
            </c:numRef>
          </c:val>
          <c:extLst xmlns:c16r2="http://schemas.microsoft.com/office/drawing/2015/06/chart">
            <c:ext xmlns:c16="http://schemas.microsoft.com/office/drawing/2014/chart" uri="{C3380CC4-5D6E-409C-BE32-E72D297353CC}">
              <c16:uniqueId val="{00000000-C009-437D-B2F7-EBDC9EAC3426}"/>
            </c:ext>
          </c:extLst>
        </c:ser>
        <c:dLbls>
          <c:showLegendKey val="0"/>
          <c:showVal val="0"/>
          <c:showCatName val="0"/>
          <c:showSerName val="0"/>
          <c:showPercent val="0"/>
          <c:showBubbleSize val="0"/>
        </c:dLbls>
        <c:gapWidth val="150"/>
        <c:axId val="369852912"/>
        <c:axId val="36984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87.11</c:v>
                </c:pt>
                <c:pt idx="4">
                  <c:v>82.78</c:v>
                </c:pt>
              </c:numCache>
            </c:numRef>
          </c:val>
          <c:smooth val="0"/>
          <c:extLst xmlns:c16r2="http://schemas.microsoft.com/office/drawing/2015/06/chart">
            <c:ext xmlns:c16="http://schemas.microsoft.com/office/drawing/2014/chart" uri="{C3380CC4-5D6E-409C-BE32-E72D297353CC}">
              <c16:uniqueId val="{00000001-C009-437D-B2F7-EBDC9EAC3426}"/>
            </c:ext>
          </c:extLst>
        </c:ser>
        <c:dLbls>
          <c:showLegendKey val="0"/>
          <c:showVal val="0"/>
          <c:showCatName val="0"/>
          <c:showSerName val="0"/>
          <c:showPercent val="0"/>
          <c:showBubbleSize val="0"/>
        </c:dLbls>
        <c:marker val="1"/>
        <c:smooth val="0"/>
        <c:axId val="369852912"/>
        <c:axId val="369848992"/>
      </c:lineChart>
      <c:dateAx>
        <c:axId val="369852912"/>
        <c:scaling>
          <c:orientation val="minMax"/>
        </c:scaling>
        <c:delete val="1"/>
        <c:axPos val="b"/>
        <c:numFmt formatCode="&quot;H&quot;yy" sourceLinked="1"/>
        <c:majorTickMark val="none"/>
        <c:minorTickMark val="none"/>
        <c:tickLblPos val="none"/>
        <c:crossAx val="369848992"/>
        <c:crosses val="autoZero"/>
        <c:auto val="1"/>
        <c:lblOffset val="100"/>
        <c:baseTimeUnit val="years"/>
      </c:dateAx>
      <c:valAx>
        <c:axId val="36984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85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100.71</c:v>
                </c:pt>
                <c:pt idx="1">
                  <c:v>105.56</c:v>
                </c:pt>
                <c:pt idx="2">
                  <c:v>106.22</c:v>
                </c:pt>
                <c:pt idx="3">
                  <c:v>109.79</c:v>
                </c:pt>
                <c:pt idx="4">
                  <c:v>112.97</c:v>
                </c:pt>
              </c:numCache>
            </c:numRef>
          </c:val>
          <c:extLst xmlns:c16r2="http://schemas.microsoft.com/office/drawing/2015/06/chart">
            <c:ext xmlns:c16="http://schemas.microsoft.com/office/drawing/2014/chart" uri="{C3380CC4-5D6E-409C-BE32-E72D297353CC}">
              <c16:uniqueId val="{00000000-1FF2-4D47-8D66-81E353149B50}"/>
            </c:ext>
          </c:extLst>
        </c:ser>
        <c:dLbls>
          <c:showLegendKey val="0"/>
          <c:showVal val="0"/>
          <c:showCatName val="0"/>
          <c:showSerName val="0"/>
          <c:showPercent val="0"/>
          <c:showBubbleSize val="0"/>
        </c:dLbls>
        <c:gapWidth val="150"/>
        <c:axId val="369850952"/>
        <c:axId val="369849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223.98</c:v>
                </c:pt>
                <c:pt idx="4">
                  <c:v>225.09</c:v>
                </c:pt>
              </c:numCache>
            </c:numRef>
          </c:val>
          <c:smooth val="0"/>
          <c:extLst xmlns:c16r2="http://schemas.microsoft.com/office/drawing/2015/06/chart">
            <c:ext xmlns:c16="http://schemas.microsoft.com/office/drawing/2014/chart" uri="{C3380CC4-5D6E-409C-BE32-E72D297353CC}">
              <c16:uniqueId val="{00000001-1FF2-4D47-8D66-81E353149B50}"/>
            </c:ext>
          </c:extLst>
        </c:ser>
        <c:dLbls>
          <c:showLegendKey val="0"/>
          <c:showVal val="0"/>
          <c:showCatName val="0"/>
          <c:showSerName val="0"/>
          <c:showPercent val="0"/>
          <c:showBubbleSize val="0"/>
        </c:dLbls>
        <c:marker val="1"/>
        <c:smooth val="0"/>
        <c:axId val="369850952"/>
        <c:axId val="369849384"/>
      </c:lineChart>
      <c:dateAx>
        <c:axId val="369850952"/>
        <c:scaling>
          <c:orientation val="minMax"/>
        </c:scaling>
        <c:delete val="1"/>
        <c:axPos val="b"/>
        <c:numFmt formatCode="&quot;H&quot;yy" sourceLinked="1"/>
        <c:majorTickMark val="none"/>
        <c:minorTickMark val="none"/>
        <c:tickLblPos val="none"/>
        <c:crossAx val="369849384"/>
        <c:crosses val="autoZero"/>
        <c:auto val="1"/>
        <c:lblOffset val="100"/>
        <c:baseTimeUnit val="years"/>
      </c:dateAx>
      <c:valAx>
        <c:axId val="36984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85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5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神奈川県　山北町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9960</v>
      </c>
      <c r="AM8" s="61"/>
      <c r="AN8" s="61"/>
      <c r="AO8" s="61"/>
      <c r="AP8" s="61"/>
      <c r="AQ8" s="61"/>
      <c r="AR8" s="61"/>
      <c r="AS8" s="61"/>
      <c r="AT8" s="52">
        <f>データ!$S$6</f>
        <v>224.61</v>
      </c>
      <c r="AU8" s="53"/>
      <c r="AV8" s="53"/>
      <c r="AW8" s="53"/>
      <c r="AX8" s="53"/>
      <c r="AY8" s="53"/>
      <c r="AZ8" s="53"/>
      <c r="BA8" s="53"/>
      <c r="BB8" s="54">
        <f>データ!$T$6</f>
        <v>44.34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86.53</v>
      </c>
      <c r="J10" s="53"/>
      <c r="K10" s="53"/>
      <c r="L10" s="53"/>
      <c r="M10" s="53"/>
      <c r="N10" s="53"/>
      <c r="O10" s="64"/>
      <c r="P10" s="54">
        <f>データ!$P$6</f>
        <v>98.52</v>
      </c>
      <c r="Q10" s="54"/>
      <c r="R10" s="54"/>
      <c r="S10" s="54"/>
      <c r="T10" s="54"/>
      <c r="U10" s="54"/>
      <c r="V10" s="54"/>
      <c r="W10" s="61">
        <f>データ!$Q$6</f>
        <v>1672</v>
      </c>
      <c r="X10" s="61"/>
      <c r="Y10" s="61"/>
      <c r="Z10" s="61"/>
      <c r="AA10" s="61"/>
      <c r="AB10" s="61"/>
      <c r="AC10" s="61"/>
      <c r="AD10" s="2"/>
      <c r="AE10" s="2"/>
      <c r="AF10" s="2"/>
      <c r="AG10" s="2"/>
      <c r="AH10" s="4"/>
      <c r="AI10" s="4"/>
      <c r="AJ10" s="4"/>
      <c r="AK10" s="4"/>
      <c r="AL10" s="61">
        <f>データ!$U$6</f>
        <v>9759</v>
      </c>
      <c r="AM10" s="61"/>
      <c r="AN10" s="61"/>
      <c r="AO10" s="61"/>
      <c r="AP10" s="61"/>
      <c r="AQ10" s="61"/>
      <c r="AR10" s="61"/>
      <c r="AS10" s="61"/>
      <c r="AT10" s="52">
        <f>データ!$V$6</f>
        <v>8.15</v>
      </c>
      <c r="AU10" s="53"/>
      <c r="AV10" s="53"/>
      <c r="AW10" s="53"/>
      <c r="AX10" s="53"/>
      <c r="AY10" s="53"/>
      <c r="AZ10" s="53"/>
      <c r="BA10" s="53"/>
      <c r="BB10" s="54">
        <f>データ!$W$6</f>
        <v>1197.42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eVMKI0iKbj4mF1jvKbp/dc32AcUcRu2uEAzTH2qFMiQ5r7gm4aF+1v+2KVveqmBp1GzDTlh0EF2ub+jYMzS1PA==" saltValue="qxv1gE9gJIVGhBMSSPcgz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143642</v>
      </c>
      <c r="D6" s="34">
        <f t="shared" si="3"/>
        <v>46</v>
      </c>
      <c r="E6" s="34">
        <f t="shared" si="3"/>
        <v>1</v>
      </c>
      <c r="F6" s="34">
        <f t="shared" si="3"/>
        <v>0</v>
      </c>
      <c r="G6" s="34">
        <f t="shared" si="3"/>
        <v>1</v>
      </c>
      <c r="H6" s="34" t="str">
        <f t="shared" si="3"/>
        <v>神奈川県　山北町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86.53</v>
      </c>
      <c r="P6" s="35">
        <f t="shared" si="3"/>
        <v>98.52</v>
      </c>
      <c r="Q6" s="35">
        <f t="shared" si="3"/>
        <v>1672</v>
      </c>
      <c r="R6" s="35">
        <f t="shared" si="3"/>
        <v>9960</v>
      </c>
      <c r="S6" s="35">
        <f t="shared" si="3"/>
        <v>224.61</v>
      </c>
      <c r="T6" s="35">
        <f t="shared" si="3"/>
        <v>44.34</v>
      </c>
      <c r="U6" s="35">
        <f t="shared" si="3"/>
        <v>9759</v>
      </c>
      <c r="V6" s="35">
        <f t="shared" si="3"/>
        <v>8.15</v>
      </c>
      <c r="W6" s="35">
        <f t="shared" si="3"/>
        <v>1197.42</v>
      </c>
      <c r="X6" s="36">
        <f>IF(X7="",NA(),X7)</f>
        <v>105.37</v>
      </c>
      <c r="Y6" s="36">
        <f t="shared" ref="Y6:AG6" si="4">IF(Y7="",NA(),Y7)</f>
        <v>102.64</v>
      </c>
      <c r="Z6" s="36">
        <f t="shared" si="4"/>
        <v>102.56</v>
      </c>
      <c r="AA6" s="36">
        <f t="shared" si="4"/>
        <v>105.85</v>
      </c>
      <c r="AB6" s="36">
        <f t="shared" si="4"/>
        <v>109.94</v>
      </c>
      <c r="AC6" s="36">
        <f t="shared" si="4"/>
        <v>111.34</v>
      </c>
      <c r="AD6" s="36">
        <f t="shared" si="4"/>
        <v>110.02</v>
      </c>
      <c r="AE6" s="36">
        <f t="shared" si="4"/>
        <v>108.76</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21.69</v>
      </c>
      <c r="AR6" s="36">
        <f t="shared" si="5"/>
        <v>24.04</v>
      </c>
      <c r="AS6" s="35" t="str">
        <f>IF(AS7="","",IF(AS7="-","【-】","【"&amp;SUBSTITUTE(TEXT(AS7,"#,##0.00"),"-","△")&amp;"】"))</f>
        <v>【1.15】</v>
      </c>
      <c r="AT6" s="36">
        <f>IF(AT7="",NA(),AT7)</f>
        <v>605.57000000000005</v>
      </c>
      <c r="AU6" s="36">
        <f t="shared" ref="AU6:BC6" si="6">IF(AU7="",NA(),AU7)</f>
        <v>533.4</v>
      </c>
      <c r="AV6" s="36">
        <f t="shared" si="6"/>
        <v>540.41999999999996</v>
      </c>
      <c r="AW6" s="36">
        <f t="shared" si="6"/>
        <v>433.06</v>
      </c>
      <c r="AX6" s="36">
        <f t="shared" si="6"/>
        <v>432.8</v>
      </c>
      <c r="AY6" s="36">
        <f t="shared" si="6"/>
        <v>388.67</v>
      </c>
      <c r="AZ6" s="36">
        <f t="shared" si="6"/>
        <v>355.27</v>
      </c>
      <c r="BA6" s="36">
        <f t="shared" si="6"/>
        <v>359.7</v>
      </c>
      <c r="BB6" s="36">
        <f t="shared" si="6"/>
        <v>301.04000000000002</v>
      </c>
      <c r="BC6" s="36">
        <f t="shared" si="6"/>
        <v>305.08</v>
      </c>
      <c r="BD6" s="35" t="str">
        <f>IF(BD7="","",IF(BD7="-","【-】","【"&amp;SUBSTITUTE(TEXT(BD7,"#,##0.00"),"-","△")&amp;"】"))</f>
        <v>【260.31】</v>
      </c>
      <c r="BE6" s="36">
        <f>IF(BE7="",NA(),BE7)</f>
        <v>292.92</v>
      </c>
      <c r="BF6" s="36">
        <f t="shared" ref="BF6:BN6" si="7">IF(BF7="",NA(),BF7)</f>
        <v>267.81</v>
      </c>
      <c r="BG6" s="36">
        <f t="shared" si="7"/>
        <v>247.14</v>
      </c>
      <c r="BH6" s="36">
        <f t="shared" si="7"/>
        <v>216.8</v>
      </c>
      <c r="BI6" s="36">
        <f t="shared" si="7"/>
        <v>208.02</v>
      </c>
      <c r="BJ6" s="36">
        <f t="shared" si="7"/>
        <v>422.5</v>
      </c>
      <c r="BK6" s="36">
        <f t="shared" si="7"/>
        <v>458.27</v>
      </c>
      <c r="BL6" s="36">
        <f t="shared" si="7"/>
        <v>447.01</v>
      </c>
      <c r="BM6" s="36">
        <f t="shared" si="7"/>
        <v>551.62</v>
      </c>
      <c r="BN6" s="36">
        <f t="shared" si="7"/>
        <v>585.59</v>
      </c>
      <c r="BO6" s="35" t="str">
        <f>IF(BO7="","",IF(BO7="-","【-】","【"&amp;SUBSTITUTE(TEXT(BO7,"#,##0.00"),"-","△")&amp;"】"))</f>
        <v>【275.67】</v>
      </c>
      <c r="BP6" s="36">
        <f>IF(BP7="",NA(),BP7)</f>
        <v>107.02</v>
      </c>
      <c r="BQ6" s="36">
        <f t="shared" ref="BQ6:BY6" si="8">IF(BQ7="",NA(),BQ7)</f>
        <v>103.03</v>
      </c>
      <c r="BR6" s="36">
        <f t="shared" si="8"/>
        <v>102.64</v>
      </c>
      <c r="BS6" s="36">
        <f t="shared" si="8"/>
        <v>104.26</v>
      </c>
      <c r="BT6" s="36">
        <f t="shared" si="8"/>
        <v>93.4</v>
      </c>
      <c r="BU6" s="36">
        <f t="shared" si="8"/>
        <v>101.64</v>
      </c>
      <c r="BV6" s="36">
        <f t="shared" si="8"/>
        <v>96.77</v>
      </c>
      <c r="BW6" s="36">
        <f t="shared" si="8"/>
        <v>95.81</v>
      </c>
      <c r="BX6" s="36">
        <f t="shared" si="8"/>
        <v>87.11</v>
      </c>
      <c r="BY6" s="36">
        <f t="shared" si="8"/>
        <v>82.78</v>
      </c>
      <c r="BZ6" s="35" t="str">
        <f>IF(BZ7="","",IF(BZ7="-","【-】","【"&amp;SUBSTITUTE(TEXT(BZ7,"#,##0.00"),"-","△")&amp;"】"))</f>
        <v>【100.05】</v>
      </c>
      <c r="CA6" s="36">
        <f>IF(CA7="",NA(),CA7)</f>
        <v>100.71</v>
      </c>
      <c r="CB6" s="36">
        <f t="shared" ref="CB6:CJ6" si="9">IF(CB7="",NA(),CB7)</f>
        <v>105.56</v>
      </c>
      <c r="CC6" s="36">
        <f t="shared" si="9"/>
        <v>106.22</v>
      </c>
      <c r="CD6" s="36">
        <f t="shared" si="9"/>
        <v>109.79</v>
      </c>
      <c r="CE6" s="36">
        <f t="shared" si="9"/>
        <v>112.97</v>
      </c>
      <c r="CF6" s="36">
        <f t="shared" si="9"/>
        <v>179.16</v>
      </c>
      <c r="CG6" s="36">
        <f t="shared" si="9"/>
        <v>187.18</v>
      </c>
      <c r="CH6" s="36">
        <f t="shared" si="9"/>
        <v>189.58</v>
      </c>
      <c r="CI6" s="36">
        <f t="shared" si="9"/>
        <v>223.98</v>
      </c>
      <c r="CJ6" s="36">
        <f t="shared" si="9"/>
        <v>225.09</v>
      </c>
      <c r="CK6" s="35" t="str">
        <f>IF(CK7="","",IF(CK7="-","【-】","【"&amp;SUBSTITUTE(TEXT(CK7,"#,##0.00"),"-","△")&amp;"】"))</f>
        <v>【166.40】</v>
      </c>
      <c r="CL6" s="36">
        <f>IF(CL7="",NA(),CL7)</f>
        <v>43.18</v>
      </c>
      <c r="CM6" s="36">
        <f t="shared" ref="CM6:CU6" si="10">IF(CM7="",NA(),CM7)</f>
        <v>44.52</v>
      </c>
      <c r="CN6" s="36">
        <f t="shared" si="10"/>
        <v>45.39</v>
      </c>
      <c r="CO6" s="36">
        <f t="shared" si="10"/>
        <v>44.68</v>
      </c>
      <c r="CP6" s="36">
        <f t="shared" si="10"/>
        <v>47.9</v>
      </c>
      <c r="CQ6" s="36">
        <f t="shared" si="10"/>
        <v>54.24</v>
      </c>
      <c r="CR6" s="36">
        <f t="shared" si="10"/>
        <v>55.88</v>
      </c>
      <c r="CS6" s="36">
        <f t="shared" si="10"/>
        <v>55.22</v>
      </c>
      <c r="CT6" s="36">
        <f t="shared" si="10"/>
        <v>49.64</v>
      </c>
      <c r="CU6" s="36">
        <f t="shared" si="10"/>
        <v>49.38</v>
      </c>
      <c r="CV6" s="35" t="str">
        <f>IF(CV7="","",IF(CV7="-","【-】","【"&amp;SUBSTITUTE(TEXT(CV7,"#,##0.00"),"-","△")&amp;"】"))</f>
        <v>【60.69】</v>
      </c>
      <c r="CW6" s="36">
        <f>IF(CW7="",NA(),CW7)</f>
        <v>73.239999999999995</v>
      </c>
      <c r="CX6" s="36">
        <f t="shared" ref="CX6:DF6" si="11">IF(CX7="",NA(),CX7)</f>
        <v>70.72</v>
      </c>
      <c r="CY6" s="36">
        <f t="shared" si="11"/>
        <v>68.180000000000007</v>
      </c>
      <c r="CZ6" s="36">
        <f t="shared" si="11"/>
        <v>67.38</v>
      </c>
      <c r="DA6" s="36">
        <f t="shared" si="11"/>
        <v>63.01</v>
      </c>
      <c r="DB6" s="36">
        <f t="shared" si="11"/>
        <v>81.680000000000007</v>
      </c>
      <c r="DC6" s="36">
        <f t="shared" si="11"/>
        <v>80.989999999999995</v>
      </c>
      <c r="DD6" s="36">
        <f t="shared" si="11"/>
        <v>80.930000000000007</v>
      </c>
      <c r="DE6" s="36">
        <f t="shared" si="11"/>
        <v>78.09</v>
      </c>
      <c r="DF6" s="36">
        <f t="shared" si="11"/>
        <v>78.010000000000005</v>
      </c>
      <c r="DG6" s="35" t="str">
        <f>IF(DG7="","",IF(DG7="-","【-】","【"&amp;SUBSTITUTE(TEXT(DG7,"#,##0.00"),"-","△")&amp;"】"))</f>
        <v>【89.82】</v>
      </c>
      <c r="DH6" s="36">
        <f>IF(DH7="",NA(),DH7)</f>
        <v>51.18</v>
      </c>
      <c r="DI6" s="36">
        <f t="shared" ref="DI6:DQ6" si="12">IF(DI7="",NA(),DI7)</f>
        <v>52.74</v>
      </c>
      <c r="DJ6" s="36">
        <f t="shared" si="12"/>
        <v>54.78</v>
      </c>
      <c r="DK6" s="36">
        <f t="shared" si="12"/>
        <v>56.47</v>
      </c>
      <c r="DL6" s="36">
        <f t="shared" si="12"/>
        <v>58.16</v>
      </c>
      <c r="DM6" s="36">
        <f t="shared" si="12"/>
        <v>48.14</v>
      </c>
      <c r="DN6" s="36">
        <f t="shared" si="12"/>
        <v>46.61</v>
      </c>
      <c r="DO6" s="36">
        <f t="shared" si="12"/>
        <v>47.97</v>
      </c>
      <c r="DP6" s="36">
        <f t="shared" si="12"/>
        <v>47.31</v>
      </c>
      <c r="DQ6" s="36">
        <f t="shared" si="12"/>
        <v>47.5</v>
      </c>
      <c r="DR6" s="35" t="str">
        <f>IF(DR7="","",IF(DR7="-","【-】","【"&amp;SUBSTITUTE(TEXT(DR7,"#,##0.00"),"-","△")&amp;"】"))</f>
        <v>【50.19】</v>
      </c>
      <c r="DS6" s="36">
        <f>IF(DS7="",NA(),DS7)</f>
        <v>24.74</v>
      </c>
      <c r="DT6" s="36">
        <f t="shared" ref="DT6:EB6" si="13">IF(DT7="",NA(),DT7)</f>
        <v>39.450000000000003</v>
      </c>
      <c r="DU6" s="36">
        <f t="shared" si="13"/>
        <v>43.12</v>
      </c>
      <c r="DV6" s="36">
        <f t="shared" si="13"/>
        <v>43.13</v>
      </c>
      <c r="DW6" s="36">
        <f t="shared" si="13"/>
        <v>43.15</v>
      </c>
      <c r="DX6" s="36">
        <f t="shared" si="13"/>
        <v>11.13</v>
      </c>
      <c r="DY6" s="36">
        <f t="shared" si="13"/>
        <v>10.84</v>
      </c>
      <c r="DZ6" s="36">
        <f t="shared" si="13"/>
        <v>15.33</v>
      </c>
      <c r="EA6" s="36">
        <f t="shared" si="13"/>
        <v>16.77</v>
      </c>
      <c r="EB6" s="36">
        <f t="shared" si="13"/>
        <v>17.399999999999999</v>
      </c>
      <c r="EC6" s="35" t="str">
        <f>IF(EC7="","",IF(EC7="-","【-】","【"&amp;SUBSTITUTE(TEXT(EC7,"#,##0.00"),"-","△")&amp;"】"))</f>
        <v>【20.63】</v>
      </c>
      <c r="ED6" s="35">
        <f>IF(ED7="",NA(),ED7)</f>
        <v>0</v>
      </c>
      <c r="EE6" s="36">
        <f t="shared" ref="EE6:EM6" si="14">IF(EE7="",NA(),EE7)</f>
        <v>0.71</v>
      </c>
      <c r="EF6" s="36">
        <f t="shared" si="14"/>
        <v>0.2</v>
      </c>
      <c r="EG6" s="36">
        <f t="shared" si="14"/>
        <v>0.53</v>
      </c>
      <c r="EH6" s="36">
        <f t="shared" si="14"/>
        <v>0.12</v>
      </c>
      <c r="EI6" s="36">
        <f t="shared" si="14"/>
        <v>0.47</v>
      </c>
      <c r="EJ6" s="36">
        <f t="shared" si="14"/>
        <v>0.39</v>
      </c>
      <c r="EK6" s="36">
        <f t="shared" si="14"/>
        <v>0.43</v>
      </c>
      <c r="EL6" s="36">
        <f t="shared" si="14"/>
        <v>0.47</v>
      </c>
      <c r="EM6" s="36">
        <f t="shared" si="14"/>
        <v>0.4</v>
      </c>
      <c r="EN6" s="35" t="str">
        <f>IF(EN7="","",IF(EN7="-","【-】","【"&amp;SUBSTITUTE(TEXT(EN7,"#,##0.00"),"-","△")&amp;"】"))</f>
        <v>【0.69】</v>
      </c>
    </row>
    <row r="7" spans="1:144" s="37" customFormat="1" x14ac:dyDescent="0.15">
      <c r="A7" s="29"/>
      <c r="B7" s="38">
        <v>2020</v>
      </c>
      <c r="C7" s="38">
        <v>143642</v>
      </c>
      <c r="D7" s="38">
        <v>46</v>
      </c>
      <c r="E7" s="38">
        <v>1</v>
      </c>
      <c r="F7" s="38">
        <v>0</v>
      </c>
      <c r="G7" s="38">
        <v>1</v>
      </c>
      <c r="H7" s="38" t="s">
        <v>93</v>
      </c>
      <c r="I7" s="38" t="s">
        <v>94</v>
      </c>
      <c r="J7" s="38" t="s">
        <v>95</v>
      </c>
      <c r="K7" s="38" t="s">
        <v>96</v>
      </c>
      <c r="L7" s="38" t="s">
        <v>97</v>
      </c>
      <c r="M7" s="38" t="s">
        <v>98</v>
      </c>
      <c r="N7" s="39" t="s">
        <v>99</v>
      </c>
      <c r="O7" s="39">
        <v>86.53</v>
      </c>
      <c r="P7" s="39">
        <v>98.52</v>
      </c>
      <c r="Q7" s="39">
        <v>1672</v>
      </c>
      <c r="R7" s="39">
        <v>9960</v>
      </c>
      <c r="S7" s="39">
        <v>224.61</v>
      </c>
      <c r="T7" s="39">
        <v>44.34</v>
      </c>
      <c r="U7" s="39">
        <v>9759</v>
      </c>
      <c r="V7" s="39">
        <v>8.15</v>
      </c>
      <c r="W7" s="39">
        <v>1197.42</v>
      </c>
      <c r="X7" s="39">
        <v>105.37</v>
      </c>
      <c r="Y7" s="39">
        <v>102.64</v>
      </c>
      <c r="Z7" s="39">
        <v>102.56</v>
      </c>
      <c r="AA7" s="39">
        <v>105.85</v>
      </c>
      <c r="AB7" s="39">
        <v>109.94</v>
      </c>
      <c r="AC7" s="39">
        <v>111.34</v>
      </c>
      <c r="AD7" s="39">
        <v>110.02</v>
      </c>
      <c r="AE7" s="39">
        <v>108.76</v>
      </c>
      <c r="AF7" s="39">
        <v>104.35</v>
      </c>
      <c r="AG7" s="39">
        <v>105.34</v>
      </c>
      <c r="AH7" s="39">
        <v>110.27</v>
      </c>
      <c r="AI7" s="39">
        <v>0</v>
      </c>
      <c r="AJ7" s="39">
        <v>0</v>
      </c>
      <c r="AK7" s="39">
        <v>0</v>
      </c>
      <c r="AL7" s="39">
        <v>0</v>
      </c>
      <c r="AM7" s="39">
        <v>0</v>
      </c>
      <c r="AN7" s="39">
        <v>10.130000000000001</v>
      </c>
      <c r="AO7" s="39">
        <v>7.31</v>
      </c>
      <c r="AP7" s="39">
        <v>7.48</v>
      </c>
      <c r="AQ7" s="39">
        <v>21.69</v>
      </c>
      <c r="AR7" s="39">
        <v>24.04</v>
      </c>
      <c r="AS7" s="39">
        <v>1.1499999999999999</v>
      </c>
      <c r="AT7" s="39">
        <v>605.57000000000005</v>
      </c>
      <c r="AU7" s="39">
        <v>533.4</v>
      </c>
      <c r="AV7" s="39">
        <v>540.41999999999996</v>
      </c>
      <c r="AW7" s="39">
        <v>433.06</v>
      </c>
      <c r="AX7" s="39">
        <v>432.8</v>
      </c>
      <c r="AY7" s="39">
        <v>388.67</v>
      </c>
      <c r="AZ7" s="39">
        <v>355.27</v>
      </c>
      <c r="BA7" s="39">
        <v>359.7</v>
      </c>
      <c r="BB7" s="39">
        <v>301.04000000000002</v>
      </c>
      <c r="BC7" s="39">
        <v>305.08</v>
      </c>
      <c r="BD7" s="39">
        <v>260.31</v>
      </c>
      <c r="BE7" s="39">
        <v>292.92</v>
      </c>
      <c r="BF7" s="39">
        <v>267.81</v>
      </c>
      <c r="BG7" s="39">
        <v>247.14</v>
      </c>
      <c r="BH7" s="39">
        <v>216.8</v>
      </c>
      <c r="BI7" s="39">
        <v>208.02</v>
      </c>
      <c r="BJ7" s="39">
        <v>422.5</v>
      </c>
      <c r="BK7" s="39">
        <v>458.27</v>
      </c>
      <c r="BL7" s="39">
        <v>447.01</v>
      </c>
      <c r="BM7" s="39">
        <v>551.62</v>
      </c>
      <c r="BN7" s="39">
        <v>585.59</v>
      </c>
      <c r="BO7" s="39">
        <v>275.67</v>
      </c>
      <c r="BP7" s="39">
        <v>107.02</v>
      </c>
      <c r="BQ7" s="39">
        <v>103.03</v>
      </c>
      <c r="BR7" s="39">
        <v>102.64</v>
      </c>
      <c r="BS7" s="39">
        <v>104.26</v>
      </c>
      <c r="BT7" s="39">
        <v>93.4</v>
      </c>
      <c r="BU7" s="39">
        <v>101.64</v>
      </c>
      <c r="BV7" s="39">
        <v>96.77</v>
      </c>
      <c r="BW7" s="39">
        <v>95.81</v>
      </c>
      <c r="BX7" s="39">
        <v>87.11</v>
      </c>
      <c r="BY7" s="39">
        <v>82.78</v>
      </c>
      <c r="BZ7" s="39">
        <v>100.05</v>
      </c>
      <c r="CA7" s="39">
        <v>100.71</v>
      </c>
      <c r="CB7" s="39">
        <v>105.56</v>
      </c>
      <c r="CC7" s="39">
        <v>106.22</v>
      </c>
      <c r="CD7" s="39">
        <v>109.79</v>
      </c>
      <c r="CE7" s="39">
        <v>112.97</v>
      </c>
      <c r="CF7" s="39">
        <v>179.16</v>
      </c>
      <c r="CG7" s="39">
        <v>187.18</v>
      </c>
      <c r="CH7" s="39">
        <v>189.58</v>
      </c>
      <c r="CI7" s="39">
        <v>223.98</v>
      </c>
      <c r="CJ7" s="39">
        <v>225.09</v>
      </c>
      <c r="CK7" s="39">
        <v>166.4</v>
      </c>
      <c r="CL7" s="39">
        <v>43.18</v>
      </c>
      <c r="CM7" s="39">
        <v>44.52</v>
      </c>
      <c r="CN7" s="39">
        <v>45.39</v>
      </c>
      <c r="CO7" s="39">
        <v>44.68</v>
      </c>
      <c r="CP7" s="39">
        <v>47.9</v>
      </c>
      <c r="CQ7" s="39">
        <v>54.24</v>
      </c>
      <c r="CR7" s="39">
        <v>55.88</v>
      </c>
      <c r="CS7" s="39">
        <v>55.22</v>
      </c>
      <c r="CT7" s="39">
        <v>49.64</v>
      </c>
      <c r="CU7" s="39">
        <v>49.38</v>
      </c>
      <c r="CV7" s="39">
        <v>60.69</v>
      </c>
      <c r="CW7" s="39">
        <v>73.239999999999995</v>
      </c>
      <c r="CX7" s="39">
        <v>70.72</v>
      </c>
      <c r="CY7" s="39">
        <v>68.180000000000007</v>
      </c>
      <c r="CZ7" s="39">
        <v>67.38</v>
      </c>
      <c r="DA7" s="39">
        <v>63.01</v>
      </c>
      <c r="DB7" s="39">
        <v>81.680000000000007</v>
      </c>
      <c r="DC7" s="39">
        <v>80.989999999999995</v>
      </c>
      <c r="DD7" s="39">
        <v>80.930000000000007</v>
      </c>
      <c r="DE7" s="39">
        <v>78.09</v>
      </c>
      <c r="DF7" s="39">
        <v>78.010000000000005</v>
      </c>
      <c r="DG7" s="39">
        <v>89.82</v>
      </c>
      <c r="DH7" s="39">
        <v>51.18</v>
      </c>
      <c r="DI7" s="39">
        <v>52.74</v>
      </c>
      <c r="DJ7" s="39">
        <v>54.78</v>
      </c>
      <c r="DK7" s="39">
        <v>56.47</v>
      </c>
      <c r="DL7" s="39">
        <v>58.16</v>
      </c>
      <c r="DM7" s="39">
        <v>48.14</v>
      </c>
      <c r="DN7" s="39">
        <v>46.61</v>
      </c>
      <c r="DO7" s="39">
        <v>47.97</v>
      </c>
      <c r="DP7" s="39">
        <v>47.31</v>
      </c>
      <c r="DQ7" s="39">
        <v>47.5</v>
      </c>
      <c r="DR7" s="39">
        <v>50.19</v>
      </c>
      <c r="DS7" s="39">
        <v>24.74</v>
      </c>
      <c r="DT7" s="39">
        <v>39.450000000000003</v>
      </c>
      <c r="DU7" s="39">
        <v>43.12</v>
      </c>
      <c r="DV7" s="39">
        <v>43.13</v>
      </c>
      <c r="DW7" s="39">
        <v>43.15</v>
      </c>
      <c r="DX7" s="39">
        <v>11.13</v>
      </c>
      <c r="DY7" s="39">
        <v>10.84</v>
      </c>
      <c r="DZ7" s="39">
        <v>15.33</v>
      </c>
      <c r="EA7" s="39">
        <v>16.77</v>
      </c>
      <c r="EB7" s="39">
        <v>17.399999999999999</v>
      </c>
      <c r="EC7" s="39">
        <v>20.63</v>
      </c>
      <c r="ED7" s="39">
        <v>0</v>
      </c>
      <c r="EE7" s="39">
        <v>0.71</v>
      </c>
      <c r="EF7" s="39">
        <v>0.2</v>
      </c>
      <c r="EG7" s="39">
        <v>0.53</v>
      </c>
      <c r="EH7" s="39">
        <v>0.12</v>
      </c>
      <c r="EI7" s="39">
        <v>0.47</v>
      </c>
      <c r="EJ7" s="39">
        <v>0.39</v>
      </c>
      <c r="EK7" s="39">
        <v>0.43</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2022-01-11T02:35:22Z</cp:lastPrinted>
  <dcterms:created xsi:type="dcterms:W3CDTF">2021-12-03T06:47:51Z</dcterms:created>
  <dcterms:modified xsi:type="dcterms:W3CDTF">2022-02-17T07:08:02Z</dcterms:modified>
  <cp:category/>
</cp:coreProperties>
</file>