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G\02 公営企業　＝今の「07,08,11,13,15,18,22,23」と同じ\02 決算状況調査\R03（佐藤）\05_経営比較分析表\20220105_経営比較分析表（令和２年度決算）の分析等\10_公表\03_公表データ\30_真鶴町★\"/>
    </mc:Choice>
  </mc:AlternateContent>
  <workbookProtection workbookAlgorithmName="SHA-512" workbookHashValue="AP12Of95bkcODmOrTc0iX2ZlX5yDJ7beSEyV+Qq+0CMpz6b4WU6mrWW+SQ6Qp3K95wlzu8eDrsjCnutGwr/4NQ==" workbookSaltValue="CmQeWOrjHbqKoeBnOAjpKw==" workbookSpinCount="100000" lockStructure="1"/>
  <bookViews>
    <workbookView xWindow="-120" yWindow="-120" windowWidth="20730" windowHeight="1116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<sst xmlns="http://schemas.openxmlformats.org/spreadsheetml/2006/main" count="228" uniqueCount="113">
  <si>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</si>
  <si>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</si>
  <si>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</si>
  <si>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</si>
  <si>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</si>
  <si>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</si>
  <si>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</si>
  <si>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</si>
  <si>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</si>
  <si>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</si>
  <si>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</si>
  <si>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</si>
  <si>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</si>
  <si>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</si>
  <si>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</si>
  <si>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</si>
  <si>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</si>
  <si>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</si>
  <si>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</si>
  <si>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</si>
  <si>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</si>
  <si>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</si>
  <si>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</si>
  <si>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</si>
  <si>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</si>
  <si>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</si>
  <si>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</si>
  <si>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</si>
  <si>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</si>
  <si>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</si>
  <si>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</si>
  <si>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</si>
  <si>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</si>
  <si>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</si>
  <si>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</si>
  <si>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</si>
  <si>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</si>
  <si>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</si>
  <si>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</si>
  <si>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</si>
  <si>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</si>
  <si>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</si>
  <si>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</si>
  <si>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</si>
  <si>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</si>
  <si>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</si>
  <si>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</si>
  <si>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</si>
  <si>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</si>
  <si>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</si>
  <si>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</si>
  <si>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</si>
  <si>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</si>
  <si>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</si>
  <si>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</si>
  <si>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</si>
  <si>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</si>
  <si>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</si>
  <si>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</si>
  <si>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</si>
  <si>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</si>
  <si>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</si>
  <si>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</si>
  <si>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</si>
  <si>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</si>
  <si>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</si>
  <si>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</si>
  <si>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</si>
  <si>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</si>
  <si>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</si>
  <si>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</si>
  <si>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</si>
  <si>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</si>
  <si>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</si>
  <si>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</si>
  <si>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</si>
  <si>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</si>
  <si>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</si>
  <si>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</si>
  <si>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</si>
  <si>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</si>
  <si>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</si>
  <si>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</si>
  <si>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</si>
  <si>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</si>
  <si>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</si>
  <si>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</si>
  <si>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</si>
  <si>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</si>
  <si>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</si>
  <si>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</si>
  <si>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</si>
  <si>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真鶴町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</si>
  <si>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</si>
  <si>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</si>
  <si>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</si>
  <si>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</si>
  <si>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</si>
  <si>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</si>
  <si>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</si>
  <si>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</si>
  <si>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</si>
  <si>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</si>
  <si>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</si>
  <si>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</si>
  <si>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</si>
  <si>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</si>
  <si>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</si>
  <si>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</si>
  <si>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</si>
  <si>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厳しい経営状況への推移が一層進んでおり、整備計画の見直しや費用削減を進める必要があります。
　収入の基盤である給水収益の増加には、料金改定が不可欠であり、その必要性について検討を進めておりますが、近隣自治体や全国平均に比べても水道料金が高い状況を踏まえ、適正な料金体系について多角的な視点から見直しを図り、慎重に検討してまいります。</t>
  </si>
  <si>
    <t>　経常収支比率は100％を超える水準となっていますが、流動比率は低い水準となっており、更なる費用削減や必要に応じた管路や施設等の更新の見直しにより、経営の健全化を目指しています。
　決算状況を経年比較すると、給水人口の減少・使用量の減少等による給水収益の減少に伴う現金の減少傾向が見られ、厳しい経営状況になっています。
　給水原価については類似団体と比較すると近い数値で推移していますが、受水費が費用に占める割合は今後も依然として高い数値の状況が続いていくことが考えられます。
　施設利用率の低さは、利用状況や適切な施設規模を把握することにより、施設維持管理費等費用の更なる削減を図る必要があります。</t>
  </si>
  <si>
    <r>
      <t>　有形固定資産減価償却率は類似団体内で高い水準になっています。
　管路経年化</t>
    </r>
    <r>
      <rPr>
        <sz val="11"/>
        <color theme="1"/>
        <rFont val="ＭＳ ゴシック"/>
        <family val="3"/>
        <charset val="128"/>
      </rPr>
      <t>率は昨年に引き続き類似団体内の水準よりも低く</t>
    </r>
    <r>
      <rPr>
        <sz val="11"/>
        <color theme="1"/>
        <rFont val="ＭＳ ゴシック"/>
        <family val="3"/>
        <charset val="128"/>
      </rPr>
      <t>なっております。
　老朽化が進む一方、管路更新率を上げることのできない状況が続いています。</t>
    </r>
    <rPh sb="40" eb="42">
      <t>サクネン</t>
    </rPh>
    <rPh sb="43" eb="44">
      <t>ヒ</t>
    </rPh>
    <rPh sb="45" eb="46">
      <t>ツヅ</t>
    </rPh>
    <rPh sb="58" eb="59">
      <t>ヒク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</si>
</sst>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E6D-4031-BBCD-930660B2FFF7}"/>
            </c:ext>
          </c:extLst>
        </c:ser>
        <c:dLbls>
          <c:showLegendKey val="0"/>
          <c:showVal val="0"/>
          <c:showCatName val="0"/>
          <c:showSerName val="0"/>
          <c:showPercent val="0"/>
          <c:showBubbleSize val="0"/>
        </c:dLbls>
        <c:gapWidth val="150"/>
        <c:axId val="367881616"/>
        <c:axId val="367886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0.44</c:v>
                </c:pt>
                <c:pt idx="2">
                  <c:v>0.52</c:v>
                </c:pt>
                <c:pt idx="3">
                  <c:v>0.47</c:v>
                </c:pt>
                <c:pt idx="4">
                  <c:v>0.4</c:v>
                </c:pt>
              </c:numCache>
            </c:numRef>
          </c:val>
          <c:smooth val="0"/>
          <c:extLst xmlns:c16r2="http://schemas.microsoft.com/office/drawing/2015/06/chart">
            <c:ext xmlns:c16="http://schemas.microsoft.com/office/drawing/2014/chart" uri="{C3380CC4-5D6E-409C-BE32-E72D297353CC}">
              <c16:uniqueId val="{00000001-7E6D-4031-BBCD-930660B2FFF7}"/>
            </c:ext>
          </c:extLst>
        </c:ser>
        <c:dLbls>
          <c:showLegendKey val="0"/>
          <c:showVal val="0"/>
          <c:showCatName val="0"/>
          <c:showSerName val="0"/>
          <c:showPercent val="0"/>
          <c:showBubbleSize val="0"/>
        </c:dLbls>
        <c:marker val="1"/>
        <c:smooth val="0"/>
        <c:axId val="367881616"/>
        <c:axId val="367886104"/>
      </c:lineChart>
      <c:dateAx>
        <c:axId val="367881616"/>
        <c:scaling>
          <c:orientation val="minMax"/>
        </c:scaling>
        <c:delete val="1"/>
        <c:axPos val="b"/>
        <c:numFmt formatCode="&quot;H&quot;yy" sourceLinked="1"/>
        <c:majorTickMark val="none"/>
        <c:minorTickMark val="none"/>
        <c:tickLblPos val="none"/>
        <c:crossAx val="367886104"/>
        <c:crosses val="autoZero"/>
        <c:auto val="1"/>
        <c:lblOffset val="100"/>
        <c:baseTimeUnit val="years"/>
      </c:dateAx>
      <c:valAx>
        <c:axId val="367886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88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31.6</c:v>
                </c:pt>
                <c:pt idx="1">
                  <c:v>30.87</c:v>
                </c:pt>
                <c:pt idx="2">
                  <c:v>30.74</c:v>
                </c:pt>
                <c:pt idx="3">
                  <c:v>29.93</c:v>
                </c:pt>
                <c:pt idx="4">
                  <c:v>30.08</c:v>
                </c:pt>
              </c:numCache>
            </c:numRef>
          </c:val>
          <c:extLst xmlns:c16r2="http://schemas.microsoft.com/office/drawing/2015/06/chart">
            <c:ext xmlns:c16="http://schemas.microsoft.com/office/drawing/2014/chart" uri="{C3380CC4-5D6E-409C-BE32-E72D297353CC}">
              <c16:uniqueId val="{00000000-34FE-422E-BAB2-6A86271306E2}"/>
            </c:ext>
          </c:extLst>
        </c:ser>
        <c:dLbls>
          <c:showLegendKey val="0"/>
          <c:showVal val="0"/>
          <c:showCatName val="0"/>
          <c:showSerName val="0"/>
          <c:showPercent val="0"/>
          <c:showBubbleSize val="0"/>
        </c:dLbls>
        <c:gapWidth val="150"/>
        <c:axId val="368554328"/>
        <c:axId val="368554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49.32</c:v>
                </c:pt>
                <c:pt idx="1">
                  <c:v>50.24</c:v>
                </c:pt>
                <c:pt idx="2">
                  <c:v>50.29</c:v>
                </c:pt>
                <c:pt idx="3">
                  <c:v>49.64</c:v>
                </c:pt>
                <c:pt idx="4">
                  <c:v>49.38</c:v>
                </c:pt>
              </c:numCache>
            </c:numRef>
          </c:val>
          <c:smooth val="0"/>
          <c:extLst xmlns:c16r2="http://schemas.microsoft.com/office/drawing/2015/06/chart">
            <c:ext xmlns:c16="http://schemas.microsoft.com/office/drawing/2014/chart" uri="{C3380CC4-5D6E-409C-BE32-E72D297353CC}">
              <c16:uniqueId val="{00000001-34FE-422E-BAB2-6A86271306E2}"/>
            </c:ext>
          </c:extLst>
        </c:ser>
        <c:dLbls>
          <c:showLegendKey val="0"/>
          <c:showVal val="0"/>
          <c:showCatName val="0"/>
          <c:showSerName val="0"/>
          <c:showPercent val="0"/>
          <c:showBubbleSize val="0"/>
        </c:dLbls>
        <c:marker val="1"/>
        <c:smooth val="0"/>
        <c:axId val="368554328"/>
        <c:axId val="368554720"/>
      </c:lineChart>
      <c:dateAx>
        <c:axId val="368554328"/>
        <c:scaling>
          <c:orientation val="minMax"/>
        </c:scaling>
        <c:delete val="1"/>
        <c:axPos val="b"/>
        <c:numFmt formatCode="&quot;H&quot;yy" sourceLinked="1"/>
        <c:majorTickMark val="none"/>
        <c:minorTickMark val="none"/>
        <c:tickLblPos val="none"/>
        <c:crossAx val="368554720"/>
        <c:crosses val="autoZero"/>
        <c:auto val="1"/>
        <c:lblOffset val="100"/>
        <c:baseTimeUnit val="years"/>
      </c:dateAx>
      <c:valAx>
        <c:axId val="36855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554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83.02</c:v>
                </c:pt>
                <c:pt idx="1">
                  <c:v>82.74</c:v>
                </c:pt>
                <c:pt idx="2">
                  <c:v>81.38</c:v>
                </c:pt>
                <c:pt idx="3">
                  <c:v>81.44</c:v>
                </c:pt>
                <c:pt idx="4">
                  <c:v>81.88</c:v>
                </c:pt>
              </c:numCache>
            </c:numRef>
          </c:val>
          <c:extLst xmlns:c16r2="http://schemas.microsoft.com/office/drawing/2015/06/chart">
            <c:ext xmlns:c16="http://schemas.microsoft.com/office/drawing/2014/chart" uri="{C3380CC4-5D6E-409C-BE32-E72D297353CC}">
              <c16:uniqueId val="{00000000-42D8-4A5C-B223-4EAB6D1B739E}"/>
            </c:ext>
          </c:extLst>
        </c:ser>
        <c:dLbls>
          <c:showLegendKey val="0"/>
          <c:showVal val="0"/>
          <c:showCatName val="0"/>
          <c:showSerName val="0"/>
          <c:showPercent val="0"/>
          <c:showBubbleSize val="0"/>
        </c:dLbls>
        <c:gapWidth val="150"/>
        <c:axId val="368282504"/>
        <c:axId val="368277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79.34</c:v>
                </c:pt>
                <c:pt idx="1">
                  <c:v>78.650000000000006</c:v>
                </c:pt>
                <c:pt idx="2">
                  <c:v>77.73</c:v>
                </c:pt>
                <c:pt idx="3">
                  <c:v>78.09</c:v>
                </c:pt>
                <c:pt idx="4">
                  <c:v>78.010000000000005</c:v>
                </c:pt>
              </c:numCache>
            </c:numRef>
          </c:val>
          <c:smooth val="0"/>
          <c:extLst xmlns:c16r2="http://schemas.microsoft.com/office/drawing/2015/06/chart">
            <c:ext xmlns:c16="http://schemas.microsoft.com/office/drawing/2014/chart" uri="{C3380CC4-5D6E-409C-BE32-E72D297353CC}">
              <c16:uniqueId val="{00000001-42D8-4A5C-B223-4EAB6D1B739E}"/>
            </c:ext>
          </c:extLst>
        </c:ser>
        <c:dLbls>
          <c:showLegendKey val="0"/>
          <c:showVal val="0"/>
          <c:showCatName val="0"/>
          <c:showSerName val="0"/>
          <c:showPercent val="0"/>
          <c:showBubbleSize val="0"/>
        </c:dLbls>
        <c:marker val="1"/>
        <c:smooth val="0"/>
        <c:axId val="368282504"/>
        <c:axId val="368277800"/>
      </c:lineChart>
      <c:dateAx>
        <c:axId val="368282504"/>
        <c:scaling>
          <c:orientation val="minMax"/>
        </c:scaling>
        <c:delete val="1"/>
        <c:axPos val="b"/>
        <c:numFmt formatCode="&quot;H&quot;yy" sourceLinked="1"/>
        <c:majorTickMark val="none"/>
        <c:minorTickMark val="none"/>
        <c:tickLblPos val="none"/>
        <c:crossAx val="368277800"/>
        <c:crosses val="autoZero"/>
        <c:auto val="1"/>
        <c:lblOffset val="100"/>
        <c:baseTimeUnit val="years"/>
      </c:dateAx>
      <c:valAx>
        <c:axId val="368277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282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108.57</c:v>
                </c:pt>
                <c:pt idx="1">
                  <c:v>112.01</c:v>
                </c:pt>
                <c:pt idx="2">
                  <c:v>108.02</c:v>
                </c:pt>
                <c:pt idx="3">
                  <c:v>107.74</c:v>
                </c:pt>
                <c:pt idx="4">
                  <c:v>108.59</c:v>
                </c:pt>
              </c:numCache>
            </c:numRef>
          </c:val>
          <c:extLst xmlns:c16r2="http://schemas.microsoft.com/office/drawing/2015/06/chart">
            <c:ext xmlns:c16="http://schemas.microsoft.com/office/drawing/2014/chart" uri="{C3380CC4-5D6E-409C-BE32-E72D297353CC}">
              <c16:uniqueId val="{00000000-6A15-4308-B032-A19C0774511B}"/>
            </c:ext>
          </c:extLst>
        </c:ser>
        <c:dLbls>
          <c:showLegendKey val="0"/>
          <c:showVal val="0"/>
          <c:showCatName val="0"/>
          <c:showSerName val="0"/>
          <c:showPercent val="0"/>
          <c:showBubbleSize val="0"/>
        </c:dLbls>
        <c:gapWidth val="150"/>
        <c:axId val="40149720"/>
        <c:axId val="368281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104.47</c:v>
                </c:pt>
                <c:pt idx="2">
                  <c:v>103.81</c:v>
                </c:pt>
                <c:pt idx="3">
                  <c:v>104.35</c:v>
                </c:pt>
                <c:pt idx="4">
                  <c:v>105.34</c:v>
                </c:pt>
              </c:numCache>
            </c:numRef>
          </c:val>
          <c:smooth val="0"/>
          <c:extLst xmlns:c16r2="http://schemas.microsoft.com/office/drawing/2015/06/chart">
            <c:ext xmlns:c16="http://schemas.microsoft.com/office/drawing/2014/chart" uri="{C3380CC4-5D6E-409C-BE32-E72D297353CC}">
              <c16:uniqueId val="{00000001-6A15-4308-B032-A19C0774511B}"/>
            </c:ext>
          </c:extLst>
        </c:ser>
        <c:dLbls>
          <c:showLegendKey val="0"/>
          <c:showVal val="0"/>
          <c:showCatName val="0"/>
          <c:showSerName val="0"/>
          <c:showPercent val="0"/>
          <c:showBubbleSize val="0"/>
        </c:dLbls>
        <c:marker val="1"/>
        <c:smooth val="0"/>
        <c:axId val="40149720"/>
        <c:axId val="368281328"/>
      </c:lineChart>
      <c:dateAx>
        <c:axId val="40149720"/>
        <c:scaling>
          <c:orientation val="minMax"/>
        </c:scaling>
        <c:delete val="1"/>
        <c:axPos val="b"/>
        <c:numFmt formatCode="&quot;H&quot;yy" sourceLinked="1"/>
        <c:majorTickMark val="none"/>
        <c:minorTickMark val="none"/>
        <c:tickLblPos val="none"/>
        <c:crossAx val="368281328"/>
        <c:crosses val="autoZero"/>
        <c:auto val="1"/>
        <c:lblOffset val="100"/>
        <c:baseTimeUnit val="years"/>
      </c:dateAx>
      <c:valAx>
        <c:axId val="368281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149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53.76</c:v>
                </c:pt>
                <c:pt idx="1">
                  <c:v>55.07</c:v>
                </c:pt>
                <c:pt idx="2">
                  <c:v>56.08</c:v>
                </c:pt>
                <c:pt idx="3">
                  <c:v>57.54</c:v>
                </c:pt>
                <c:pt idx="4">
                  <c:v>59.01</c:v>
                </c:pt>
              </c:numCache>
            </c:numRef>
          </c:val>
          <c:extLst xmlns:c16r2="http://schemas.microsoft.com/office/drawing/2015/06/chart">
            <c:ext xmlns:c16="http://schemas.microsoft.com/office/drawing/2014/chart" uri="{C3380CC4-5D6E-409C-BE32-E72D297353CC}">
              <c16:uniqueId val="{00000000-520A-4459-BD12-1A2F9DA9BB1F}"/>
            </c:ext>
          </c:extLst>
        </c:ser>
        <c:dLbls>
          <c:showLegendKey val="0"/>
          <c:showVal val="0"/>
          <c:showCatName val="0"/>
          <c:showSerName val="0"/>
          <c:showPercent val="0"/>
          <c:showBubbleSize val="0"/>
        </c:dLbls>
        <c:gapWidth val="150"/>
        <c:axId val="368275840"/>
        <c:axId val="368279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48.3</c:v>
                </c:pt>
                <c:pt idx="1">
                  <c:v>45.14</c:v>
                </c:pt>
                <c:pt idx="2">
                  <c:v>45.85</c:v>
                </c:pt>
                <c:pt idx="3">
                  <c:v>47.31</c:v>
                </c:pt>
                <c:pt idx="4">
                  <c:v>47.5</c:v>
                </c:pt>
              </c:numCache>
            </c:numRef>
          </c:val>
          <c:smooth val="0"/>
          <c:extLst xmlns:c16r2="http://schemas.microsoft.com/office/drawing/2015/06/chart">
            <c:ext xmlns:c16="http://schemas.microsoft.com/office/drawing/2014/chart" uri="{C3380CC4-5D6E-409C-BE32-E72D297353CC}">
              <c16:uniqueId val="{00000001-520A-4459-BD12-1A2F9DA9BB1F}"/>
            </c:ext>
          </c:extLst>
        </c:ser>
        <c:dLbls>
          <c:showLegendKey val="0"/>
          <c:showVal val="0"/>
          <c:showCatName val="0"/>
          <c:showSerName val="0"/>
          <c:showPercent val="0"/>
          <c:showBubbleSize val="0"/>
        </c:dLbls>
        <c:marker val="1"/>
        <c:smooth val="0"/>
        <c:axId val="368275840"/>
        <c:axId val="368279368"/>
      </c:lineChart>
      <c:dateAx>
        <c:axId val="368275840"/>
        <c:scaling>
          <c:orientation val="minMax"/>
        </c:scaling>
        <c:delete val="1"/>
        <c:axPos val="b"/>
        <c:numFmt formatCode="&quot;H&quot;yy" sourceLinked="1"/>
        <c:majorTickMark val="none"/>
        <c:minorTickMark val="none"/>
        <c:tickLblPos val="none"/>
        <c:crossAx val="368279368"/>
        <c:crosses val="autoZero"/>
        <c:auto val="1"/>
        <c:lblOffset val="100"/>
        <c:baseTimeUnit val="years"/>
      </c:dateAx>
      <c:valAx>
        <c:axId val="368279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27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13.25</c:v>
                </c:pt>
                <c:pt idx="1">
                  <c:v>13.25</c:v>
                </c:pt>
                <c:pt idx="2">
                  <c:v>13.25</c:v>
                </c:pt>
                <c:pt idx="3">
                  <c:v>13.25</c:v>
                </c:pt>
                <c:pt idx="4">
                  <c:v>13.25</c:v>
                </c:pt>
              </c:numCache>
            </c:numRef>
          </c:val>
          <c:extLst xmlns:c16r2="http://schemas.microsoft.com/office/drawing/2015/06/chart">
            <c:ext xmlns:c16="http://schemas.microsoft.com/office/drawing/2014/chart" uri="{C3380CC4-5D6E-409C-BE32-E72D297353CC}">
              <c16:uniqueId val="{00000000-033A-41F4-A186-E98FA7A3D3DF}"/>
            </c:ext>
          </c:extLst>
        </c:ser>
        <c:dLbls>
          <c:showLegendKey val="0"/>
          <c:showVal val="0"/>
          <c:showCatName val="0"/>
          <c:showSerName val="0"/>
          <c:showPercent val="0"/>
          <c:showBubbleSize val="0"/>
        </c:dLbls>
        <c:gapWidth val="150"/>
        <c:axId val="368281720"/>
        <c:axId val="368280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12.43</c:v>
                </c:pt>
                <c:pt idx="1">
                  <c:v>13.58</c:v>
                </c:pt>
                <c:pt idx="2">
                  <c:v>14.13</c:v>
                </c:pt>
                <c:pt idx="3">
                  <c:v>16.77</c:v>
                </c:pt>
                <c:pt idx="4">
                  <c:v>17.399999999999999</c:v>
                </c:pt>
              </c:numCache>
            </c:numRef>
          </c:val>
          <c:smooth val="0"/>
          <c:extLst xmlns:c16r2="http://schemas.microsoft.com/office/drawing/2015/06/chart">
            <c:ext xmlns:c16="http://schemas.microsoft.com/office/drawing/2014/chart" uri="{C3380CC4-5D6E-409C-BE32-E72D297353CC}">
              <c16:uniqueId val="{00000001-033A-41F4-A186-E98FA7A3D3DF}"/>
            </c:ext>
          </c:extLst>
        </c:ser>
        <c:dLbls>
          <c:showLegendKey val="0"/>
          <c:showVal val="0"/>
          <c:showCatName val="0"/>
          <c:showSerName val="0"/>
          <c:showPercent val="0"/>
          <c:showBubbleSize val="0"/>
        </c:dLbls>
        <c:marker val="1"/>
        <c:smooth val="0"/>
        <c:axId val="368281720"/>
        <c:axId val="368280544"/>
      </c:lineChart>
      <c:dateAx>
        <c:axId val="368281720"/>
        <c:scaling>
          <c:orientation val="minMax"/>
        </c:scaling>
        <c:delete val="1"/>
        <c:axPos val="b"/>
        <c:numFmt formatCode="&quot;H&quot;yy" sourceLinked="1"/>
        <c:majorTickMark val="none"/>
        <c:minorTickMark val="none"/>
        <c:tickLblPos val="none"/>
        <c:crossAx val="368280544"/>
        <c:crosses val="autoZero"/>
        <c:auto val="1"/>
        <c:lblOffset val="100"/>
        <c:baseTimeUnit val="years"/>
      </c:dateAx>
      <c:valAx>
        <c:axId val="36828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281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formatCode="#,##0.00;&quot;△&quot;#,##0.00;&quot;-&quot;">
                  <c:v>104.43</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291-4101-B79D-8894BA2C71FF}"/>
            </c:ext>
          </c:extLst>
        </c:ser>
        <c:dLbls>
          <c:showLegendKey val="0"/>
          <c:showVal val="0"/>
          <c:showCatName val="0"/>
          <c:showSerName val="0"/>
          <c:showPercent val="0"/>
          <c:showBubbleSize val="0"/>
        </c:dLbls>
        <c:gapWidth val="150"/>
        <c:axId val="368275448"/>
        <c:axId val="368280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12.44</c:v>
                </c:pt>
                <c:pt idx="1">
                  <c:v>16.399999999999999</c:v>
                </c:pt>
                <c:pt idx="2">
                  <c:v>25.66</c:v>
                </c:pt>
                <c:pt idx="3">
                  <c:v>21.69</c:v>
                </c:pt>
                <c:pt idx="4">
                  <c:v>24.04</c:v>
                </c:pt>
              </c:numCache>
            </c:numRef>
          </c:val>
          <c:smooth val="0"/>
          <c:extLst xmlns:c16r2="http://schemas.microsoft.com/office/drawing/2015/06/chart">
            <c:ext xmlns:c16="http://schemas.microsoft.com/office/drawing/2014/chart" uri="{C3380CC4-5D6E-409C-BE32-E72D297353CC}">
              <c16:uniqueId val="{00000001-6291-4101-B79D-8894BA2C71FF}"/>
            </c:ext>
          </c:extLst>
        </c:ser>
        <c:dLbls>
          <c:showLegendKey val="0"/>
          <c:showVal val="0"/>
          <c:showCatName val="0"/>
          <c:showSerName val="0"/>
          <c:showPercent val="0"/>
          <c:showBubbleSize val="0"/>
        </c:dLbls>
        <c:marker val="1"/>
        <c:smooth val="0"/>
        <c:axId val="368275448"/>
        <c:axId val="368280936"/>
      </c:lineChart>
      <c:dateAx>
        <c:axId val="368275448"/>
        <c:scaling>
          <c:orientation val="minMax"/>
        </c:scaling>
        <c:delete val="1"/>
        <c:axPos val="b"/>
        <c:numFmt formatCode="&quot;H&quot;yy" sourceLinked="1"/>
        <c:majorTickMark val="none"/>
        <c:minorTickMark val="none"/>
        <c:tickLblPos val="none"/>
        <c:crossAx val="368280936"/>
        <c:crosses val="autoZero"/>
        <c:auto val="1"/>
        <c:lblOffset val="100"/>
        <c:baseTimeUnit val="years"/>
      </c:dateAx>
      <c:valAx>
        <c:axId val="368280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8275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48.49</c:v>
                </c:pt>
                <c:pt idx="1">
                  <c:v>43.21</c:v>
                </c:pt>
                <c:pt idx="2">
                  <c:v>45.16</c:v>
                </c:pt>
                <c:pt idx="3">
                  <c:v>36.630000000000003</c:v>
                </c:pt>
                <c:pt idx="4">
                  <c:v>40.94</c:v>
                </c:pt>
              </c:numCache>
            </c:numRef>
          </c:val>
          <c:extLst xmlns:c16r2="http://schemas.microsoft.com/office/drawing/2015/06/chart">
            <c:ext xmlns:c16="http://schemas.microsoft.com/office/drawing/2014/chart" uri="{C3380CC4-5D6E-409C-BE32-E72D297353CC}">
              <c16:uniqueId val="{00000000-1152-4BA9-8E60-201547CEA4AA}"/>
            </c:ext>
          </c:extLst>
        </c:ser>
        <c:dLbls>
          <c:showLegendKey val="0"/>
          <c:showVal val="0"/>
          <c:showCatName val="0"/>
          <c:showSerName val="0"/>
          <c:showPercent val="0"/>
          <c:showBubbleSize val="0"/>
        </c:dLbls>
        <c:gapWidth val="150"/>
        <c:axId val="368551584"/>
        <c:axId val="368552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371.89</c:v>
                </c:pt>
                <c:pt idx="1">
                  <c:v>293.23</c:v>
                </c:pt>
                <c:pt idx="2">
                  <c:v>300.14</c:v>
                </c:pt>
                <c:pt idx="3">
                  <c:v>301.04000000000002</c:v>
                </c:pt>
                <c:pt idx="4">
                  <c:v>305.08</c:v>
                </c:pt>
              </c:numCache>
            </c:numRef>
          </c:val>
          <c:smooth val="0"/>
          <c:extLst xmlns:c16r2="http://schemas.microsoft.com/office/drawing/2015/06/chart">
            <c:ext xmlns:c16="http://schemas.microsoft.com/office/drawing/2014/chart" uri="{C3380CC4-5D6E-409C-BE32-E72D297353CC}">
              <c16:uniqueId val="{00000001-1152-4BA9-8E60-201547CEA4AA}"/>
            </c:ext>
          </c:extLst>
        </c:ser>
        <c:dLbls>
          <c:showLegendKey val="0"/>
          <c:showVal val="0"/>
          <c:showCatName val="0"/>
          <c:showSerName val="0"/>
          <c:showPercent val="0"/>
          <c:showBubbleSize val="0"/>
        </c:dLbls>
        <c:marker val="1"/>
        <c:smooth val="0"/>
        <c:axId val="368551584"/>
        <c:axId val="368552368"/>
      </c:lineChart>
      <c:dateAx>
        <c:axId val="368551584"/>
        <c:scaling>
          <c:orientation val="minMax"/>
        </c:scaling>
        <c:delete val="1"/>
        <c:axPos val="b"/>
        <c:numFmt formatCode="&quot;H&quot;yy" sourceLinked="1"/>
        <c:majorTickMark val="none"/>
        <c:minorTickMark val="none"/>
        <c:tickLblPos val="none"/>
        <c:crossAx val="368552368"/>
        <c:crosses val="autoZero"/>
        <c:auto val="1"/>
        <c:lblOffset val="100"/>
        <c:baseTimeUnit val="years"/>
      </c:dateAx>
      <c:valAx>
        <c:axId val="368552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855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397.01</c:v>
                </c:pt>
                <c:pt idx="1">
                  <c:v>393.83</c:v>
                </c:pt>
                <c:pt idx="2">
                  <c:v>397.35</c:v>
                </c:pt>
                <c:pt idx="3">
                  <c:v>381.48</c:v>
                </c:pt>
                <c:pt idx="4">
                  <c:v>358.7</c:v>
                </c:pt>
              </c:numCache>
            </c:numRef>
          </c:val>
          <c:extLst xmlns:c16r2="http://schemas.microsoft.com/office/drawing/2015/06/chart">
            <c:ext xmlns:c16="http://schemas.microsoft.com/office/drawing/2014/chart" uri="{C3380CC4-5D6E-409C-BE32-E72D297353CC}">
              <c16:uniqueId val="{00000000-99F1-47E8-AB04-38F2D420E308}"/>
            </c:ext>
          </c:extLst>
        </c:ser>
        <c:dLbls>
          <c:showLegendKey val="0"/>
          <c:showVal val="0"/>
          <c:showCatName val="0"/>
          <c:showSerName val="0"/>
          <c:showPercent val="0"/>
          <c:showBubbleSize val="0"/>
        </c:dLbls>
        <c:gapWidth val="150"/>
        <c:axId val="368550800"/>
        <c:axId val="368552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483.11</c:v>
                </c:pt>
                <c:pt idx="1">
                  <c:v>542.29999999999995</c:v>
                </c:pt>
                <c:pt idx="2">
                  <c:v>566.65</c:v>
                </c:pt>
                <c:pt idx="3">
                  <c:v>551.62</c:v>
                </c:pt>
                <c:pt idx="4">
                  <c:v>585.59</c:v>
                </c:pt>
              </c:numCache>
            </c:numRef>
          </c:val>
          <c:smooth val="0"/>
          <c:extLst xmlns:c16r2="http://schemas.microsoft.com/office/drawing/2015/06/chart">
            <c:ext xmlns:c16="http://schemas.microsoft.com/office/drawing/2014/chart" uri="{C3380CC4-5D6E-409C-BE32-E72D297353CC}">
              <c16:uniqueId val="{00000001-99F1-47E8-AB04-38F2D420E308}"/>
            </c:ext>
          </c:extLst>
        </c:ser>
        <c:dLbls>
          <c:showLegendKey val="0"/>
          <c:showVal val="0"/>
          <c:showCatName val="0"/>
          <c:showSerName val="0"/>
          <c:showPercent val="0"/>
          <c:showBubbleSize val="0"/>
        </c:dLbls>
        <c:marker val="1"/>
        <c:smooth val="0"/>
        <c:axId val="368550800"/>
        <c:axId val="368552760"/>
      </c:lineChart>
      <c:dateAx>
        <c:axId val="368550800"/>
        <c:scaling>
          <c:orientation val="minMax"/>
        </c:scaling>
        <c:delete val="1"/>
        <c:axPos val="b"/>
        <c:numFmt formatCode="&quot;H&quot;yy" sourceLinked="1"/>
        <c:majorTickMark val="none"/>
        <c:minorTickMark val="none"/>
        <c:tickLblPos val="none"/>
        <c:crossAx val="368552760"/>
        <c:crosses val="autoZero"/>
        <c:auto val="1"/>
        <c:lblOffset val="100"/>
        <c:baseTimeUnit val="years"/>
      </c:dateAx>
      <c:valAx>
        <c:axId val="368552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855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107.8</c:v>
                </c:pt>
                <c:pt idx="1">
                  <c:v>111.14</c:v>
                </c:pt>
                <c:pt idx="2">
                  <c:v>107.22</c:v>
                </c:pt>
                <c:pt idx="3">
                  <c:v>107.2</c:v>
                </c:pt>
                <c:pt idx="4">
                  <c:v>107.16</c:v>
                </c:pt>
              </c:numCache>
            </c:numRef>
          </c:val>
          <c:extLst xmlns:c16r2="http://schemas.microsoft.com/office/drawing/2015/06/chart">
            <c:ext xmlns:c16="http://schemas.microsoft.com/office/drawing/2014/chart" uri="{C3380CC4-5D6E-409C-BE32-E72D297353CC}">
              <c16:uniqueId val="{00000000-3A6B-45B0-A923-48CE4DA2D8A8}"/>
            </c:ext>
          </c:extLst>
        </c:ser>
        <c:dLbls>
          <c:showLegendKey val="0"/>
          <c:showVal val="0"/>
          <c:showCatName val="0"/>
          <c:showSerName val="0"/>
          <c:showPercent val="0"/>
          <c:showBubbleSize val="0"/>
        </c:dLbls>
        <c:gapWidth val="150"/>
        <c:axId val="368551976"/>
        <c:axId val="368556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93.28</c:v>
                </c:pt>
                <c:pt idx="1">
                  <c:v>87.51</c:v>
                </c:pt>
                <c:pt idx="2">
                  <c:v>84.77</c:v>
                </c:pt>
                <c:pt idx="3">
                  <c:v>87.11</c:v>
                </c:pt>
                <c:pt idx="4">
                  <c:v>82.78</c:v>
                </c:pt>
              </c:numCache>
            </c:numRef>
          </c:val>
          <c:smooth val="0"/>
          <c:extLst xmlns:c16r2="http://schemas.microsoft.com/office/drawing/2015/06/chart">
            <c:ext xmlns:c16="http://schemas.microsoft.com/office/drawing/2014/chart" uri="{C3380CC4-5D6E-409C-BE32-E72D297353CC}">
              <c16:uniqueId val="{00000001-3A6B-45B0-A923-48CE4DA2D8A8}"/>
            </c:ext>
          </c:extLst>
        </c:ser>
        <c:dLbls>
          <c:showLegendKey val="0"/>
          <c:showVal val="0"/>
          <c:showCatName val="0"/>
          <c:showSerName val="0"/>
          <c:showPercent val="0"/>
          <c:showBubbleSize val="0"/>
        </c:dLbls>
        <c:marker val="1"/>
        <c:smooth val="0"/>
        <c:axId val="368551976"/>
        <c:axId val="368556680"/>
      </c:lineChart>
      <c:dateAx>
        <c:axId val="368551976"/>
        <c:scaling>
          <c:orientation val="minMax"/>
        </c:scaling>
        <c:delete val="1"/>
        <c:axPos val="b"/>
        <c:numFmt formatCode="&quot;H&quot;yy" sourceLinked="1"/>
        <c:majorTickMark val="none"/>
        <c:minorTickMark val="none"/>
        <c:tickLblPos val="none"/>
        <c:crossAx val="368556680"/>
        <c:crosses val="autoZero"/>
        <c:auto val="1"/>
        <c:lblOffset val="100"/>
        <c:baseTimeUnit val="years"/>
      </c:dateAx>
      <c:valAx>
        <c:axId val="368556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551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227.27</c:v>
                </c:pt>
                <c:pt idx="1">
                  <c:v>220.25</c:v>
                </c:pt>
                <c:pt idx="2">
                  <c:v>227.9</c:v>
                </c:pt>
                <c:pt idx="3">
                  <c:v>228.7</c:v>
                </c:pt>
                <c:pt idx="4">
                  <c:v>227.06</c:v>
                </c:pt>
              </c:numCache>
            </c:numRef>
          </c:val>
          <c:extLst xmlns:c16r2="http://schemas.microsoft.com/office/drawing/2015/06/chart">
            <c:ext xmlns:c16="http://schemas.microsoft.com/office/drawing/2014/chart" uri="{C3380CC4-5D6E-409C-BE32-E72D297353CC}">
              <c16:uniqueId val="{00000000-D78A-4410-9C1B-E953980827FE}"/>
            </c:ext>
          </c:extLst>
        </c:ser>
        <c:dLbls>
          <c:showLegendKey val="0"/>
          <c:showVal val="0"/>
          <c:showCatName val="0"/>
          <c:showSerName val="0"/>
          <c:showPercent val="0"/>
          <c:showBubbleSize val="0"/>
        </c:dLbls>
        <c:gapWidth val="150"/>
        <c:axId val="368553152"/>
        <c:axId val="368549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208.29</c:v>
                </c:pt>
                <c:pt idx="1">
                  <c:v>218.42</c:v>
                </c:pt>
                <c:pt idx="2">
                  <c:v>227.27</c:v>
                </c:pt>
                <c:pt idx="3">
                  <c:v>223.98</c:v>
                </c:pt>
                <c:pt idx="4">
                  <c:v>225.09</c:v>
                </c:pt>
              </c:numCache>
            </c:numRef>
          </c:val>
          <c:smooth val="0"/>
          <c:extLst xmlns:c16r2="http://schemas.microsoft.com/office/drawing/2015/06/chart">
            <c:ext xmlns:c16="http://schemas.microsoft.com/office/drawing/2014/chart" uri="{C3380CC4-5D6E-409C-BE32-E72D297353CC}">
              <c16:uniqueId val="{00000001-D78A-4410-9C1B-E953980827FE}"/>
            </c:ext>
          </c:extLst>
        </c:ser>
        <c:dLbls>
          <c:showLegendKey val="0"/>
          <c:showVal val="0"/>
          <c:showCatName val="0"/>
          <c:showSerName val="0"/>
          <c:showPercent val="0"/>
          <c:showBubbleSize val="0"/>
        </c:dLbls>
        <c:marker val="1"/>
        <c:smooth val="0"/>
        <c:axId val="368553152"/>
        <c:axId val="368549624"/>
      </c:lineChart>
      <c:dateAx>
        <c:axId val="368553152"/>
        <c:scaling>
          <c:orientation val="minMax"/>
        </c:scaling>
        <c:delete val="1"/>
        <c:axPos val="b"/>
        <c:numFmt formatCode="&quot;H&quot;yy" sourceLinked="1"/>
        <c:majorTickMark val="none"/>
        <c:minorTickMark val="none"/>
        <c:tickLblPos val="none"/>
        <c:crossAx val="368549624"/>
        <c:crosses val="autoZero"/>
        <c:auto val="1"/>
        <c:lblOffset val="100"/>
        <c:baseTimeUnit val="years"/>
      </c:dateAx>
      <c:valAx>
        <c:axId val="368549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55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M5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神奈川県　真鶴町</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A8</v>
      </c>
      <c r="X8" s="86"/>
      <c r="Y8" s="86"/>
      <c r="Z8" s="86"/>
      <c r="AA8" s="86"/>
      <c r="AB8" s="86"/>
      <c r="AC8" s="86"/>
      <c r="AD8" s="86" t="str">
        <f>データ!$M$6</f>
        <v>非設置</v>
      </c>
      <c r="AE8" s="86"/>
      <c r="AF8" s="86"/>
      <c r="AG8" s="86"/>
      <c r="AH8" s="86"/>
      <c r="AI8" s="86"/>
      <c r="AJ8" s="86"/>
      <c r="AK8" s="4"/>
      <c r="AL8" s="74">
        <f>データ!$R$6</f>
        <v>7115</v>
      </c>
      <c r="AM8" s="74"/>
      <c r="AN8" s="74"/>
      <c r="AO8" s="74"/>
      <c r="AP8" s="74"/>
      <c r="AQ8" s="74"/>
      <c r="AR8" s="74"/>
      <c r="AS8" s="74"/>
      <c r="AT8" s="70">
        <f>データ!$S$6</f>
        <v>7.05</v>
      </c>
      <c r="AU8" s="71"/>
      <c r="AV8" s="71"/>
      <c r="AW8" s="71"/>
      <c r="AX8" s="71"/>
      <c r="AY8" s="71"/>
      <c r="AZ8" s="71"/>
      <c r="BA8" s="71"/>
      <c r="BB8" s="73">
        <f>データ!$T$6</f>
        <v>1009.22</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52.1</v>
      </c>
      <c r="J10" s="71"/>
      <c r="K10" s="71"/>
      <c r="L10" s="71"/>
      <c r="M10" s="71"/>
      <c r="N10" s="71"/>
      <c r="O10" s="72"/>
      <c r="P10" s="73">
        <f>データ!$P$6</f>
        <v>100</v>
      </c>
      <c r="Q10" s="73"/>
      <c r="R10" s="73"/>
      <c r="S10" s="73"/>
      <c r="T10" s="73"/>
      <c r="U10" s="73"/>
      <c r="V10" s="73"/>
      <c r="W10" s="74">
        <f>データ!$Q$6</f>
        <v>3747</v>
      </c>
      <c r="X10" s="74"/>
      <c r="Y10" s="74"/>
      <c r="Z10" s="74"/>
      <c r="AA10" s="74"/>
      <c r="AB10" s="74"/>
      <c r="AC10" s="74"/>
      <c r="AD10" s="2"/>
      <c r="AE10" s="2"/>
      <c r="AF10" s="2"/>
      <c r="AG10" s="2"/>
      <c r="AH10" s="4"/>
      <c r="AI10" s="4"/>
      <c r="AJ10" s="4"/>
      <c r="AK10" s="4"/>
      <c r="AL10" s="74">
        <f>データ!$U$6</f>
        <v>7074</v>
      </c>
      <c r="AM10" s="74"/>
      <c r="AN10" s="74"/>
      <c r="AO10" s="74"/>
      <c r="AP10" s="74"/>
      <c r="AQ10" s="74"/>
      <c r="AR10" s="74"/>
      <c r="AS10" s="74"/>
      <c r="AT10" s="70">
        <f>データ!$V$6</f>
        <v>7.02</v>
      </c>
      <c r="AU10" s="71"/>
      <c r="AV10" s="71"/>
      <c r="AW10" s="71"/>
      <c r="AX10" s="71"/>
      <c r="AY10" s="71"/>
      <c r="AZ10" s="71"/>
      <c r="BA10" s="71"/>
      <c r="BB10" s="73">
        <f>データ!$W$6</f>
        <v>1007.69</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111</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110</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UkWvX1K2ju80OxVQgqqtb/R29inQlrjNocabCXyONJTmAwXo87akeaHZsXjRJKghBEGMYGzbXioc3G/XoyrV0w==" saltValue="BaLZT222LrKigjgevOtUW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27</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52</v>
      </c>
      <c r="B4" s="31"/>
      <c r="C4" s="31"/>
      <c r="D4" s="31"/>
      <c r="E4" s="31"/>
      <c r="F4" s="31"/>
      <c r="G4" s="31"/>
      <c r="H4" s="94"/>
      <c r="I4" s="95"/>
      <c r="J4" s="95"/>
      <c r="K4" s="95"/>
      <c r="L4" s="95"/>
      <c r="M4" s="95"/>
      <c r="N4" s="95"/>
      <c r="O4" s="95"/>
      <c r="P4" s="95"/>
      <c r="Q4" s="95"/>
      <c r="R4" s="95"/>
      <c r="S4" s="95"/>
      <c r="T4" s="95"/>
      <c r="U4" s="95"/>
      <c r="V4" s="95"/>
      <c r="W4" s="96"/>
      <c r="X4" s="90" t="s">
        <v>53</v>
      </c>
      <c r="Y4" s="90"/>
      <c r="Z4" s="90"/>
      <c r="AA4" s="90"/>
      <c r="AB4" s="90"/>
      <c r="AC4" s="90"/>
      <c r="AD4" s="90"/>
      <c r="AE4" s="90"/>
      <c r="AF4" s="90"/>
      <c r="AG4" s="90"/>
      <c r="AH4" s="90"/>
      <c r="AI4" s="90" t="s">
        <v>54</v>
      </c>
      <c r="AJ4" s="90"/>
      <c r="AK4" s="90"/>
      <c r="AL4" s="90"/>
      <c r="AM4" s="90"/>
      <c r="AN4" s="90"/>
      <c r="AO4" s="90"/>
      <c r="AP4" s="90"/>
      <c r="AQ4" s="90"/>
      <c r="AR4" s="90"/>
      <c r="AS4" s="90"/>
      <c r="AT4" s="90" t="s">
        <v>55</v>
      </c>
      <c r="AU4" s="90"/>
      <c r="AV4" s="90"/>
      <c r="AW4" s="90"/>
      <c r="AX4" s="90"/>
      <c r="AY4" s="90"/>
      <c r="AZ4" s="90"/>
      <c r="BA4" s="90"/>
      <c r="BB4" s="90"/>
      <c r="BC4" s="90"/>
      <c r="BD4" s="90"/>
      <c r="BE4" s="90" t="s">
        <v>56</v>
      </c>
      <c r="BF4" s="90"/>
      <c r="BG4" s="90"/>
      <c r="BH4" s="90"/>
      <c r="BI4" s="90"/>
      <c r="BJ4" s="90"/>
      <c r="BK4" s="90"/>
      <c r="BL4" s="90"/>
      <c r="BM4" s="90"/>
      <c r="BN4" s="90"/>
      <c r="BO4" s="90"/>
      <c r="BP4" s="90" t="s">
        <v>57</v>
      </c>
      <c r="BQ4" s="90"/>
      <c r="BR4" s="90"/>
      <c r="BS4" s="90"/>
      <c r="BT4" s="90"/>
      <c r="BU4" s="90"/>
      <c r="BV4" s="90"/>
      <c r="BW4" s="90"/>
      <c r="BX4" s="90"/>
      <c r="BY4" s="90"/>
      <c r="BZ4" s="90"/>
      <c r="CA4" s="90" t="s">
        <v>58</v>
      </c>
      <c r="CB4" s="90"/>
      <c r="CC4" s="90"/>
      <c r="CD4" s="90"/>
      <c r="CE4" s="90"/>
      <c r="CF4" s="90"/>
      <c r="CG4" s="90"/>
      <c r="CH4" s="90"/>
      <c r="CI4" s="90"/>
      <c r="CJ4" s="90"/>
      <c r="CK4" s="90"/>
      <c r="CL4" s="90" t="s">
        <v>59</v>
      </c>
      <c r="CM4" s="90"/>
      <c r="CN4" s="90"/>
      <c r="CO4" s="90"/>
      <c r="CP4" s="90"/>
      <c r="CQ4" s="90"/>
      <c r="CR4" s="90"/>
      <c r="CS4" s="90"/>
      <c r="CT4" s="90"/>
      <c r="CU4" s="90"/>
      <c r="CV4" s="90"/>
      <c r="CW4" s="90" t="s">
        <v>60</v>
      </c>
      <c r="CX4" s="90"/>
      <c r="CY4" s="90"/>
      <c r="CZ4" s="90"/>
      <c r="DA4" s="90"/>
      <c r="DB4" s="90"/>
      <c r="DC4" s="90"/>
      <c r="DD4" s="90"/>
      <c r="DE4" s="90"/>
      <c r="DF4" s="90"/>
      <c r="DG4" s="90"/>
      <c r="DH4" s="90" t="s">
        <v>61</v>
      </c>
      <c r="DI4" s="90"/>
      <c r="DJ4" s="90"/>
      <c r="DK4" s="90"/>
      <c r="DL4" s="90"/>
      <c r="DM4" s="90"/>
      <c r="DN4" s="90"/>
      <c r="DO4" s="90"/>
      <c r="DP4" s="90"/>
      <c r="DQ4" s="90"/>
      <c r="DR4" s="90"/>
      <c r="DS4" s="90" t="s">
        <v>62</v>
      </c>
      <c r="DT4" s="90"/>
      <c r="DU4" s="90"/>
      <c r="DV4" s="90"/>
      <c r="DW4" s="90"/>
      <c r="DX4" s="90"/>
      <c r="DY4" s="90"/>
      <c r="DZ4" s="90"/>
      <c r="EA4" s="90"/>
      <c r="EB4" s="90"/>
      <c r="EC4" s="90"/>
      <c r="ED4" s="90" t="s">
        <v>63</v>
      </c>
      <c r="EE4" s="90"/>
      <c r="EF4" s="90"/>
      <c r="EG4" s="90"/>
      <c r="EH4" s="90"/>
      <c r="EI4" s="90"/>
      <c r="EJ4" s="90"/>
      <c r="EK4" s="90"/>
      <c r="EL4" s="90"/>
      <c r="EM4" s="90"/>
      <c r="EN4" s="90"/>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143839</v>
      </c>
      <c r="D6" s="34">
        <f t="shared" si="3"/>
        <v>46</v>
      </c>
      <c r="E6" s="34">
        <f t="shared" si="3"/>
        <v>1</v>
      </c>
      <c r="F6" s="34">
        <f t="shared" si="3"/>
        <v>0</v>
      </c>
      <c r="G6" s="34">
        <f t="shared" si="3"/>
        <v>1</v>
      </c>
      <c r="H6" s="34" t="str">
        <f t="shared" si="3"/>
        <v>神奈川県　真鶴町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52.1</v>
      </c>
      <c r="P6" s="35">
        <f t="shared" si="3"/>
        <v>100</v>
      </c>
      <c r="Q6" s="35">
        <f t="shared" si="3"/>
        <v>3747</v>
      </c>
      <c r="R6" s="35">
        <f t="shared" si="3"/>
        <v>7115</v>
      </c>
      <c r="S6" s="35">
        <f t="shared" si="3"/>
        <v>7.05</v>
      </c>
      <c r="T6" s="35">
        <f t="shared" si="3"/>
        <v>1009.22</v>
      </c>
      <c r="U6" s="35">
        <f t="shared" si="3"/>
        <v>7074</v>
      </c>
      <c r="V6" s="35">
        <f t="shared" si="3"/>
        <v>7.02</v>
      </c>
      <c r="W6" s="35">
        <f t="shared" si="3"/>
        <v>1007.69</v>
      </c>
      <c r="X6" s="36">
        <f>IF(X7="",NA(),X7)</f>
        <v>108.57</v>
      </c>
      <c r="Y6" s="36">
        <f t="shared" ref="Y6:AG6" si="4">IF(Y7="",NA(),Y7)</f>
        <v>112.01</v>
      </c>
      <c r="Z6" s="36">
        <f t="shared" si="4"/>
        <v>108.02</v>
      </c>
      <c r="AA6" s="36">
        <f t="shared" si="4"/>
        <v>107.74</v>
      </c>
      <c r="AB6" s="36">
        <f t="shared" si="4"/>
        <v>108.59</v>
      </c>
      <c r="AC6" s="36">
        <f t="shared" si="4"/>
        <v>107.95</v>
      </c>
      <c r="AD6" s="36">
        <f t="shared" si="4"/>
        <v>104.47</v>
      </c>
      <c r="AE6" s="36">
        <f t="shared" si="4"/>
        <v>103.81</v>
      </c>
      <c r="AF6" s="36">
        <f t="shared" si="4"/>
        <v>104.35</v>
      </c>
      <c r="AG6" s="36">
        <f t="shared" si="4"/>
        <v>105.34</v>
      </c>
      <c r="AH6" s="35" t="str">
        <f>IF(AH7="","",IF(AH7="-","【-】","【"&amp;SUBSTITUTE(TEXT(AH7,"#,##0.00"),"-","△")&amp;"】"))</f>
        <v>【110.27】</v>
      </c>
      <c r="AI6" s="36">
        <f>IF(AI7="",NA(),AI7)</f>
        <v>104.43</v>
      </c>
      <c r="AJ6" s="35">
        <f t="shared" ref="AJ6:AR6" si="5">IF(AJ7="",NA(),AJ7)</f>
        <v>0</v>
      </c>
      <c r="AK6" s="35">
        <f t="shared" si="5"/>
        <v>0</v>
      </c>
      <c r="AL6" s="35">
        <f t="shared" si="5"/>
        <v>0</v>
      </c>
      <c r="AM6" s="35">
        <f t="shared" si="5"/>
        <v>0</v>
      </c>
      <c r="AN6" s="36">
        <f t="shared" si="5"/>
        <v>12.44</v>
      </c>
      <c r="AO6" s="36">
        <f t="shared" si="5"/>
        <v>16.399999999999999</v>
      </c>
      <c r="AP6" s="36">
        <f t="shared" si="5"/>
        <v>25.66</v>
      </c>
      <c r="AQ6" s="36">
        <f t="shared" si="5"/>
        <v>21.69</v>
      </c>
      <c r="AR6" s="36">
        <f t="shared" si="5"/>
        <v>24.04</v>
      </c>
      <c r="AS6" s="35" t="str">
        <f>IF(AS7="","",IF(AS7="-","【-】","【"&amp;SUBSTITUTE(TEXT(AS7,"#,##0.00"),"-","△")&amp;"】"))</f>
        <v>【1.15】</v>
      </c>
      <c r="AT6" s="36">
        <f>IF(AT7="",NA(),AT7)</f>
        <v>48.49</v>
      </c>
      <c r="AU6" s="36">
        <f t="shared" ref="AU6:BC6" si="6">IF(AU7="",NA(),AU7)</f>
        <v>43.21</v>
      </c>
      <c r="AV6" s="36">
        <f t="shared" si="6"/>
        <v>45.16</v>
      </c>
      <c r="AW6" s="36">
        <f t="shared" si="6"/>
        <v>36.630000000000003</v>
      </c>
      <c r="AX6" s="36">
        <f t="shared" si="6"/>
        <v>40.94</v>
      </c>
      <c r="AY6" s="36">
        <f t="shared" si="6"/>
        <v>371.89</v>
      </c>
      <c r="AZ6" s="36">
        <f t="shared" si="6"/>
        <v>293.23</v>
      </c>
      <c r="BA6" s="36">
        <f t="shared" si="6"/>
        <v>300.14</v>
      </c>
      <c r="BB6" s="36">
        <f t="shared" si="6"/>
        <v>301.04000000000002</v>
      </c>
      <c r="BC6" s="36">
        <f t="shared" si="6"/>
        <v>305.08</v>
      </c>
      <c r="BD6" s="35" t="str">
        <f>IF(BD7="","",IF(BD7="-","【-】","【"&amp;SUBSTITUTE(TEXT(BD7,"#,##0.00"),"-","△")&amp;"】"))</f>
        <v>【260.31】</v>
      </c>
      <c r="BE6" s="36">
        <f>IF(BE7="",NA(),BE7)</f>
        <v>397.01</v>
      </c>
      <c r="BF6" s="36">
        <f t="shared" ref="BF6:BN6" si="7">IF(BF7="",NA(),BF7)</f>
        <v>393.83</v>
      </c>
      <c r="BG6" s="36">
        <f t="shared" si="7"/>
        <v>397.35</v>
      </c>
      <c r="BH6" s="36">
        <f t="shared" si="7"/>
        <v>381.48</v>
      </c>
      <c r="BI6" s="36">
        <f t="shared" si="7"/>
        <v>358.7</v>
      </c>
      <c r="BJ6" s="36">
        <f t="shared" si="7"/>
        <v>483.11</v>
      </c>
      <c r="BK6" s="36">
        <f t="shared" si="7"/>
        <v>542.29999999999995</v>
      </c>
      <c r="BL6" s="36">
        <f t="shared" si="7"/>
        <v>566.65</v>
      </c>
      <c r="BM6" s="36">
        <f t="shared" si="7"/>
        <v>551.62</v>
      </c>
      <c r="BN6" s="36">
        <f t="shared" si="7"/>
        <v>585.59</v>
      </c>
      <c r="BO6" s="35" t="str">
        <f>IF(BO7="","",IF(BO7="-","【-】","【"&amp;SUBSTITUTE(TEXT(BO7,"#,##0.00"),"-","△")&amp;"】"))</f>
        <v>【275.67】</v>
      </c>
      <c r="BP6" s="36">
        <f>IF(BP7="",NA(),BP7)</f>
        <v>107.8</v>
      </c>
      <c r="BQ6" s="36">
        <f t="shared" ref="BQ6:BY6" si="8">IF(BQ7="",NA(),BQ7)</f>
        <v>111.14</v>
      </c>
      <c r="BR6" s="36">
        <f t="shared" si="8"/>
        <v>107.22</v>
      </c>
      <c r="BS6" s="36">
        <f t="shared" si="8"/>
        <v>107.2</v>
      </c>
      <c r="BT6" s="36">
        <f t="shared" si="8"/>
        <v>107.16</v>
      </c>
      <c r="BU6" s="36">
        <f t="shared" si="8"/>
        <v>93.28</v>
      </c>
      <c r="BV6" s="36">
        <f t="shared" si="8"/>
        <v>87.51</v>
      </c>
      <c r="BW6" s="36">
        <f t="shared" si="8"/>
        <v>84.77</v>
      </c>
      <c r="BX6" s="36">
        <f t="shared" si="8"/>
        <v>87.11</v>
      </c>
      <c r="BY6" s="36">
        <f t="shared" si="8"/>
        <v>82.78</v>
      </c>
      <c r="BZ6" s="35" t="str">
        <f>IF(BZ7="","",IF(BZ7="-","【-】","【"&amp;SUBSTITUTE(TEXT(BZ7,"#,##0.00"),"-","△")&amp;"】"))</f>
        <v>【100.05】</v>
      </c>
      <c r="CA6" s="36">
        <f>IF(CA7="",NA(),CA7)</f>
        <v>227.27</v>
      </c>
      <c r="CB6" s="36">
        <f t="shared" ref="CB6:CJ6" si="9">IF(CB7="",NA(),CB7)</f>
        <v>220.25</v>
      </c>
      <c r="CC6" s="36">
        <f t="shared" si="9"/>
        <v>227.9</v>
      </c>
      <c r="CD6" s="36">
        <f t="shared" si="9"/>
        <v>228.7</v>
      </c>
      <c r="CE6" s="36">
        <f t="shared" si="9"/>
        <v>227.06</v>
      </c>
      <c r="CF6" s="36">
        <f t="shared" si="9"/>
        <v>208.29</v>
      </c>
      <c r="CG6" s="36">
        <f t="shared" si="9"/>
        <v>218.42</v>
      </c>
      <c r="CH6" s="36">
        <f t="shared" si="9"/>
        <v>227.27</v>
      </c>
      <c r="CI6" s="36">
        <f t="shared" si="9"/>
        <v>223.98</v>
      </c>
      <c r="CJ6" s="36">
        <f t="shared" si="9"/>
        <v>225.09</v>
      </c>
      <c r="CK6" s="35" t="str">
        <f>IF(CK7="","",IF(CK7="-","【-】","【"&amp;SUBSTITUTE(TEXT(CK7,"#,##0.00"),"-","△")&amp;"】"))</f>
        <v>【166.40】</v>
      </c>
      <c r="CL6" s="36">
        <f>IF(CL7="",NA(),CL7)</f>
        <v>31.6</v>
      </c>
      <c r="CM6" s="36">
        <f t="shared" ref="CM6:CU6" si="10">IF(CM7="",NA(),CM7)</f>
        <v>30.87</v>
      </c>
      <c r="CN6" s="36">
        <f t="shared" si="10"/>
        <v>30.74</v>
      </c>
      <c r="CO6" s="36">
        <f t="shared" si="10"/>
        <v>29.93</v>
      </c>
      <c r="CP6" s="36">
        <f t="shared" si="10"/>
        <v>30.08</v>
      </c>
      <c r="CQ6" s="36">
        <f t="shared" si="10"/>
        <v>49.32</v>
      </c>
      <c r="CR6" s="36">
        <f t="shared" si="10"/>
        <v>50.24</v>
      </c>
      <c r="CS6" s="36">
        <f t="shared" si="10"/>
        <v>50.29</v>
      </c>
      <c r="CT6" s="36">
        <f t="shared" si="10"/>
        <v>49.64</v>
      </c>
      <c r="CU6" s="36">
        <f t="shared" si="10"/>
        <v>49.38</v>
      </c>
      <c r="CV6" s="35" t="str">
        <f>IF(CV7="","",IF(CV7="-","【-】","【"&amp;SUBSTITUTE(TEXT(CV7,"#,##0.00"),"-","△")&amp;"】"))</f>
        <v>【60.69】</v>
      </c>
      <c r="CW6" s="36">
        <f>IF(CW7="",NA(),CW7)</f>
        <v>83.02</v>
      </c>
      <c r="CX6" s="36">
        <f t="shared" ref="CX6:DF6" si="11">IF(CX7="",NA(),CX7)</f>
        <v>82.74</v>
      </c>
      <c r="CY6" s="36">
        <f t="shared" si="11"/>
        <v>81.38</v>
      </c>
      <c r="CZ6" s="36">
        <f t="shared" si="11"/>
        <v>81.44</v>
      </c>
      <c r="DA6" s="36">
        <f t="shared" si="11"/>
        <v>81.88</v>
      </c>
      <c r="DB6" s="36">
        <f t="shared" si="11"/>
        <v>79.34</v>
      </c>
      <c r="DC6" s="36">
        <f t="shared" si="11"/>
        <v>78.650000000000006</v>
      </c>
      <c r="DD6" s="36">
        <f t="shared" si="11"/>
        <v>77.73</v>
      </c>
      <c r="DE6" s="36">
        <f t="shared" si="11"/>
        <v>78.09</v>
      </c>
      <c r="DF6" s="36">
        <f t="shared" si="11"/>
        <v>78.010000000000005</v>
      </c>
      <c r="DG6" s="35" t="str">
        <f>IF(DG7="","",IF(DG7="-","【-】","【"&amp;SUBSTITUTE(TEXT(DG7,"#,##0.00"),"-","△")&amp;"】"))</f>
        <v>【89.82】</v>
      </c>
      <c r="DH6" s="36">
        <f>IF(DH7="",NA(),DH7)</f>
        <v>53.76</v>
      </c>
      <c r="DI6" s="36">
        <f t="shared" ref="DI6:DQ6" si="12">IF(DI7="",NA(),DI7)</f>
        <v>55.07</v>
      </c>
      <c r="DJ6" s="36">
        <f t="shared" si="12"/>
        <v>56.08</v>
      </c>
      <c r="DK6" s="36">
        <f t="shared" si="12"/>
        <v>57.54</v>
      </c>
      <c r="DL6" s="36">
        <f t="shared" si="12"/>
        <v>59.01</v>
      </c>
      <c r="DM6" s="36">
        <f t="shared" si="12"/>
        <v>48.3</v>
      </c>
      <c r="DN6" s="36">
        <f t="shared" si="12"/>
        <v>45.14</v>
      </c>
      <c r="DO6" s="36">
        <f t="shared" si="12"/>
        <v>45.85</v>
      </c>
      <c r="DP6" s="36">
        <f t="shared" si="12"/>
        <v>47.31</v>
      </c>
      <c r="DQ6" s="36">
        <f t="shared" si="12"/>
        <v>47.5</v>
      </c>
      <c r="DR6" s="35" t="str">
        <f>IF(DR7="","",IF(DR7="-","【-】","【"&amp;SUBSTITUTE(TEXT(DR7,"#,##0.00"),"-","△")&amp;"】"))</f>
        <v>【50.19】</v>
      </c>
      <c r="DS6" s="36">
        <f>IF(DS7="",NA(),DS7)</f>
        <v>13.25</v>
      </c>
      <c r="DT6" s="36">
        <f t="shared" ref="DT6:EB6" si="13">IF(DT7="",NA(),DT7)</f>
        <v>13.25</v>
      </c>
      <c r="DU6" s="36">
        <f t="shared" si="13"/>
        <v>13.25</v>
      </c>
      <c r="DV6" s="36">
        <f t="shared" si="13"/>
        <v>13.25</v>
      </c>
      <c r="DW6" s="36">
        <f t="shared" si="13"/>
        <v>13.25</v>
      </c>
      <c r="DX6" s="36">
        <f t="shared" si="13"/>
        <v>12.43</v>
      </c>
      <c r="DY6" s="36">
        <f t="shared" si="13"/>
        <v>13.58</v>
      </c>
      <c r="DZ6" s="36">
        <f t="shared" si="13"/>
        <v>14.13</v>
      </c>
      <c r="EA6" s="36">
        <f t="shared" si="13"/>
        <v>16.77</v>
      </c>
      <c r="EB6" s="36">
        <f t="shared" si="13"/>
        <v>17.399999999999999</v>
      </c>
      <c r="EC6" s="35" t="str">
        <f>IF(EC7="","",IF(EC7="-","【-】","【"&amp;SUBSTITUTE(TEXT(EC7,"#,##0.00"),"-","△")&amp;"】"))</f>
        <v>【20.63】</v>
      </c>
      <c r="ED6" s="35">
        <f>IF(ED7="",NA(),ED7)</f>
        <v>0</v>
      </c>
      <c r="EE6" s="35">
        <f t="shared" ref="EE6:EM6" si="14">IF(EE7="",NA(),EE7)</f>
        <v>0</v>
      </c>
      <c r="EF6" s="35">
        <f t="shared" si="14"/>
        <v>0</v>
      </c>
      <c r="EG6" s="35">
        <f t="shared" si="14"/>
        <v>0</v>
      </c>
      <c r="EH6" s="35">
        <f t="shared" si="14"/>
        <v>0</v>
      </c>
      <c r="EI6" s="36">
        <f t="shared" si="14"/>
        <v>0.46</v>
      </c>
      <c r="EJ6" s="36">
        <f t="shared" si="14"/>
        <v>0.44</v>
      </c>
      <c r="EK6" s="36">
        <f t="shared" si="14"/>
        <v>0.52</v>
      </c>
      <c r="EL6" s="36">
        <f t="shared" si="14"/>
        <v>0.47</v>
      </c>
      <c r="EM6" s="36">
        <f t="shared" si="14"/>
        <v>0.4</v>
      </c>
      <c r="EN6" s="35" t="str">
        <f>IF(EN7="","",IF(EN7="-","【-】","【"&amp;SUBSTITUTE(TEXT(EN7,"#,##0.00"),"-","△")&amp;"】"))</f>
        <v>【0.69】</v>
      </c>
    </row>
    <row r="7" spans="1:144" s="37" customFormat="1" x14ac:dyDescent="0.15">
      <c r="A7" s="29"/>
      <c r="B7" s="38">
        <v>2020</v>
      </c>
      <c r="C7" s="38">
        <v>143839</v>
      </c>
      <c r="D7" s="38">
        <v>46</v>
      </c>
      <c r="E7" s="38">
        <v>1</v>
      </c>
      <c r="F7" s="38">
        <v>0</v>
      </c>
      <c r="G7" s="38">
        <v>1</v>
      </c>
      <c r="H7" s="38" t="s">
        <v>92</v>
      </c>
      <c r="I7" s="38" t="s">
        <v>93</v>
      </c>
      <c r="J7" s="38" t="s">
        <v>94</v>
      </c>
      <c r="K7" s="38" t="s">
        <v>95</v>
      </c>
      <c r="L7" s="38" t="s">
        <v>96</v>
      </c>
      <c r="M7" s="38" t="s">
        <v>97</v>
      </c>
      <c r="N7" s="39" t="s">
        <v>98</v>
      </c>
      <c r="O7" s="39">
        <v>52.1</v>
      </c>
      <c r="P7" s="39">
        <v>100</v>
      </c>
      <c r="Q7" s="39">
        <v>3747</v>
      </c>
      <c r="R7" s="39">
        <v>7115</v>
      </c>
      <c r="S7" s="39">
        <v>7.05</v>
      </c>
      <c r="T7" s="39">
        <v>1009.22</v>
      </c>
      <c r="U7" s="39">
        <v>7074</v>
      </c>
      <c r="V7" s="39">
        <v>7.02</v>
      </c>
      <c r="W7" s="39">
        <v>1007.69</v>
      </c>
      <c r="X7" s="39">
        <v>108.57</v>
      </c>
      <c r="Y7" s="39">
        <v>112.01</v>
      </c>
      <c r="Z7" s="39">
        <v>108.02</v>
      </c>
      <c r="AA7" s="39">
        <v>107.74</v>
      </c>
      <c r="AB7" s="39">
        <v>108.59</v>
      </c>
      <c r="AC7" s="39">
        <v>107.95</v>
      </c>
      <c r="AD7" s="39">
        <v>104.47</v>
      </c>
      <c r="AE7" s="39">
        <v>103.81</v>
      </c>
      <c r="AF7" s="39">
        <v>104.35</v>
      </c>
      <c r="AG7" s="39">
        <v>105.34</v>
      </c>
      <c r="AH7" s="39">
        <v>110.27</v>
      </c>
      <c r="AI7" s="39">
        <v>104.43</v>
      </c>
      <c r="AJ7" s="39">
        <v>0</v>
      </c>
      <c r="AK7" s="39">
        <v>0</v>
      </c>
      <c r="AL7" s="39">
        <v>0</v>
      </c>
      <c r="AM7" s="39">
        <v>0</v>
      </c>
      <c r="AN7" s="39">
        <v>12.44</v>
      </c>
      <c r="AO7" s="39">
        <v>16.399999999999999</v>
      </c>
      <c r="AP7" s="39">
        <v>25.66</v>
      </c>
      <c r="AQ7" s="39">
        <v>21.69</v>
      </c>
      <c r="AR7" s="39">
        <v>24.04</v>
      </c>
      <c r="AS7" s="39">
        <v>1.1499999999999999</v>
      </c>
      <c r="AT7" s="39">
        <v>48.49</v>
      </c>
      <c r="AU7" s="39">
        <v>43.21</v>
      </c>
      <c r="AV7" s="39">
        <v>45.16</v>
      </c>
      <c r="AW7" s="39">
        <v>36.630000000000003</v>
      </c>
      <c r="AX7" s="39">
        <v>40.94</v>
      </c>
      <c r="AY7" s="39">
        <v>371.89</v>
      </c>
      <c r="AZ7" s="39">
        <v>293.23</v>
      </c>
      <c r="BA7" s="39">
        <v>300.14</v>
      </c>
      <c r="BB7" s="39">
        <v>301.04000000000002</v>
      </c>
      <c r="BC7" s="39">
        <v>305.08</v>
      </c>
      <c r="BD7" s="39">
        <v>260.31</v>
      </c>
      <c r="BE7" s="39">
        <v>397.01</v>
      </c>
      <c r="BF7" s="39">
        <v>393.83</v>
      </c>
      <c r="BG7" s="39">
        <v>397.35</v>
      </c>
      <c r="BH7" s="39">
        <v>381.48</v>
      </c>
      <c r="BI7" s="39">
        <v>358.7</v>
      </c>
      <c r="BJ7" s="39">
        <v>483.11</v>
      </c>
      <c r="BK7" s="39">
        <v>542.29999999999995</v>
      </c>
      <c r="BL7" s="39">
        <v>566.65</v>
      </c>
      <c r="BM7" s="39">
        <v>551.62</v>
      </c>
      <c r="BN7" s="39">
        <v>585.59</v>
      </c>
      <c r="BO7" s="39">
        <v>275.67</v>
      </c>
      <c r="BP7" s="39">
        <v>107.8</v>
      </c>
      <c r="BQ7" s="39">
        <v>111.14</v>
      </c>
      <c r="BR7" s="39">
        <v>107.22</v>
      </c>
      <c r="BS7" s="39">
        <v>107.2</v>
      </c>
      <c r="BT7" s="39">
        <v>107.16</v>
      </c>
      <c r="BU7" s="39">
        <v>93.28</v>
      </c>
      <c r="BV7" s="39">
        <v>87.51</v>
      </c>
      <c r="BW7" s="39">
        <v>84.77</v>
      </c>
      <c r="BX7" s="39">
        <v>87.11</v>
      </c>
      <c r="BY7" s="39">
        <v>82.78</v>
      </c>
      <c r="BZ7" s="39">
        <v>100.05</v>
      </c>
      <c r="CA7" s="39">
        <v>227.27</v>
      </c>
      <c r="CB7" s="39">
        <v>220.25</v>
      </c>
      <c r="CC7" s="39">
        <v>227.9</v>
      </c>
      <c r="CD7" s="39">
        <v>228.7</v>
      </c>
      <c r="CE7" s="39">
        <v>227.06</v>
      </c>
      <c r="CF7" s="39">
        <v>208.29</v>
      </c>
      <c r="CG7" s="39">
        <v>218.42</v>
      </c>
      <c r="CH7" s="39">
        <v>227.27</v>
      </c>
      <c r="CI7" s="39">
        <v>223.98</v>
      </c>
      <c r="CJ7" s="39">
        <v>225.09</v>
      </c>
      <c r="CK7" s="39">
        <v>166.4</v>
      </c>
      <c r="CL7" s="39">
        <v>31.6</v>
      </c>
      <c r="CM7" s="39">
        <v>30.87</v>
      </c>
      <c r="CN7" s="39">
        <v>30.74</v>
      </c>
      <c r="CO7" s="39">
        <v>29.93</v>
      </c>
      <c r="CP7" s="39">
        <v>30.08</v>
      </c>
      <c r="CQ7" s="39">
        <v>49.32</v>
      </c>
      <c r="CR7" s="39">
        <v>50.24</v>
      </c>
      <c r="CS7" s="39">
        <v>50.29</v>
      </c>
      <c r="CT7" s="39">
        <v>49.64</v>
      </c>
      <c r="CU7" s="39">
        <v>49.38</v>
      </c>
      <c r="CV7" s="39">
        <v>60.69</v>
      </c>
      <c r="CW7" s="39">
        <v>83.02</v>
      </c>
      <c r="CX7" s="39">
        <v>82.74</v>
      </c>
      <c r="CY7" s="39">
        <v>81.38</v>
      </c>
      <c r="CZ7" s="39">
        <v>81.44</v>
      </c>
      <c r="DA7" s="39">
        <v>81.88</v>
      </c>
      <c r="DB7" s="39">
        <v>79.34</v>
      </c>
      <c r="DC7" s="39">
        <v>78.650000000000006</v>
      </c>
      <c r="DD7" s="39">
        <v>77.73</v>
      </c>
      <c r="DE7" s="39">
        <v>78.09</v>
      </c>
      <c r="DF7" s="39">
        <v>78.010000000000005</v>
      </c>
      <c r="DG7" s="39">
        <v>89.82</v>
      </c>
      <c r="DH7" s="39">
        <v>53.76</v>
      </c>
      <c r="DI7" s="39">
        <v>55.07</v>
      </c>
      <c r="DJ7" s="39">
        <v>56.08</v>
      </c>
      <c r="DK7" s="39">
        <v>57.54</v>
      </c>
      <c r="DL7" s="39">
        <v>59.01</v>
      </c>
      <c r="DM7" s="39">
        <v>48.3</v>
      </c>
      <c r="DN7" s="39">
        <v>45.14</v>
      </c>
      <c r="DO7" s="39">
        <v>45.85</v>
      </c>
      <c r="DP7" s="39">
        <v>47.31</v>
      </c>
      <c r="DQ7" s="39">
        <v>47.5</v>
      </c>
      <c r="DR7" s="39">
        <v>50.19</v>
      </c>
      <c r="DS7" s="39">
        <v>13.25</v>
      </c>
      <c r="DT7" s="39">
        <v>13.25</v>
      </c>
      <c r="DU7" s="39">
        <v>13.25</v>
      </c>
      <c r="DV7" s="39">
        <v>13.25</v>
      </c>
      <c r="DW7" s="39">
        <v>13.25</v>
      </c>
      <c r="DX7" s="39">
        <v>12.43</v>
      </c>
      <c r="DY7" s="39">
        <v>13.58</v>
      </c>
      <c r="DZ7" s="39">
        <v>14.13</v>
      </c>
      <c r="EA7" s="39">
        <v>16.77</v>
      </c>
      <c r="EB7" s="39">
        <v>17.399999999999999</v>
      </c>
      <c r="EC7" s="39">
        <v>20.63</v>
      </c>
      <c r="ED7" s="39">
        <v>0</v>
      </c>
      <c r="EE7" s="39">
        <v>0</v>
      </c>
      <c r="EF7" s="39">
        <v>0</v>
      </c>
      <c r="EG7" s="39">
        <v>0</v>
      </c>
      <c r="EH7" s="39">
        <v>0</v>
      </c>
      <c r="EI7" s="39">
        <v>0.46</v>
      </c>
      <c r="EJ7" s="39">
        <v>0.44</v>
      </c>
      <c r="EK7" s="39">
        <v>0.52</v>
      </c>
      <c r="EL7" s="39">
        <v>0.47</v>
      </c>
      <c r="EM7" s="39">
        <v>0.4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2021-12-03T06:47:53Z</dcterms:created>
  <dcterms:modified xsi:type="dcterms:W3CDTF">2022-02-17T07:15:54Z</dcterms:modified>
  <cp:category/>
</cp:coreProperties>
</file>