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31_湯河原町★\"/>
    </mc:Choice>
  </mc:AlternateContent>
  <workbookProtection workbookAlgorithmName="SHA-512" workbookHashValue="nmssKSjsNX5EfGQE6+lD1Li7aJ1uYHwkg8FvHitddjQ3y24CiNaTIn6dcrXx+8IOLKjjjKEp781C2hffoPLHAw==" workbookSaltValue="93dLC+0XkGQ6sEXPYOr1IQ==" workbookSpinCount="100000" lockStructure="1"/>
  <bookViews>
    <workbookView xWindow="0" yWindow="0" windowWidth="20490" windowHeight="777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E85" i="4"/>
  <c r="BB10" i="4"/>
  <c r="AT10" i="4"/>
  <c r="AD10" i="4"/>
  <c r="P10" i="4"/>
  <c r="B10" i="4"/>
  <c r="AT8" i="4"/>
  <c r="W8" i="4"/>
  <c r="P8" i="4"/>
  <c r="B6" i="4"/>
</calcChain>
</file>

<file path=xl/sharedStrings.xml><?xml version="1.0" encoding="utf-8"?>
<sst xmlns="http://schemas.openxmlformats.org/spreadsheetml/2006/main" count="253" uniqueCount="117">
  <si>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</si>
  <si>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</si>
  <si>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</si>
  <si>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</si>
  <si>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</si>
  <si>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</si>
  <si>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</si>
  <si>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</si>
  <si>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</si>
  <si>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</si>
  <si>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</si>
  <si>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</si>
  <si>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</si>
  <si>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</si>
  <si>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</si>
  <si>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</si>
  <si>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</si>
  <si>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</si>
  <si>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</si>
  <si>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</si>
  <si>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</si>
  <si>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</si>
  <si>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</si>
  <si>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</si>
  <si>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</si>
  <si>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</si>
  <si>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</si>
  <si>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</si>
  <si>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</si>
  <si>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</si>
  <si>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</si>
  <si>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</si>
  <si>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</si>
  <si>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</si>
  <si>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</si>
  <si>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</si>
  <si>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</si>
  <si>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</si>
  <si>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</si>
  <si>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</si>
  <si>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</si>
  <si>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</si>
  <si>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</si>
  <si>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</si>
  <si>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</si>
  <si>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</si>
  <si>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</si>
  <si>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</si>
  <si>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</si>
  <si>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</si>
  <si>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</si>
  <si>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</si>
  <si>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</si>
  <si>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</si>
  <si>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</si>
  <si>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</si>
  <si>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</si>
  <si>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</si>
  <si>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</si>
  <si>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</si>
  <si>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</si>
  <si>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</si>
  <si>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</si>
  <si>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</si>
  <si>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</si>
  <si>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</si>
  <si>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</si>
  <si>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</si>
  <si>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</si>
  <si>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</si>
  <si>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</si>
  <si>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</si>
  <si>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</si>
  <si>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</si>
  <si>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</si>
  <si>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</si>
  <si>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</si>
  <si>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</si>
  <si>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</si>
  <si>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</si>
  <si>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</si>
  <si>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</si>
  <si>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</si>
  <si>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</si>
  <si>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</si>
  <si>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</si>
  <si>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</si>
  <si>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</si>
  <si>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</si>
  <si>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</si>
  <si>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</si>
  <si>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</si>
  <si>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</si>
  <si>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</si>
  <si>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</si>
  <si>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</si>
  <si>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湯河原町</t>
  </si>
  <si>
    <t>法適用</t>
  </si>
  <si>
    <t>下水道事業</t>
  </si>
  <si>
    <t>公共下水道</t>
  </si>
  <si>
    <t>Cb1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</si>
  <si>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</si>
  <si>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</si>
  <si>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</si>
  <si>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</si>
  <si>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</si>
  <si>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</si>
  <si>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</si>
  <si>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</si>
  <si>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</si>
  <si>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</si>
  <si>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</si>
  <si>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</si>
  <si>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</si>
  <si>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２年度時点で法定耐用年数（50年）を超えた管渠はない状況にあることから、管渠についての更新投資・老朽化対策はまだ行っていません。そのため、管渠老朽化率及び管渠改善率は、０％となっています。
　処理場の改築更新事業については、ストックマネジメント計画に基づき、令和３年度から令和７年度までに、機械電気設備等の改築更新を実施する予定です。
　今後は、将来確実に迎える下水道施設の更新に備えて、計画的かつ効率的に施設を管理し、事業費の平準化にも配慮しながら、施設全体の効率的、安定的な維持管理及び更新等を実施してまいります。</t>
    <rPh sb="1" eb="3">
      <t>レイワ</t>
    </rPh>
    <rPh sb="4" eb="6">
      <t>ネンド</t>
    </rPh>
    <rPh sb="6" eb="8">
      <t>ジテン</t>
    </rPh>
    <rPh sb="9" eb="11">
      <t>ホウテイ</t>
    </rPh>
    <rPh sb="11" eb="13">
      <t>タイヨウ</t>
    </rPh>
    <rPh sb="13" eb="15">
      <t>ネンスウ</t>
    </rPh>
    <rPh sb="18" eb="19">
      <t>ネン</t>
    </rPh>
    <rPh sb="21" eb="22">
      <t>コ</t>
    </rPh>
    <rPh sb="24" eb="26">
      <t>カンキョ</t>
    </rPh>
    <rPh sb="29" eb="31">
      <t>ジョウキョウ</t>
    </rPh>
    <rPh sb="39" eb="41">
      <t>カンキョ</t>
    </rPh>
    <rPh sb="46" eb="48">
      <t>コウシン</t>
    </rPh>
    <rPh sb="48" eb="50">
      <t>トウシ</t>
    </rPh>
    <rPh sb="51" eb="54">
      <t>ロウキュウカ</t>
    </rPh>
    <rPh sb="54" eb="56">
      <t>タイサク</t>
    </rPh>
    <rPh sb="59" eb="60">
      <t>オコナ</t>
    </rPh>
    <rPh sb="72" eb="74">
      <t>カンキョ</t>
    </rPh>
    <rPh sb="74" eb="77">
      <t>ロウキュウカ</t>
    </rPh>
    <rPh sb="77" eb="78">
      <t>リツ</t>
    </rPh>
    <rPh sb="78" eb="79">
      <t>オヨ</t>
    </rPh>
    <rPh sb="80" eb="82">
      <t>カンキョ</t>
    </rPh>
    <rPh sb="82" eb="84">
      <t>カイゼン</t>
    </rPh>
    <rPh sb="84" eb="85">
      <t>リツ</t>
    </rPh>
    <rPh sb="99" eb="101">
      <t>ショリ</t>
    </rPh>
    <rPh sb="101" eb="102">
      <t>バ</t>
    </rPh>
    <rPh sb="103" eb="105">
      <t>カイチク</t>
    </rPh>
    <rPh sb="105" eb="107">
      <t>コウシン</t>
    </rPh>
    <rPh sb="107" eb="109">
      <t>ジギョウ</t>
    </rPh>
    <rPh sb="117" eb="127">
      <t>マネ</t>
    </rPh>
    <rPh sb="128" eb="129">
      <t>モト</t>
    </rPh>
    <rPh sb="132" eb="134">
      <t>レイワ</t>
    </rPh>
    <rPh sb="135" eb="137">
      <t>ネンド</t>
    </rPh>
    <rPh sb="139" eb="141">
      <t>レイワ</t>
    </rPh>
    <rPh sb="142" eb="144">
      <t>ネンド</t>
    </rPh>
    <rPh sb="148" eb="150">
      <t>キカイ</t>
    </rPh>
    <rPh sb="150" eb="152">
      <t>デンキ</t>
    </rPh>
    <rPh sb="152" eb="154">
      <t>セツビ</t>
    </rPh>
    <rPh sb="154" eb="155">
      <t>トウ</t>
    </rPh>
    <rPh sb="156" eb="158">
      <t>カイチク</t>
    </rPh>
    <rPh sb="158" eb="160">
      <t>コウシン</t>
    </rPh>
    <rPh sb="161" eb="163">
      <t>ジッシ</t>
    </rPh>
    <rPh sb="165" eb="167">
      <t>ヨテイ</t>
    </rPh>
    <rPh sb="172" eb="174">
      <t>コンゴ</t>
    </rPh>
    <rPh sb="176" eb="178">
      <t>ショウライ</t>
    </rPh>
    <rPh sb="178" eb="180">
      <t>カクジツ</t>
    </rPh>
    <rPh sb="181" eb="182">
      <t>ムカ</t>
    </rPh>
    <rPh sb="187" eb="189">
      <t>シセツ</t>
    </rPh>
    <rPh sb="190" eb="192">
      <t>コウシン</t>
    </rPh>
    <rPh sb="193" eb="194">
      <t>ソナ</t>
    </rPh>
    <rPh sb="197" eb="199">
      <t>ケイカク</t>
    </rPh>
    <rPh sb="199" eb="200">
      <t>テキ</t>
    </rPh>
    <rPh sb="202" eb="204">
      <t>コウリツ</t>
    </rPh>
    <rPh sb="204" eb="205">
      <t>テキ</t>
    </rPh>
    <rPh sb="206" eb="208">
      <t>シセツ</t>
    </rPh>
    <rPh sb="209" eb="211">
      <t>カンリ</t>
    </rPh>
    <rPh sb="213" eb="216">
      <t>ジギョウヒ</t>
    </rPh>
    <rPh sb="217" eb="220">
      <t>ヘイジュンカ</t>
    </rPh>
    <rPh sb="222" eb="224">
      <t>ハイリョ</t>
    </rPh>
    <rPh sb="229" eb="231">
      <t>シセツ</t>
    </rPh>
    <rPh sb="231" eb="233">
      <t>ゼンタイ</t>
    </rPh>
    <rPh sb="234" eb="237">
      <t>コウリツテキ</t>
    </rPh>
    <rPh sb="238" eb="240">
      <t>アンテイ</t>
    </rPh>
    <rPh sb="240" eb="241">
      <t>テキ</t>
    </rPh>
    <rPh sb="242" eb="244">
      <t>イジ</t>
    </rPh>
    <rPh sb="244" eb="246">
      <t>カンリ</t>
    </rPh>
    <rPh sb="246" eb="247">
      <t>オヨ</t>
    </rPh>
    <rPh sb="248" eb="250">
      <t>コウシン</t>
    </rPh>
    <rPh sb="250" eb="251">
      <t>ナド</t>
    </rPh>
    <rPh sb="252" eb="254">
      <t>ジッシ</t>
    </rPh>
    <phoneticPr fontId="4"/>
  </si>
  <si>
    <r>
      <t>　経常収支比率は、100％を下回り単年度収支は赤字となっています。これは主に経常収益が下がった結果によるものです。
　累積欠損金比率は、年々増えています。
　</t>
    </r>
    <r>
      <rPr>
        <sz val="11"/>
        <rFont val="ＭＳ ゴシック"/>
        <family val="3"/>
        <charset val="128"/>
      </rPr>
      <t>流動比率は、100％以下ですが年々増えています。これは主に一般会計からの繰入金により現金預金が増えた結果によるものです。</t>
    </r>
    <r>
      <rPr>
        <sz val="11"/>
        <color theme="1"/>
        <rFont val="ＭＳ ゴシック"/>
        <family val="3"/>
        <charset val="128"/>
      </rPr>
      <t xml:space="preserve">
　企業債残高対事業規模比率は、類似団体平均値と比べると低い水準で推移しています。これは、</t>
    </r>
    <r>
      <rPr>
        <sz val="11"/>
        <rFont val="ＭＳ ゴシック"/>
        <family val="3"/>
        <charset val="128"/>
      </rPr>
      <t>初期に比べ、新たな設備投資が少なくなっているこ</t>
    </r>
    <r>
      <rPr>
        <sz val="11"/>
        <color theme="1"/>
        <rFont val="ＭＳ ゴシック"/>
        <family val="3"/>
        <charset val="128"/>
      </rPr>
      <t>とに起因すると考えられます。
　経費回収率は、類似団体平均値と比べると高くなっています。これは一般会計からの繰入金に依存しているところが大きく、適正な使用料収入の確保と汚水処理費の削減による経営改善に努めるとともに、使用料の適正化を図る必要があります。
　汚水処理原価は、類似団体平均値よりも高くなっていますが、これは不明水割合が高く年間有収水量が減少していることなどが要因であると考えられます。これまで以上に不明水対策等への取り組みが必要となります。
　施設利用率は、人口減少や節水意識の定着などによる水需要の減</t>
    </r>
    <r>
      <rPr>
        <sz val="11"/>
        <rFont val="ＭＳ ゴシック"/>
        <family val="3"/>
        <charset val="128"/>
      </rPr>
      <t>少により汚水処理量は横ばい傾向にあります。
　水洗化率についてはほぼ類似団体平均値ですが、今後も継続的に個別訪問や啓発活動</t>
    </r>
    <r>
      <rPr>
        <sz val="11"/>
        <color theme="1"/>
        <rFont val="ＭＳ ゴシック"/>
        <family val="3"/>
        <charset val="128"/>
      </rPr>
      <t>等による水洗化率の更なる向上に努めていきます。</t>
    </r>
    <rPh sb="1" eb="3">
      <t>ケイジョウ</t>
    </rPh>
    <rPh sb="3" eb="5">
      <t>シュウシ</t>
    </rPh>
    <rPh sb="5" eb="7">
      <t>ヒリツ</t>
    </rPh>
    <rPh sb="14" eb="16">
      <t>シタマワ</t>
    </rPh>
    <rPh sb="17" eb="19">
      <t>タンネン</t>
    </rPh>
    <rPh sb="19" eb="20">
      <t>ド</t>
    </rPh>
    <rPh sb="20" eb="22">
      <t>シュウシ</t>
    </rPh>
    <rPh sb="23" eb="25">
      <t>アカジ</t>
    </rPh>
    <rPh sb="36" eb="37">
      <t>オモ</t>
    </rPh>
    <rPh sb="38" eb="40">
      <t>ケイジョウ</t>
    </rPh>
    <rPh sb="40" eb="42">
      <t>シュウエキ</t>
    </rPh>
    <rPh sb="43" eb="44">
      <t>サ</t>
    </rPh>
    <rPh sb="47" eb="49">
      <t>ケッカ</t>
    </rPh>
    <rPh sb="59" eb="61">
      <t>ルイセキ</t>
    </rPh>
    <rPh sb="61" eb="64">
      <t>ケッソンキン</t>
    </rPh>
    <rPh sb="64" eb="66">
      <t>ヒリツ</t>
    </rPh>
    <rPh sb="68" eb="70">
      <t>ネンネン</t>
    </rPh>
    <rPh sb="70" eb="71">
      <t>フ</t>
    </rPh>
    <rPh sb="79" eb="81">
      <t>リュウドウ</t>
    </rPh>
    <rPh sb="81" eb="83">
      <t>ヒリツ</t>
    </rPh>
    <rPh sb="89" eb="91">
      <t>イカ</t>
    </rPh>
    <rPh sb="94" eb="96">
      <t>ネンネン</t>
    </rPh>
    <rPh sb="96" eb="97">
      <t>フ</t>
    </rPh>
    <rPh sb="106" eb="107">
      <t>オモ</t>
    </rPh>
    <rPh sb="108" eb="110">
      <t>イッパン</t>
    </rPh>
    <rPh sb="110" eb="112">
      <t>カイケイ</t>
    </rPh>
    <rPh sb="115" eb="117">
      <t>クリイレ</t>
    </rPh>
    <rPh sb="117" eb="118">
      <t>キン</t>
    </rPh>
    <rPh sb="126" eb="127">
      <t>フ</t>
    </rPh>
    <rPh sb="129" eb="131">
      <t>ケッカ</t>
    </rPh>
    <rPh sb="141" eb="143">
      <t>キギョウ</t>
    </rPh>
    <rPh sb="143" eb="144">
      <t>サイ</t>
    </rPh>
    <rPh sb="144" eb="146">
      <t>ザンダカ</t>
    </rPh>
    <rPh sb="146" eb="147">
      <t>タイ</t>
    </rPh>
    <rPh sb="147" eb="149">
      <t>ジギョウ</t>
    </rPh>
    <rPh sb="149" eb="151">
      <t>キボ</t>
    </rPh>
    <rPh sb="151" eb="153">
      <t>ヒリツ</t>
    </rPh>
    <rPh sb="155" eb="157">
      <t>ルイジ</t>
    </rPh>
    <rPh sb="157" eb="159">
      <t>ダンタイ</t>
    </rPh>
    <rPh sb="159" eb="162">
      <t>ヘイキンチ</t>
    </rPh>
    <rPh sb="163" eb="164">
      <t>クラ</t>
    </rPh>
    <rPh sb="167" eb="168">
      <t>ヒク</t>
    </rPh>
    <rPh sb="169" eb="171">
      <t>スイジュン</t>
    </rPh>
    <rPh sb="172" eb="174">
      <t>スイイ</t>
    </rPh>
    <rPh sb="184" eb="186">
      <t>ショキ</t>
    </rPh>
    <rPh sb="187" eb="188">
      <t>クラ</t>
    </rPh>
    <rPh sb="190" eb="191">
      <t>アラ</t>
    </rPh>
    <rPh sb="193" eb="195">
      <t>セツビ</t>
    </rPh>
    <rPh sb="195" eb="197">
      <t>トウシ</t>
    </rPh>
    <rPh sb="198" eb="199">
      <t>スク</t>
    </rPh>
    <rPh sb="209" eb="211">
      <t>キイン</t>
    </rPh>
    <rPh sb="214" eb="215">
      <t>カンガ</t>
    </rPh>
    <rPh sb="223" eb="225">
      <t>ケイヒ</t>
    </rPh>
    <rPh sb="225" eb="227">
      <t>カイシュウ</t>
    </rPh>
    <rPh sb="227" eb="228">
      <t>リツ</t>
    </rPh>
    <rPh sb="230" eb="232">
      <t>ルイジ</t>
    </rPh>
    <rPh sb="232" eb="234">
      <t>ダンタイ</t>
    </rPh>
    <rPh sb="234" eb="237">
      <t>ヘイキンチ</t>
    </rPh>
    <rPh sb="238" eb="239">
      <t>クラ</t>
    </rPh>
    <rPh sb="242" eb="243">
      <t>タカ</t>
    </rPh>
    <rPh sb="254" eb="256">
      <t>イッパン</t>
    </rPh>
    <rPh sb="256" eb="258">
      <t>カイケイ</t>
    </rPh>
    <rPh sb="261" eb="263">
      <t>クリイレ</t>
    </rPh>
    <rPh sb="263" eb="264">
      <t>キン</t>
    </rPh>
    <rPh sb="265" eb="267">
      <t>イゾン</t>
    </rPh>
    <rPh sb="275" eb="276">
      <t>オオ</t>
    </rPh>
    <rPh sb="279" eb="281">
      <t>テキセイ</t>
    </rPh>
    <rPh sb="282" eb="285">
      <t>シヨウリョウ</t>
    </rPh>
    <rPh sb="285" eb="287">
      <t>シュウニュウ</t>
    </rPh>
    <rPh sb="288" eb="290">
      <t>カクホ</t>
    </rPh>
    <rPh sb="291" eb="293">
      <t>オスイ</t>
    </rPh>
    <rPh sb="293" eb="295">
      <t>ショリ</t>
    </rPh>
    <rPh sb="295" eb="296">
      <t>ヒ</t>
    </rPh>
    <rPh sb="297" eb="299">
      <t>サクゲン</t>
    </rPh>
    <rPh sb="302" eb="304">
      <t>ケイエイ</t>
    </rPh>
    <rPh sb="304" eb="306">
      <t>カイゼン</t>
    </rPh>
    <rPh sb="307" eb="308">
      <t>ツト</t>
    </rPh>
    <rPh sb="315" eb="318">
      <t>シヨウリョウ</t>
    </rPh>
    <rPh sb="319" eb="321">
      <t>テキセイ</t>
    </rPh>
    <rPh sb="321" eb="322">
      <t>カ</t>
    </rPh>
    <rPh sb="323" eb="324">
      <t>ハカ</t>
    </rPh>
    <rPh sb="325" eb="327">
      <t>ヒツヨウ</t>
    </rPh>
    <rPh sb="335" eb="337">
      <t>オスイ</t>
    </rPh>
    <rPh sb="337" eb="339">
      <t>ショリ</t>
    </rPh>
    <rPh sb="339" eb="341">
      <t>ゲンカ</t>
    </rPh>
    <rPh sb="343" eb="345">
      <t>ルイジ</t>
    </rPh>
    <rPh sb="349" eb="350">
      <t>アタイ</t>
    </rPh>
    <rPh sb="372" eb="373">
      <t>タカ</t>
    </rPh>
    <rPh sb="437" eb="440">
      <t>リヨウリツ</t>
    </rPh>
    <rPh sb="442" eb="444">
      <t>ジンコウ</t>
    </rPh>
    <rPh sb="444" eb="446">
      <t>ゲンショウ</t>
    </rPh>
    <rPh sb="447" eb="449">
      <t>セッスイ</t>
    </rPh>
    <rPh sb="449" eb="451">
      <t>イシキ</t>
    </rPh>
    <rPh sb="452" eb="454">
      <t>テイチャク</t>
    </rPh>
    <rPh sb="459" eb="460">
      <t>ミズ</t>
    </rPh>
    <rPh sb="460" eb="462">
      <t>ジュヨウ</t>
    </rPh>
    <rPh sb="463" eb="465">
      <t>ゲンショウ</t>
    </rPh>
    <rPh sb="468" eb="470">
      <t>オスイ</t>
    </rPh>
    <rPh sb="470" eb="472">
      <t>ショリ</t>
    </rPh>
    <rPh sb="472" eb="473">
      <t>リョウ</t>
    </rPh>
    <rPh sb="474" eb="475">
      <t>ヨコ</t>
    </rPh>
    <rPh sb="477" eb="479">
      <t>ケイコウ</t>
    </rPh>
    <rPh sb="487" eb="490">
      <t>スイセンカ</t>
    </rPh>
    <rPh sb="490" eb="491">
      <t>リツ</t>
    </rPh>
    <rPh sb="498" eb="500">
      <t>ルイジ</t>
    </rPh>
    <rPh sb="500" eb="502">
      <t>ダンタイ</t>
    </rPh>
    <rPh sb="502" eb="505">
      <t>ヘイキンチ</t>
    </rPh>
    <rPh sb="509" eb="511">
      <t>コンゴ</t>
    </rPh>
    <rPh sb="512" eb="515">
      <t>ケイゾクテキ</t>
    </rPh>
    <rPh sb="516" eb="518">
      <t>コベツ</t>
    </rPh>
    <rPh sb="518" eb="520">
      <t>ホウモン</t>
    </rPh>
    <rPh sb="521" eb="523">
      <t>ケイハツ</t>
    </rPh>
    <rPh sb="523" eb="525">
      <t>カツドウ</t>
    </rPh>
    <rPh sb="525" eb="526">
      <t>トウ</t>
    </rPh>
    <rPh sb="529" eb="532">
      <t>スイセンカ</t>
    </rPh>
    <rPh sb="532" eb="533">
      <t>リツ</t>
    </rPh>
    <rPh sb="534" eb="535">
      <t>サラ</t>
    </rPh>
    <rPh sb="537" eb="539">
      <t>コウジョウ</t>
    </rPh>
    <rPh sb="540" eb="541">
      <t>ツト</t>
    </rPh>
    <phoneticPr fontId="4"/>
  </si>
  <si>
    <t>　本町の下水道事業は、昭和60年に湯河原町浄水センターの供用を開始し、順次整備拡大を行ってきましたが、処理区域人口の減少や、節水機器の普及や節水意識の高まりに加え、新型コロナウィルス感染症の影響などにより、使用料収入は伸び悩んでいる傾向にあることから、維持管理費等の削減を図るとともに適正な使用料のあり方についても検討してまいります。
　今後は本年度策定しました「湯河原町下水道事業経営戦略」に基づく各施策を実施し、将来にわたって安定的に事業を継続するため、計画的な改築更新を実施するとともに、適切な維持管理を行い、より一層の経営の効率化、健全化に努め、経営基盤の強化を図ってまいります。
　</t>
    <rPh sb="1" eb="3">
      <t>ホンチョウ</t>
    </rPh>
    <rPh sb="4" eb="7">
      <t>ゲ</t>
    </rPh>
    <rPh sb="7" eb="9">
      <t>ジギョウ</t>
    </rPh>
    <rPh sb="11" eb="13">
      <t>ショウワ</t>
    </rPh>
    <rPh sb="15" eb="16">
      <t>ネン</t>
    </rPh>
    <rPh sb="17" eb="21">
      <t>ユ</t>
    </rPh>
    <rPh sb="21" eb="27">
      <t>ジョ</t>
    </rPh>
    <rPh sb="28" eb="30">
      <t>キョウヨウ</t>
    </rPh>
    <rPh sb="31" eb="33">
      <t>カイシ</t>
    </rPh>
    <rPh sb="35" eb="37">
      <t>ジュンジ</t>
    </rPh>
    <rPh sb="37" eb="39">
      <t>セイビ</t>
    </rPh>
    <rPh sb="39" eb="41">
      <t>カクダイ</t>
    </rPh>
    <rPh sb="42" eb="43">
      <t>オコナ</t>
    </rPh>
    <rPh sb="51" eb="53">
      <t>ショリ</t>
    </rPh>
    <rPh sb="53" eb="55">
      <t>クイキ</t>
    </rPh>
    <rPh sb="55" eb="57">
      <t>ジンコウ</t>
    </rPh>
    <rPh sb="58" eb="60">
      <t>ゲンショウ</t>
    </rPh>
    <rPh sb="62" eb="64">
      <t>セッスイ</t>
    </rPh>
    <rPh sb="64" eb="66">
      <t>キキ</t>
    </rPh>
    <rPh sb="67" eb="69">
      <t>フキュウ</t>
    </rPh>
    <rPh sb="70" eb="72">
      <t>セッスイ</t>
    </rPh>
    <rPh sb="72" eb="74">
      <t>イシキ</t>
    </rPh>
    <rPh sb="75" eb="76">
      <t>タカ</t>
    </rPh>
    <rPh sb="79" eb="80">
      <t>クワ</t>
    </rPh>
    <rPh sb="82" eb="84">
      <t>シンガタ</t>
    </rPh>
    <rPh sb="91" eb="94">
      <t>カンセンショウ</t>
    </rPh>
    <rPh sb="95" eb="97">
      <t>エイキョウ</t>
    </rPh>
    <rPh sb="103" eb="106">
      <t>シヨウリョウ</t>
    </rPh>
    <rPh sb="106" eb="108">
      <t>シュウニュウ</t>
    </rPh>
    <rPh sb="109" eb="110">
      <t>ノ</t>
    </rPh>
    <rPh sb="111" eb="112">
      <t>ナヤ</t>
    </rPh>
    <rPh sb="116" eb="118">
      <t>ケイコウ</t>
    </rPh>
    <rPh sb="126" eb="128">
      <t>イジ</t>
    </rPh>
    <rPh sb="128" eb="131">
      <t>カンリヒ</t>
    </rPh>
    <rPh sb="131" eb="132">
      <t>トウ</t>
    </rPh>
    <rPh sb="133" eb="135">
      <t>サクゲン</t>
    </rPh>
    <rPh sb="136" eb="137">
      <t>ハカ</t>
    </rPh>
    <rPh sb="142" eb="144">
      <t>テキセイ</t>
    </rPh>
    <rPh sb="145" eb="148">
      <t>シヨウリョウ</t>
    </rPh>
    <rPh sb="151" eb="152">
      <t>カタ</t>
    </rPh>
    <rPh sb="157" eb="159">
      <t>ケントウ</t>
    </rPh>
    <rPh sb="169" eb="171">
      <t>コンゴ</t>
    </rPh>
    <rPh sb="229" eb="232">
      <t>ケイカクテキ</t>
    </rPh>
    <rPh sb="233" eb="235">
      <t>カイチク</t>
    </rPh>
    <rPh sb="235" eb="237">
      <t>コウシン</t>
    </rPh>
    <rPh sb="238" eb="240">
      <t>ジッシ</t>
    </rPh>
    <rPh sb="247" eb="249">
      <t>テキセツ</t>
    </rPh>
    <rPh sb="250" eb="252">
      <t>イジ</t>
    </rPh>
    <rPh sb="252" eb="254">
      <t>カンリ</t>
    </rPh>
    <rPh sb="255" eb="256">
      <t>オコナ</t>
    </rPh>
    <rPh sb="268" eb="269">
      <t>カ</t>
    </rPh>
    <rPh sb="270" eb="273">
      <t>ケンゼンカ</t>
    </rPh>
    <rPh sb="274" eb="275">
      <t>ツト</t>
    </rPh>
    <rPh sb="277" eb="279">
      <t>ケイエイ</t>
    </rPh>
    <rPh sb="279" eb="281">
      <t>キバン</t>
    </rPh>
    <rPh sb="282" eb="284">
      <t>キョウカ</t>
    </rPh>
    <rPh sb="285" eb="286">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</si>
</sst>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930-455B-936A-E67FA7F1B225}"/>
            </c:ext>
          </c:extLst>
        </c:ser>
        <c:dLbls>
          <c:showLegendKey val="0"/>
          <c:showVal val="0"/>
          <c:showCatName val="0"/>
          <c:showSerName val="0"/>
          <c:showPercent val="0"/>
          <c:showBubbleSize val="0"/>
        </c:dLbls>
        <c:gapWidth val="150"/>
        <c:axId val="370024984"/>
        <c:axId val="370026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0.89</c:v>
                </c:pt>
                <c:pt idx="2">
                  <c:v>0.28999999999999998</c:v>
                </c:pt>
                <c:pt idx="3">
                  <c:v>0.13</c:v>
                </c:pt>
                <c:pt idx="4">
                  <c:v>0.19</c:v>
                </c:pt>
              </c:numCache>
            </c:numRef>
          </c:val>
          <c:smooth val="0"/>
          <c:extLst xmlns:c16r2="http://schemas.microsoft.com/office/drawing/2015/06/chart">
            <c:ext xmlns:c16="http://schemas.microsoft.com/office/drawing/2014/chart" uri="{C3380CC4-5D6E-409C-BE32-E72D297353CC}">
              <c16:uniqueId val="{00000001-4930-455B-936A-E67FA7F1B225}"/>
            </c:ext>
          </c:extLst>
        </c:ser>
        <c:dLbls>
          <c:showLegendKey val="0"/>
          <c:showVal val="0"/>
          <c:showCatName val="0"/>
          <c:showSerName val="0"/>
          <c:showPercent val="0"/>
          <c:showBubbleSize val="0"/>
        </c:dLbls>
        <c:marker val="1"/>
        <c:smooth val="0"/>
        <c:axId val="370024984"/>
        <c:axId val="370026552"/>
      </c:lineChart>
      <c:dateAx>
        <c:axId val="370024984"/>
        <c:scaling>
          <c:orientation val="minMax"/>
        </c:scaling>
        <c:delete val="1"/>
        <c:axPos val="b"/>
        <c:numFmt formatCode="&quot;H&quot;yy" sourceLinked="1"/>
        <c:majorTickMark val="none"/>
        <c:minorTickMark val="none"/>
        <c:tickLblPos val="none"/>
        <c:crossAx val="370026552"/>
        <c:crosses val="autoZero"/>
        <c:auto val="1"/>
        <c:lblOffset val="100"/>
        <c:baseTimeUnit val="years"/>
      </c:dateAx>
      <c:valAx>
        <c:axId val="37002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02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61.64</c:v>
                </c:pt>
                <c:pt idx="2">
                  <c:v>55.15</c:v>
                </c:pt>
                <c:pt idx="3">
                  <c:v>54.79</c:v>
                </c:pt>
                <c:pt idx="4">
                  <c:v>55.24</c:v>
                </c:pt>
              </c:numCache>
            </c:numRef>
          </c:val>
          <c:extLst xmlns:c16r2="http://schemas.microsoft.com/office/drawing/2015/06/chart">
            <c:ext xmlns:c16="http://schemas.microsoft.com/office/drawing/2014/chart" uri="{C3380CC4-5D6E-409C-BE32-E72D297353CC}">
              <c16:uniqueId val="{00000000-7EA2-4782-962D-3CA77707E095}"/>
            </c:ext>
          </c:extLst>
        </c:ser>
        <c:dLbls>
          <c:showLegendKey val="0"/>
          <c:showVal val="0"/>
          <c:showCatName val="0"/>
          <c:showSerName val="0"/>
          <c:showPercent val="0"/>
          <c:showBubbleSize val="0"/>
        </c:dLbls>
        <c:gapWidth val="150"/>
        <c:axId val="371498816"/>
        <c:axId val="37150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58.13</c:v>
                </c:pt>
                <c:pt idx="2">
                  <c:v>55.46</c:v>
                </c:pt>
                <c:pt idx="3">
                  <c:v>55.73</c:v>
                </c:pt>
                <c:pt idx="4">
                  <c:v>58.12</c:v>
                </c:pt>
              </c:numCache>
            </c:numRef>
          </c:val>
          <c:smooth val="0"/>
          <c:extLst xmlns:c16r2="http://schemas.microsoft.com/office/drawing/2015/06/chart">
            <c:ext xmlns:c16="http://schemas.microsoft.com/office/drawing/2014/chart" uri="{C3380CC4-5D6E-409C-BE32-E72D297353CC}">
              <c16:uniqueId val="{00000001-7EA2-4782-962D-3CA77707E095}"/>
            </c:ext>
          </c:extLst>
        </c:ser>
        <c:dLbls>
          <c:showLegendKey val="0"/>
          <c:showVal val="0"/>
          <c:showCatName val="0"/>
          <c:showSerName val="0"/>
          <c:showPercent val="0"/>
          <c:showBubbleSize val="0"/>
        </c:dLbls>
        <c:marker val="1"/>
        <c:smooth val="0"/>
        <c:axId val="371498816"/>
        <c:axId val="371503520"/>
      </c:lineChart>
      <c:dateAx>
        <c:axId val="371498816"/>
        <c:scaling>
          <c:orientation val="minMax"/>
        </c:scaling>
        <c:delete val="1"/>
        <c:axPos val="b"/>
        <c:numFmt formatCode="&quot;H&quot;yy" sourceLinked="1"/>
        <c:majorTickMark val="none"/>
        <c:minorTickMark val="none"/>
        <c:tickLblPos val="none"/>
        <c:crossAx val="371503520"/>
        <c:crosses val="autoZero"/>
        <c:auto val="1"/>
        <c:lblOffset val="100"/>
        <c:baseTimeUnit val="years"/>
      </c:dateAx>
      <c:valAx>
        <c:axId val="37150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49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89.13</c:v>
                </c:pt>
                <c:pt idx="2">
                  <c:v>93.88</c:v>
                </c:pt>
                <c:pt idx="3">
                  <c:v>92.29</c:v>
                </c:pt>
                <c:pt idx="4">
                  <c:v>92.33</c:v>
                </c:pt>
              </c:numCache>
            </c:numRef>
          </c:val>
          <c:extLst xmlns:c16r2="http://schemas.microsoft.com/office/drawing/2015/06/chart">
            <c:ext xmlns:c16="http://schemas.microsoft.com/office/drawing/2014/chart" uri="{C3380CC4-5D6E-409C-BE32-E72D297353CC}">
              <c16:uniqueId val="{00000000-C5A5-44D0-A384-E40F3031F180}"/>
            </c:ext>
          </c:extLst>
        </c:ser>
        <c:dLbls>
          <c:showLegendKey val="0"/>
          <c:showVal val="0"/>
          <c:showCatName val="0"/>
          <c:showSerName val="0"/>
          <c:showPercent val="0"/>
          <c:showBubbleSize val="0"/>
        </c:dLbls>
        <c:gapWidth val="150"/>
        <c:axId val="371499208"/>
        <c:axId val="37150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91.75</c:v>
                </c:pt>
                <c:pt idx="2">
                  <c:v>92.45</c:v>
                </c:pt>
                <c:pt idx="3">
                  <c:v>92.45</c:v>
                </c:pt>
                <c:pt idx="4">
                  <c:v>92.55</c:v>
                </c:pt>
              </c:numCache>
            </c:numRef>
          </c:val>
          <c:smooth val="0"/>
          <c:extLst xmlns:c16r2="http://schemas.microsoft.com/office/drawing/2015/06/chart">
            <c:ext xmlns:c16="http://schemas.microsoft.com/office/drawing/2014/chart" uri="{C3380CC4-5D6E-409C-BE32-E72D297353CC}">
              <c16:uniqueId val="{00000001-C5A5-44D0-A384-E40F3031F180}"/>
            </c:ext>
          </c:extLst>
        </c:ser>
        <c:dLbls>
          <c:showLegendKey val="0"/>
          <c:showVal val="0"/>
          <c:showCatName val="0"/>
          <c:showSerName val="0"/>
          <c:showPercent val="0"/>
          <c:showBubbleSize val="0"/>
        </c:dLbls>
        <c:marker val="1"/>
        <c:smooth val="0"/>
        <c:axId val="371499208"/>
        <c:axId val="371500384"/>
      </c:lineChart>
      <c:dateAx>
        <c:axId val="371499208"/>
        <c:scaling>
          <c:orientation val="minMax"/>
        </c:scaling>
        <c:delete val="1"/>
        <c:axPos val="b"/>
        <c:numFmt formatCode="&quot;H&quot;yy" sourceLinked="1"/>
        <c:majorTickMark val="none"/>
        <c:minorTickMark val="none"/>
        <c:tickLblPos val="none"/>
        <c:crossAx val="371500384"/>
        <c:crosses val="autoZero"/>
        <c:auto val="1"/>
        <c:lblOffset val="100"/>
        <c:baseTimeUnit val="years"/>
      </c:dateAx>
      <c:valAx>
        <c:axId val="37150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49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98.41</c:v>
                </c:pt>
                <c:pt idx="2">
                  <c:v>93.08</c:v>
                </c:pt>
                <c:pt idx="3">
                  <c:v>93.91</c:v>
                </c:pt>
                <c:pt idx="4">
                  <c:v>92.98</c:v>
                </c:pt>
              </c:numCache>
            </c:numRef>
          </c:val>
          <c:extLst xmlns:c16r2="http://schemas.microsoft.com/office/drawing/2015/06/chart">
            <c:ext xmlns:c16="http://schemas.microsoft.com/office/drawing/2014/chart" uri="{C3380CC4-5D6E-409C-BE32-E72D297353CC}">
              <c16:uniqueId val="{00000000-8198-4DFE-9D73-B6839163BF18}"/>
            </c:ext>
          </c:extLst>
        </c:ser>
        <c:dLbls>
          <c:showLegendKey val="0"/>
          <c:showVal val="0"/>
          <c:showCatName val="0"/>
          <c:showSerName val="0"/>
          <c:showPercent val="0"/>
          <c:showBubbleSize val="0"/>
        </c:dLbls>
        <c:gapWidth val="150"/>
        <c:axId val="370025768"/>
        <c:axId val="37002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100.94</c:v>
                </c:pt>
                <c:pt idx="2">
                  <c:v>102.79</c:v>
                </c:pt>
                <c:pt idx="3">
                  <c:v>101.51</c:v>
                </c:pt>
                <c:pt idx="4">
                  <c:v>103.78</c:v>
                </c:pt>
              </c:numCache>
            </c:numRef>
          </c:val>
          <c:smooth val="0"/>
          <c:extLst xmlns:c16r2="http://schemas.microsoft.com/office/drawing/2015/06/chart">
            <c:ext xmlns:c16="http://schemas.microsoft.com/office/drawing/2014/chart" uri="{C3380CC4-5D6E-409C-BE32-E72D297353CC}">
              <c16:uniqueId val="{00000001-8198-4DFE-9D73-B6839163BF18}"/>
            </c:ext>
          </c:extLst>
        </c:ser>
        <c:dLbls>
          <c:showLegendKey val="0"/>
          <c:showVal val="0"/>
          <c:showCatName val="0"/>
          <c:showSerName val="0"/>
          <c:showPercent val="0"/>
          <c:showBubbleSize val="0"/>
        </c:dLbls>
        <c:marker val="1"/>
        <c:smooth val="0"/>
        <c:axId val="370025768"/>
        <c:axId val="370026160"/>
      </c:lineChart>
      <c:dateAx>
        <c:axId val="370025768"/>
        <c:scaling>
          <c:orientation val="minMax"/>
        </c:scaling>
        <c:delete val="1"/>
        <c:axPos val="b"/>
        <c:numFmt formatCode="&quot;H&quot;yy" sourceLinked="1"/>
        <c:majorTickMark val="none"/>
        <c:minorTickMark val="none"/>
        <c:tickLblPos val="none"/>
        <c:crossAx val="370026160"/>
        <c:crosses val="autoZero"/>
        <c:auto val="1"/>
        <c:lblOffset val="100"/>
        <c:baseTimeUnit val="years"/>
      </c:dateAx>
      <c:valAx>
        <c:axId val="37002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02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3.9</c:v>
                </c:pt>
                <c:pt idx="2">
                  <c:v>7.5</c:v>
                </c:pt>
                <c:pt idx="3">
                  <c:v>11.44</c:v>
                </c:pt>
                <c:pt idx="4">
                  <c:v>15.32</c:v>
                </c:pt>
              </c:numCache>
            </c:numRef>
          </c:val>
          <c:extLst xmlns:c16r2="http://schemas.microsoft.com/office/drawing/2015/06/chart">
            <c:ext xmlns:c16="http://schemas.microsoft.com/office/drawing/2014/chart" uri="{C3380CC4-5D6E-409C-BE32-E72D297353CC}">
              <c16:uniqueId val="{00000000-AA70-4F95-8608-CB7F162354A2}"/>
            </c:ext>
          </c:extLst>
        </c:ser>
        <c:dLbls>
          <c:showLegendKey val="0"/>
          <c:showVal val="0"/>
          <c:showCatName val="0"/>
          <c:showSerName val="0"/>
          <c:showPercent val="0"/>
          <c:showBubbleSize val="0"/>
        </c:dLbls>
        <c:gapWidth val="150"/>
        <c:axId val="370027728"/>
        <c:axId val="37002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15.71</c:v>
                </c:pt>
                <c:pt idx="2">
                  <c:v>22.06</c:v>
                </c:pt>
                <c:pt idx="3">
                  <c:v>16.37</c:v>
                </c:pt>
                <c:pt idx="4">
                  <c:v>18.829999999999998</c:v>
                </c:pt>
              </c:numCache>
            </c:numRef>
          </c:val>
          <c:smooth val="0"/>
          <c:extLst xmlns:c16r2="http://schemas.microsoft.com/office/drawing/2015/06/chart">
            <c:ext xmlns:c16="http://schemas.microsoft.com/office/drawing/2014/chart" uri="{C3380CC4-5D6E-409C-BE32-E72D297353CC}">
              <c16:uniqueId val="{00000001-AA70-4F95-8608-CB7F162354A2}"/>
            </c:ext>
          </c:extLst>
        </c:ser>
        <c:dLbls>
          <c:showLegendKey val="0"/>
          <c:showVal val="0"/>
          <c:showCatName val="0"/>
          <c:showSerName val="0"/>
          <c:showPercent val="0"/>
          <c:showBubbleSize val="0"/>
        </c:dLbls>
        <c:marker val="1"/>
        <c:smooth val="0"/>
        <c:axId val="370027728"/>
        <c:axId val="370028120"/>
      </c:lineChart>
      <c:dateAx>
        <c:axId val="370027728"/>
        <c:scaling>
          <c:orientation val="minMax"/>
        </c:scaling>
        <c:delete val="1"/>
        <c:axPos val="b"/>
        <c:numFmt formatCode="&quot;H&quot;yy" sourceLinked="1"/>
        <c:majorTickMark val="none"/>
        <c:minorTickMark val="none"/>
        <c:tickLblPos val="none"/>
        <c:crossAx val="370028120"/>
        <c:crosses val="autoZero"/>
        <c:auto val="1"/>
        <c:lblOffset val="100"/>
        <c:baseTimeUnit val="years"/>
      </c:dateAx>
      <c:valAx>
        <c:axId val="37002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02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8F8-4F3C-B309-57B3C71C1DEC}"/>
            </c:ext>
          </c:extLst>
        </c:ser>
        <c:dLbls>
          <c:showLegendKey val="0"/>
          <c:showVal val="0"/>
          <c:showCatName val="0"/>
          <c:showSerName val="0"/>
          <c:showPercent val="0"/>
          <c:showBubbleSize val="0"/>
        </c:dLbls>
        <c:gapWidth val="150"/>
        <c:axId val="40868264"/>
        <c:axId val="4087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1.23</c:v>
                </c:pt>
                <c:pt idx="2">
                  <c:v>0.83</c:v>
                </c:pt>
                <c:pt idx="3">
                  <c:v>0.98</c:v>
                </c:pt>
                <c:pt idx="4">
                  <c:v>0.56999999999999995</c:v>
                </c:pt>
              </c:numCache>
            </c:numRef>
          </c:val>
          <c:smooth val="0"/>
          <c:extLst xmlns:c16r2="http://schemas.microsoft.com/office/drawing/2015/06/chart">
            <c:ext xmlns:c16="http://schemas.microsoft.com/office/drawing/2014/chart" uri="{C3380CC4-5D6E-409C-BE32-E72D297353CC}">
              <c16:uniqueId val="{00000001-38F8-4F3C-B309-57B3C71C1DEC}"/>
            </c:ext>
          </c:extLst>
        </c:ser>
        <c:dLbls>
          <c:showLegendKey val="0"/>
          <c:showVal val="0"/>
          <c:showCatName val="0"/>
          <c:showSerName val="0"/>
          <c:showPercent val="0"/>
          <c:showBubbleSize val="0"/>
        </c:dLbls>
        <c:marker val="1"/>
        <c:smooth val="0"/>
        <c:axId val="40868264"/>
        <c:axId val="40870224"/>
      </c:lineChart>
      <c:dateAx>
        <c:axId val="40868264"/>
        <c:scaling>
          <c:orientation val="minMax"/>
        </c:scaling>
        <c:delete val="1"/>
        <c:axPos val="b"/>
        <c:numFmt formatCode="&quot;H&quot;yy" sourceLinked="1"/>
        <c:majorTickMark val="none"/>
        <c:minorTickMark val="none"/>
        <c:tickLblPos val="none"/>
        <c:crossAx val="40870224"/>
        <c:crosses val="autoZero"/>
        <c:auto val="1"/>
        <c:lblOffset val="100"/>
        <c:baseTimeUnit val="years"/>
      </c:dateAx>
      <c:valAx>
        <c:axId val="4087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6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4.66</c:v>
                </c:pt>
                <c:pt idx="2">
                  <c:v>19.440000000000001</c:v>
                </c:pt>
                <c:pt idx="3">
                  <c:v>31.94</c:v>
                </c:pt>
                <c:pt idx="4">
                  <c:v>47.37</c:v>
                </c:pt>
              </c:numCache>
            </c:numRef>
          </c:val>
          <c:extLst xmlns:c16r2="http://schemas.microsoft.com/office/drawing/2015/06/chart">
            <c:ext xmlns:c16="http://schemas.microsoft.com/office/drawing/2014/chart" uri="{C3380CC4-5D6E-409C-BE32-E72D297353CC}">
              <c16:uniqueId val="{00000000-F1A4-4459-BDAE-010AD7D82F92}"/>
            </c:ext>
          </c:extLst>
        </c:ser>
        <c:dLbls>
          <c:showLegendKey val="0"/>
          <c:showVal val="0"/>
          <c:showCatName val="0"/>
          <c:showSerName val="0"/>
          <c:showPercent val="0"/>
          <c:showBubbleSize val="0"/>
        </c:dLbls>
        <c:gapWidth val="150"/>
        <c:axId val="371077584"/>
        <c:axId val="371077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55.58</c:v>
                </c:pt>
                <c:pt idx="2">
                  <c:v>49</c:v>
                </c:pt>
                <c:pt idx="3">
                  <c:v>37.86</c:v>
                </c:pt>
                <c:pt idx="4">
                  <c:v>19.829999999999998</c:v>
                </c:pt>
              </c:numCache>
            </c:numRef>
          </c:val>
          <c:smooth val="0"/>
          <c:extLst xmlns:c16r2="http://schemas.microsoft.com/office/drawing/2015/06/chart">
            <c:ext xmlns:c16="http://schemas.microsoft.com/office/drawing/2014/chart" uri="{C3380CC4-5D6E-409C-BE32-E72D297353CC}">
              <c16:uniqueId val="{00000001-F1A4-4459-BDAE-010AD7D82F92}"/>
            </c:ext>
          </c:extLst>
        </c:ser>
        <c:dLbls>
          <c:showLegendKey val="0"/>
          <c:showVal val="0"/>
          <c:showCatName val="0"/>
          <c:showSerName val="0"/>
          <c:showPercent val="0"/>
          <c:showBubbleSize val="0"/>
        </c:dLbls>
        <c:marker val="1"/>
        <c:smooth val="0"/>
        <c:axId val="371077584"/>
        <c:axId val="371077976"/>
      </c:lineChart>
      <c:dateAx>
        <c:axId val="371077584"/>
        <c:scaling>
          <c:orientation val="minMax"/>
        </c:scaling>
        <c:delete val="1"/>
        <c:axPos val="b"/>
        <c:numFmt formatCode="&quot;H&quot;yy" sourceLinked="1"/>
        <c:majorTickMark val="none"/>
        <c:minorTickMark val="none"/>
        <c:tickLblPos val="none"/>
        <c:crossAx val="371077976"/>
        <c:crosses val="autoZero"/>
        <c:auto val="1"/>
        <c:lblOffset val="100"/>
        <c:baseTimeUnit val="years"/>
      </c:dateAx>
      <c:valAx>
        <c:axId val="37107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07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61.09</c:v>
                </c:pt>
                <c:pt idx="2">
                  <c:v>71.680000000000007</c:v>
                </c:pt>
                <c:pt idx="3">
                  <c:v>84.74</c:v>
                </c:pt>
                <c:pt idx="4">
                  <c:v>94.96</c:v>
                </c:pt>
              </c:numCache>
            </c:numRef>
          </c:val>
          <c:extLst xmlns:c16r2="http://schemas.microsoft.com/office/drawing/2015/06/chart">
            <c:ext xmlns:c16="http://schemas.microsoft.com/office/drawing/2014/chart" uri="{C3380CC4-5D6E-409C-BE32-E72D297353CC}">
              <c16:uniqueId val="{00000000-2C14-4E9F-9C73-E444214E6EF5}"/>
            </c:ext>
          </c:extLst>
        </c:ser>
        <c:dLbls>
          <c:showLegendKey val="0"/>
          <c:showVal val="0"/>
          <c:showCatName val="0"/>
          <c:showSerName val="0"/>
          <c:showPercent val="0"/>
          <c:showBubbleSize val="0"/>
        </c:dLbls>
        <c:gapWidth val="150"/>
        <c:axId val="371076800"/>
        <c:axId val="37107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74.239999999999995</c:v>
                </c:pt>
                <c:pt idx="2">
                  <c:v>61.36</c:v>
                </c:pt>
                <c:pt idx="3">
                  <c:v>60.16</c:v>
                </c:pt>
                <c:pt idx="4">
                  <c:v>54.3</c:v>
                </c:pt>
              </c:numCache>
            </c:numRef>
          </c:val>
          <c:smooth val="0"/>
          <c:extLst xmlns:c16r2="http://schemas.microsoft.com/office/drawing/2015/06/chart">
            <c:ext xmlns:c16="http://schemas.microsoft.com/office/drawing/2014/chart" uri="{C3380CC4-5D6E-409C-BE32-E72D297353CC}">
              <c16:uniqueId val="{00000001-2C14-4E9F-9C73-E444214E6EF5}"/>
            </c:ext>
          </c:extLst>
        </c:ser>
        <c:dLbls>
          <c:showLegendKey val="0"/>
          <c:showVal val="0"/>
          <c:showCatName val="0"/>
          <c:showSerName val="0"/>
          <c:showPercent val="0"/>
          <c:showBubbleSize val="0"/>
        </c:dLbls>
        <c:marker val="1"/>
        <c:smooth val="0"/>
        <c:axId val="371076800"/>
        <c:axId val="371079152"/>
      </c:lineChart>
      <c:dateAx>
        <c:axId val="371076800"/>
        <c:scaling>
          <c:orientation val="minMax"/>
        </c:scaling>
        <c:delete val="1"/>
        <c:axPos val="b"/>
        <c:numFmt formatCode="&quot;H&quot;yy" sourceLinked="1"/>
        <c:majorTickMark val="none"/>
        <c:minorTickMark val="none"/>
        <c:tickLblPos val="none"/>
        <c:crossAx val="371079152"/>
        <c:crosses val="autoZero"/>
        <c:auto val="1"/>
        <c:lblOffset val="100"/>
        <c:baseTimeUnit val="years"/>
      </c:dateAx>
      <c:valAx>
        <c:axId val="37107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0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651.23</c:v>
                </c:pt>
                <c:pt idx="2">
                  <c:v>649.36</c:v>
                </c:pt>
                <c:pt idx="3">
                  <c:v>604.34</c:v>
                </c:pt>
                <c:pt idx="4">
                  <c:v>589.42999999999995</c:v>
                </c:pt>
              </c:numCache>
            </c:numRef>
          </c:val>
          <c:extLst xmlns:c16r2="http://schemas.microsoft.com/office/drawing/2015/06/chart">
            <c:ext xmlns:c16="http://schemas.microsoft.com/office/drawing/2014/chart" uri="{C3380CC4-5D6E-409C-BE32-E72D297353CC}">
              <c16:uniqueId val="{00000000-C1EF-41F2-9E50-64C8EA4A336E}"/>
            </c:ext>
          </c:extLst>
        </c:ser>
        <c:dLbls>
          <c:showLegendKey val="0"/>
          <c:showVal val="0"/>
          <c:showCatName val="0"/>
          <c:showSerName val="0"/>
          <c:showPercent val="0"/>
          <c:showBubbleSize val="0"/>
        </c:dLbls>
        <c:gapWidth val="150"/>
        <c:axId val="371082680"/>
        <c:axId val="37107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857.76</c:v>
                </c:pt>
                <c:pt idx="2">
                  <c:v>978.87</c:v>
                </c:pt>
                <c:pt idx="3">
                  <c:v>917.44</c:v>
                </c:pt>
                <c:pt idx="4">
                  <c:v>856.88</c:v>
                </c:pt>
              </c:numCache>
            </c:numRef>
          </c:val>
          <c:smooth val="0"/>
          <c:extLst xmlns:c16r2="http://schemas.microsoft.com/office/drawing/2015/06/chart">
            <c:ext xmlns:c16="http://schemas.microsoft.com/office/drawing/2014/chart" uri="{C3380CC4-5D6E-409C-BE32-E72D297353CC}">
              <c16:uniqueId val="{00000001-C1EF-41F2-9E50-64C8EA4A336E}"/>
            </c:ext>
          </c:extLst>
        </c:ser>
        <c:dLbls>
          <c:showLegendKey val="0"/>
          <c:showVal val="0"/>
          <c:showCatName val="0"/>
          <c:showSerName val="0"/>
          <c:showPercent val="0"/>
          <c:showBubbleSize val="0"/>
        </c:dLbls>
        <c:marker val="1"/>
        <c:smooth val="0"/>
        <c:axId val="371082680"/>
        <c:axId val="371077192"/>
      </c:lineChart>
      <c:dateAx>
        <c:axId val="371082680"/>
        <c:scaling>
          <c:orientation val="minMax"/>
        </c:scaling>
        <c:delete val="1"/>
        <c:axPos val="b"/>
        <c:numFmt formatCode="&quot;H&quot;yy" sourceLinked="1"/>
        <c:majorTickMark val="none"/>
        <c:minorTickMark val="none"/>
        <c:tickLblPos val="none"/>
        <c:crossAx val="371077192"/>
        <c:crosses val="autoZero"/>
        <c:auto val="1"/>
        <c:lblOffset val="100"/>
        <c:baseTimeUnit val="years"/>
      </c:dateAx>
      <c:valAx>
        <c:axId val="37107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08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98.82</c:v>
                </c:pt>
                <c:pt idx="2">
                  <c:v>98.62</c:v>
                </c:pt>
                <c:pt idx="3">
                  <c:v>100.29</c:v>
                </c:pt>
                <c:pt idx="4">
                  <c:v>94.87</c:v>
                </c:pt>
              </c:numCache>
            </c:numRef>
          </c:val>
          <c:extLst xmlns:c16r2="http://schemas.microsoft.com/office/drawing/2015/06/chart">
            <c:ext xmlns:c16="http://schemas.microsoft.com/office/drawing/2014/chart" uri="{C3380CC4-5D6E-409C-BE32-E72D297353CC}">
              <c16:uniqueId val="{00000000-0033-46F4-981B-6DB015109FD8}"/>
            </c:ext>
          </c:extLst>
        </c:ser>
        <c:dLbls>
          <c:showLegendKey val="0"/>
          <c:showVal val="0"/>
          <c:showCatName val="0"/>
          <c:showSerName val="0"/>
          <c:showPercent val="0"/>
          <c:showBubbleSize val="0"/>
        </c:dLbls>
        <c:gapWidth val="150"/>
        <c:axId val="371078760"/>
        <c:axId val="37107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81.260000000000005</c:v>
                </c:pt>
                <c:pt idx="2">
                  <c:v>85.9</c:v>
                </c:pt>
                <c:pt idx="3">
                  <c:v>85.34</c:v>
                </c:pt>
                <c:pt idx="4">
                  <c:v>89.01</c:v>
                </c:pt>
              </c:numCache>
            </c:numRef>
          </c:val>
          <c:smooth val="0"/>
          <c:extLst xmlns:c16r2="http://schemas.microsoft.com/office/drawing/2015/06/chart">
            <c:ext xmlns:c16="http://schemas.microsoft.com/office/drawing/2014/chart" uri="{C3380CC4-5D6E-409C-BE32-E72D297353CC}">
              <c16:uniqueId val="{00000001-0033-46F4-981B-6DB015109FD8}"/>
            </c:ext>
          </c:extLst>
        </c:ser>
        <c:dLbls>
          <c:showLegendKey val="0"/>
          <c:showVal val="0"/>
          <c:showCatName val="0"/>
          <c:showSerName val="0"/>
          <c:showPercent val="0"/>
          <c:showBubbleSize val="0"/>
        </c:dLbls>
        <c:marker val="1"/>
        <c:smooth val="0"/>
        <c:axId val="371078760"/>
        <c:axId val="371079544"/>
      </c:lineChart>
      <c:dateAx>
        <c:axId val="371078760"/>
        <c:scaling>
          <c:orientation val="minMax"/>
        </c:scaling>
        <c:delete val="1"/>
        <c:axPos val="b"/>
        <c:numFmt formatCode="&quot;H&quot;yy" sourceLinked="1"/>
        <c:majorTickMark val="none"/>
        <c:minorTickMark val="none"/>
        <c:tickLblPos val="none"/>
        <c:crossAx val="371079544"/>
        <c:crosses val="autoZero"/>
        <c:auto val="1"/>
        <c:lblOffset val="100"/>
        <c:baseTimeUnit val="years"/>
      </c:dateAx>
      <c:valAx>
        <c:axId val="37107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07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134.33000000000001</c:v>
                </c:pt>
                <c:pt idx="2">
                  <c:v>153.47999999999999</c:v>
                </c:pt>
                <c:pt idx="3">
                  <c:v>153.24</c:v>
                </c:pt>
                <c:pt idx="4">
                  <c:v>151.85</c:v>
                </c:pt>
              </c:numCache>
            </c:numRef>
          </c:val>
          <c:extLst xmlns:c16r2="http://schemas.microsoft.com/office/drawing/2015/06/chart">
            <c:ext xmlns:c16="http://schemas.microsoft.com/office/drawing/2014/chart" uri="{C3380CC4-5D6E-409C-BE32-E72D297353CC}">
              <c16:uniqueId val="{00000000-4D25-4D1C-A7C8-31C83DD9D0DB}"/>
            </c:ext>
          </c:extLst>
        </c:ser>
        <c:dLbls>
          <c:showLegendKey val="0"/>
          <c:showVal val="0"/>
          <c:showCatName val="0"/>
          <c:showSerName val="0"/>
          <c:showPercent val="0"/>
          <c:showBubbleSize val="0"/>
        </c:dLbls>
        <c:gapWidth val="150"/>
        <c:axId val="371081112"/>
        <c:axId val="37108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151.16999999999999</c:v>
                </c:pt>
                <c:pt idx="2">
                  <c:v>148.41999999999999</c:v>
                </c:pt>
                <c:pt idx="3">
                  <c:v>149.27000000000001</c:v>
                </c:pt>
                <c:pt idx="4">
                  <c:v>147.08000000000001</c:v>
                </c:pt>
              </c:numCache>
            </c:numRef>
          </c:val>
          <c:smooth val="0"/>
          <c:extLst xmlns:c16r2="http://schemas.microsoft.com/office/drawing/2015/06/chart">
            <c:ext xmlns:c16="http://schemas.microsoft.com/office/drawing/2014/chart" uri="{C3380CC4-5D6E-409C-BE32-E72D297353CC}">
              <c16:uniqueId val="{00000001-4D25-4D1C-A7C8-31C83DD9D0DB}"/>
            </c:ext>
          </c:extLst>
        </c:ser>
        <c:dLbls>
          <c:showLegendKey val="0"/>
          <c:showVal val="0"/>
          <c:showCatName val="0"/>
          <c:showSerName val="0"/>
          <c:showPercent val="0"/>
          <c:showBubbleSize val="0"/>
        </c:dLbls>
        <c:marker val="1"/>
        <c:smooth val="0"/>
        <c:axId val="371081112"/>
        <c:axId val="371081896"/>
      </c:lineChart>
      <c:dateAx>
        <c:axId val="371081112"/>
        <c:scaling>
          <c:orientation val="minMax"/>
        </c:scaling>
        <c:delete val="1"/>
        <c:axPos val="b"/>
        <c:numFmt formatCode="&quot;H&quot;yy" sourceLinked="1"/>
        <c:majorTickMark val="none"/>
        <c:minorTickMark val="none"/>
        <c:tickLblPos val="none"/>
        <c:crossAx val="371081896"/>
        <c:crosses val="autoZero"/>
        <c:auto val="1"/>
        <c:lblOffset val="100"/>
        <c:baseTimeUnit val="years"/>
      </c:dateAx>
      <c:valAx>
        <c:axId val="37108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08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47" zoomScaleNormal="100" workbookViewId="0">
      <selection activeCell="BF59" sqref="BF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神奈川県　湯河原町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Cb1</v>
      </c>
      <c r="X8" s="49"/>
      <c r="Y8" s="49"/>
      <c r="Z8" s="49"/>
      <c r="AA8" s="49"/>
      <c r="AB8" s="49"/>
      <c r="AC8" s="49"/>
      <c r="AD8" s="50" t="str">
        <f>データ!$M$6</f>
        <v>自治体職員</v>
      </c>
      <c r="AE8" s="50"/>
      <c r="AF8" s="50"/>
      <c r="AG8" s="50"/>
      <c r="AH8" s="50"/>
      <c r="AI8" s="50"/>
      <c r="AJ8" s="50"/>
      <c r="AK8" s="3"/>
      <c r="AL8" s="51">
        <f>データ!S6</f>
        <v>24493</v>
      </c>
      <c r="AM8" s="51"/>
      <c r="AN8" s="51"/>
      <c r="AO8" s="51"/>
      <c r="AP8" s="51"/>
      <c r="AQ8" s="51"/>
      <c r="AR8" s="51"/>
      <c r="AS8" s="51"/>
      <c r="AT8" s="46">
        <f>データ!T6</f>
        <v>40.97</v>
      </c>
      <c r="AU8" s="46"/>
      <c r="AV8" s="46"/>
      <c r="AW8" s="46"/>
      <c r="AX8" s="46"/>
      <c r="AY8" s="46"/>
      <c r="AZ8" s="46"/>
      <c r="BA8" s="46"/>
      <c r="BB8" s="46">
        <f>データ!U6</f>
        <v>597.83000000000004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77.62</v>
      </c>
      <c r="J10" s="46"/>
      <c r="K10" s="46"/>
      <c r="L10" s="46"/>
      <c r="M10" s="46"/>
      <c r="N10" s="46"/>
      <c r="O10" s="46"/>
      <c r="P10" s="46">
        <f>データ!P6</f>
        <v>92</v>
      </c>
      <c r="Q10" s="46"/>
      <c r="R10" s="46"/>
      <c r="S10" s="46"/>
      <c r="T10" s="46"/>
      <c r="U10" s="46"/>
      <c r="V10" s="46"/>
      <c r="W10" s="46">
        <f>データ!Q6</f>
        <v>68.09</v>
      </c>
      <c r="X10" s="46"/>
      <c r="Y10" s="46"/>
      <c r="Z10" s="46"/>
      <c r="AA10" s="46"/>
      <c r="AB10" s="46"/>
      <c r="AC10" s="46"/>
      <c r="AD10" s="51">
        <f>データ!R6</f>
        <v>2794</v>
      </c>
      <c r="AE10" s="51"/>
      <c r="AF10" s="51"/>
      <c r="AG10" s="51"/>
      <c r="AH10" s="51"/>
      <c r="AI10" s="51"/>
      <c r="AJ10" s="51"/>
      <c r="AK10" s="2"/>
      <c r="AL10" s="51">
        <f>データ!V6</f>
        <v>22412</v>
      </c>
      <c r="AM10" s="51"/>
      <c r="AN10" s="51"/>
      <c r="AO10" s="51"/>
      <c r="AP10" s="51"/>
      <c r="AQ10" s="51"/>
      <c r="AR10" s="51"/>
      <c r="AS10" s="51"/>
      <c r="AT10" s="46">
        <f>データ!W6</f>
        <v>4.09</v>
      </c>
      <c r="AU10" s="46"/>
      <c r="AV10" s="46"/>
      <c r="AW10" s="46"/>
      <c r="AX10" s="46"/>
      <c r="AY10" s="46"/>
      <c r="AZ10" s="46"/>
      <c r="BA10" s="46"/>
      <c r="BB10" s="46">
        <f>データ!X6</f>
        <v>5479.71</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115</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116</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v9WqT+ZICtstF8ksNkjNE4gj9CnwXJ0ldSVLmeutGHPIyjFVqyKhN1c4MWOP5P9n+rLyXK70qg3hxkUMz57+MA==" saltValue="xWUB/xIcRD94odNOBoFBP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143847</v>
      </c>
      <c r="D6" s="33">
        <f t="shared" si="3"/>
        <v>46</v>
      </c>
      <c r="E6" s="33">
        <f t="shared" si="3"/>
        <v>17</v>
      </c>
      <c r="F6" s="33">
        <f t="shared" si="3"/>
        <v>1</v>
      </c>
      <c r="G6" s="33">
        <f t="shared" si="3"/>
        <v>0</v>
      </c>
      <c r="H6" s="33" t="str">
        <f t="shared" si="3"/>
        <v>神奈川県　湯河原町</v>
      </c>
      <c r="I6" s="33" t="str">
        <f t="shared" si="3"/>
        <v>法適用</v>
      </c>
      <c r="J6" s="33" t="str">
        <f t="shared" si="3"/>
        <v>下水道事業</v>
      </c>
      <c r="K6" s="33" t="str">
        <f t="shared" si="3"/>
        <v>公共下水道</v>
      </c>
      <c r="L6" s="33" t="str">
        <f t="shared" si="3"/>
        <v>Cb1</v>
      </c>
      <c r="M6" s="33" t="str">
        <f t="shared" si="3"/>
        <v>自治体職員</v>
      </c>
      <c r="N6" s="34" t="str">
        <f t="shared" si="3"/>
        <v>-</v>
      </c>
      <c r="O6" s="34">
        <f t="shared" si="3"/>
        <v>77.62</v>
      </c>
      <c r="P6" s="34">
        <f t="shared" si="3"/>
        <v>92</v>
      </c>
      <c r="Q6" s="34">
        <f t="shared" si="3"/>
        <v>68.09</v>
      </c>
      <c r="R6" s="34">
        <f t="shared" si="3"/>
        <v>2794</v>
      </c>
      <c r="S6" s="34">
        <f t="shared" si="3"/>
        <v>24493</v>
      </c>
      <c r="T6" s="34">
        <f t="shared" si="3"/>
        <v>40.97</v>
      </c>
      <c r="U6" s="34">
        <f t="shared" si="3"/>
        <v>597.83000000000004</v>
      </c>
      <c r="V6" s="34">
        <f t="shared" si="3"/>
        <v>22412</v>
      </c>
      <c r="W6" s="34">
        <f t="shared" si="3"/>
        <v>4.09</v>
      </c>
      <c r="X6" s="34">
        <f t="shared" si="3"/>
        <v>5479.71</v>
      </c>
      <c r="Y6" s="35" t="str">
        <f>IF(Y7="",NA(),Y7)</f>
        <v>-</v>
      </c>
      <c r="Z6" s="35">
        <f t="shared" ref="Z6:AH6" si="4">IF(Z7="",NA(),Z7)</f>
        <v>98.41</v>
      </c>
      <c r="AA6" s="35">
        <f t="shared" si="4"/>
        <v>93.08</v>
      </c>
      <c r="AB6" s="35">
        <f t="shared" si="4"/>
        <v>93.91</v>
      </c>
      <c r="AC6" s="35">
        <f t="shared" si="4"/>
        <v>92.98</v>
      </c>
      <c r="AD6" s="35" t="str">
        <f t="shared" si="4"/>
        <v>-</v>
      </c>
      <c r="AE6" s="35">
        <f t="shared" si="4"/>
        <v>100.94</v>
      </c>
      <c r="AF6" s="35">
        <f t="shared" si="4"/>
        <v>102.79</v>
      </c>
      <c r="AG6" s="35">
        <f t="shared" si="4"/>
        <v>101.51</v>
      </c>
      <c r="AH6" s="35">
        <f t="shared" si="4"/>
        <v>103.78</v>
      </c>
      <c r="AI6" s="34" t="str">
        <f>IF(AI7="","",IF(AI7="-","【-】","【"&amp;SUBSTITUTE(TEXT(AI7,"#,##0.00"),"-","△")&amp;"】"))</f>
        <v>【106.67】</v>
      </c>
      <c r="AJ6" s="35" t="str">
        <f>IF(AJ7="",NA(),AJ7)</f>
        <v>-</v>
      </c>
      <c r="AK6" s="35">
        <f t="shared" ref="AK6:AS6" si="5">IF(AK7="",NA(),AK7)</f>
        <v>4.66</v>
      </c>
      <c r="AL6" s="35">
        <f t="shared" si="5"/>
        <v>19.440000000000001</v>
      </c>
      <c r="AM6" s="35">
        <f t="shared" si="5"/>
        <v>31.94</v>
      </c>
      <c r="AN6" s="35">
        <f t="shared" si="5"/>
        <v>47.37</v>
      </c>
      <c r="AO6" s="35" t="str">
        <f t="shared" si="5"/>
        <v>-</v>
      </c>
      <c r="AP6" s="35">
        <f t="shared" si="5"/>
        <v>55.58</v>
      </c>
      <c r="AQ6" s="35">
        <f t="shared" si="5"/>
        <v>49</v>
      </c>
      <c r="AR6" s="35">
        <f t="shared" si="5"/>
        <v>37.86</v>
      </c>
      <c r="AS6" s="35">
        <f t="shared" si="5"/>
        <v>19.829999999999998</v>
      </c>
      <c r="AT6" s="34" t="str">
        <f>IF(AT7="","",IF(AT7="-","【-】","【"&amp;SUBSTITUTE(TEXT(AT7,"#,##0.00"),"-","△")&amp;"】"))</f>
        <v>【3.64】</v>
      </c>
      <c r="AU6" s="35" t="str">
        <f>IF(AU7="",NA(),AU7)</f>
        <v>-</v>
      </c>
      <c r="AV6" s="35">
        <f t="shared" ref="AV6:BD6" si="6">IF(AV7="",NA(),AV7)</f>
        <v>61.09</v>
      </c>
      <c r="AW6" s="35">
        <f t="shared" si="6"/>
        <v>71.680000000000007</v>
      </c>
      <c r="AX6" s="35">
        <f t="shared" si="6"/>
        <v>84.74</v>
      </c>
      <c r="AY6" s="35">
        <f t="shared" si="6"/>
        <v>94.96</v>
      </c>
      <c r="AZ6" s="35" t="str">
        <f t="shared" si="6"/>
        <v>-</v>
      </c>
      <c r="BA6" s="35">
        <f t="shared" si="6"/>
        <v>74.239999999999995</v>
      </c>
      <c r="BB6" s="35">
        <f t="shared" si="6"/>
        <v>61.36</v>
      </c>
      <c r="BC6" s="35">
        <f t="shared" si="6"/>
        <v>60.16</v>
      </c>
      <c r="BD6" s="35">
        <f t="shared" si="6"/>
        <v>54.3</v>
      </c>
      <c r="BE6" s="34" t="str">
        <f>IF(BE7="","",IF(BE7="-","【-】","【"&amp;SUBSTITUTE(TEXT(BE7,"#,##0.00"),"-","△")&amp;"】"))</f>
        <v>【67.52】</v>
      </c>
      <c r="BF6" s="35" t="str">
        <f>IF(BF7="",NA(),BF7)</f>
        <v>-</v>
      </c>
      <c r="BG6" s="35">
        <f t="shared" ref="BG6:BO6" si="7">IF(BG7="",NA(),BG7)</f>
        <v>651.23</v>
      </c>
      <c r="BH6" s="35">
        <f t="shared" si="7"/>
        <v>649.36</v>
      </c>
      <c r="BI6" s="35">
        <f t="shared" si="7"/>
        <v>604.34</v>
      </c>
      <c r="BJ6" s="35">
        <f t="shared" si="7"/>
        <v>589.42999999999995</v>
      </c>
      <c r="BK6" s="35" t="str">
        <f t="shared" si="7"/>
        <v>-</v>
      </c>
      <c r="BL6" s="35">
        <f t="shared" si="7"/>
        <v>857.76</v>
      </c>
      <c r="BM6" s="35">
        <f t="shared" si="7"/>
        <v>978.87</v>
      </c>
      <c r="BN6" s="35">
        <f t="shared" si="7"/>
        <v>917.44</v>
      </c>
      <c r="BO6" s="35">
        <f t="shared" si="7"/>
        <v>856.88</v>
      </c>
      <c r="BP6" s="34" t="str">
        <f>IF(BP7="","",IF(BP7="-","【-】","【"&amp;SUBSTITUTE(TEXT(BP7,"#,##0.00"),"-","△")&amp;"】"))</f>
        <v>【705.21】</v>
      </c>
      <c r="BQ6" s="35" t="str">
        <f>IF(BQ7="",NA(),BQ7)</f>
        <v>-</v>
      </c>
      <c r="BR6" s="35">
        <f t="shared" ref="BR6:BZ6" si="8">IF(BR7="",NA(),BR7)</f>
        <v>98.82</v>
      </c>
      <c r="BS6" s="35">
        <f t="shared" si="8"/>
        <v>98.62</v>
      </c>
      <c r="BT6" s="35">
        <f t="shared" si="8"/>
        <v>100.29</v>
      </c>
      <c r="BU6" s="35">
        <f t="shared" si="8"/>
        <v>94.87</v>
      </c>
      <c r="BV6" s="35" t="str">
        <f t="shared" si="8"/>
        <v>-</v>
      </c>
      <c r="BW6" s="35">
        <f t="shared" si="8"/>
        <v>81.260000000000005</v>
      </c>
      <c r="BX6" s="35">
        <f t="shared" si="8"/>
        <v>85.9</v>
      </c>
      <c r="BY6" s="35">
        <f t="shared" si="8"/>
        <v>85.34</v>
      </c>
      <c r="BZ6" s="35">
        <f t="shared" si="8"/>
        <v>89.01</v>
      </c>
      <c r="CA6" s="34" t="str">
        <f>IF(CA7="","",IF(CA7="-","【-】","【"&amp;SUBSTITUTE(TEXT(CA7,"#,##0.00"),"-","△")&amp;"】"))</f>
        <v>【98.96】</v>
      </c>
      <c r="CB6" s="35" t="str">
        <f>IF(CB7="",NA(),CB7)</f>
        <v>-</v>
      </c>
      <c r="CC6" s="35">
        <f t="shared" ref="CC6:CK6" si="9">IF(CC7="",NA(),CC7)</f>
        <v>134.33000000000001</v>
      </c>
      <c r="CD6" s="35">
        <f t="shared" si="9"/>
        <v>153.47999999999999</v>
      </c>
      <c r="CE6" s="35">
        <f t="shared" si="9"/>
        <v>153.24</v>
      </c>
      <c r="CF6" s="35">
        <f t="shared" si="9"/>
        <v>151.85</v>
      </c>
      <c r="CG6" s="35" t="str">
        <f t="shared" si="9"/>
        <v>-</v>
      </c>
      <c r="CH6" s="35">
        <f t="shared" si="9"/>
        <v>151.16999999999999</v>
      </c>
      <c r="CI6" s="35">
        <f t="shared" si="9"/>
        <v>148.41999999999999</v>
      </c>
      <c r="CJ6" s="35">
        <f t="shared" si="9"/>
        <v>149.27000000000001</v>
      </c>
      <c r="CK6" s="35">
        <f t="shared" si="9"/>
        <v>147.08000000000001</v>
      </c>
      <c r="CL6" s="34" t="str">
        <f>IF(CL7="","",IF(CL7="-","【-】","【"&amp;SUBSTITUTE(TEXT(CL7,"#,##0.00"),"-","△")&amp;"】"))</f>
        <v>【134.52】</v>
      </c>
      <c r="CM6" s="35" t="str">
        <f>IF(CM7="",NA(),CM7)</f>
        <v>-</v>
      </c>
      <c r="CN6" s="35">
        <f t="shared" ref="CN6:CV6" si="10">IF(CN7="",NA(),CN7)</f>
        <v>61.64</v>
      </c>
      <c r="CO6" s="35">
        <f t="shared" si="10"/>
        <v>55.15</v>
      </c>
      <c r="CP6" s="35">
        <f t="shared" si="10"/>
        <v>54.79</v>
      </c>
      <c r="CQ6" s="35">
        <f t="shared" si="10"/>
        <v>55.24</v>
      </c>
      <c r="CR6" s="35" t="str">
        <f t="shared" si="10"/>
        <v>-</v>
      </c>
      <c r="CS6" s="35">
        <f t="shared" si="10"/>
        <v>58.13</v>
      </c>
      <c r="CT6" s="35">
        <f t="shared" si="10"/>
        <v>55.46</v>
      </c>
      <c r="CU6" s="35">
        <f t="shared" si="10"/>
        <v>55.73</v>
      </c>
      <c r="CV6" s="35">
        <f t="shared" si="10"/>
        <v>58.12</v>
      </c>
      <c r="CW6" s="34" t="str">
        <f>IF(CW7="","",IF(CW7="-","【-】","【"&amp;SUBSTITUTE(TEXT(CW7,"#,##0.00"),"-","△")&amp;"】"))</f>
        <v>【59.57】</v>
      </c>
      <c r="CX6" s="35" t="str">
        <f>IF(CX7="",NA(),CX7)</f>
        <v>-</v>
      </c>
      <c r="CY6" s="35">
        <f t="shared" ref="CY6:DG6" si="11">IF(CY7="",NA(),CY7)</f>
        <v>89.13</v>
      </c>
      <c r="CZ6" s="35">
        <f t="shared" si="11"/>
        <v>93.88</v>
      </c>
      <c r="DA6" s="35">
        <f t="shared" si="11"/>
        <v>92.29</v>
      </c>
      <c r="DB6" s="35">
        <f t="shared" si="11"/>
        <v>92.33</v>
      </c>
      <c r="DC6" s="35" t="str">
        <f t="shared" si="11"/>
        <v>-</v>
      </c>
      <c r="DD6" s="35">
        <f t="shared" si="11"/>
        <v>91.75</v>
      </c>
      <c r="DE6" s="35">
        <f t="shared" si="11"/>
        <v>92.45</v>
      </c>
      <c r="DF6" s="35">
        <f t="shared" si="11"/>
        <v>92.45</v>
      </c>
      <c r="DG6" s="35">
        <f t="shared" si="11"/>
        <v>92.55</v>
      </c>
      <c r="DH6" s="34" t="str">
        <f>IF(DH7="","",IF(DH7="-","【-】","【"&amp;SUBSTITUTE(TEXT(DH7,"#,##0.00"),"-","△")&amp;"】"))</f>
        <v>【95.57】</v>
      </c>
      <c r="DI6" s="35" t="str">
        <f>IF(DI7="",NA(),DI7)</f>
        <v>-</v>
      </c>
      <c r="DJ6" s="35">
        <f t="shared" ref="DJ6:DR6" si="12">IF(DJ7="",NA(),DJ7)</f>
        <v>3.9</v>
      </c>
      <c r="DK6" s="35">
        <f t="shared" si="12"/>
        <v>7.5</v>
      </c>
      <c r="DL6" s="35">
        <f t="shared" si="12"/>
        <v>11.44</v>
      </c>
      <c r="DM6" s="35">
        <f t="shared" si="12"/>
        <v>15.32</v>
      </c>
      <c r="DN6" s="35" t="str">
        <f t="shared" si="12"/>
        <v>-</v>
      </c>
      <c r="DO6" s="35">
        <f t="shared" si="12"/>
        <v>15.71</v>
      </c>
      <c r="DP6" s="35">
        <f t="shared" si="12"/>
        <v>22.06</v>
      </c>
      <c r="DQ6" s="35">
        <f t="shared" si="12"/>
        <v>16.37</v>
      </c>
      <c r="DR6" s="35">
        <f t="shared" si="12"/>
        <v>18.829999999999998</v>
      </c>
      <c r="DS6" s="34" t="str">
        <f>IF(DS7="","",IF(DS7="-","【-】","【"&amp;SUBSTITUTE(TEXT(DS7,"#,##0.00"),"-","△")&amp;"】"))</f>
        <v>【36.52】</v>
      </c>
      <c r="DT6" s="35" t="str">
        <f>IF(DT7="",NA(),DT7)</f>
        <v>-</v>
      </c>
      <c r="DU6" s="34">
        <f t="shared" ref="DU6:EC6" si="13">IF(DU7="",NA(),DU7)</f>
        <v>0</v>
      </c>
      <c r="DV6" s="34">
        <f t="shared" si="13"/>
        <v>0</v>
      </c>
      <c r="DW6" s="34">
        <f t="shared" si="13"/>
        <v>0</v>
      </c>
      <c r="DX6" s="34">
        <f t="shared" si="13"/>
        <v>0</v>
      </c>
      <c r="DY6" s="35" t="str">
        <f t="shared" si="13"/>
        <v>-</v>
      </c>
      <c r="DZ6" s="35">
        <f t="shared" si="13"/>
        <v>1.23</v>
      </c>
      <c r="EA6" s="35">
        <f t="shared" si="13"/>
        <v>0.83</v>
      </c>
      <c r="EB6" s="35">
        <f t="shared" si="13"/>
        <v>0.98</v>
      </c>
      <c r="EC6" s="35">
        <f t="shared" si="13"/>
        <v>0.56999999999999995</v>
      </c>
      <c r="ED6" s="34" t="str">
        <f>IF(ED7="","",IF(ED7="-","【-】","【"&amp;SUBSTITUTE(TEXT(ED7,"#,##0.00"),"-","△")&amp;"】"))</f>
        <v>【5.72】</v>
      </c>
      <c r="EE6" s="35" t="str">
        <f>IF(EE7="",NA(),EE7)</f>
        <v>-</v>
      </c>
      <c r="EF6" s="34">
        <f t="shared" ref="EF6:EN6" si="14">IF(EF7="",NA(),EF7)</f>
        <v>0</v>
      </c>
      <c r="EG6" s="34">
        <f t="shared" si="14"/>
        <v>0</v>
      </c>
      <c r="EH6" s="34">
        <f t="shared" si="14"/>
        <v>0</v>
      </c>
      <c r="EI6" s="34">
        <f t="shared" si="14"/>
        <v>0</v>
      </c>
      <c r="EJ6" s="35" t="str">
        <f t="shared" si="14"/>
        <v>-</v>
      </c>
      <c r="EK6" s="35">
        <f t="shared" si="14"/>
        <v>0.89</v>
      </c>
      <c r="EL6" s="35">
        <f t="shared" si="14"/>
        <v>0.28999999999999998</v>
      </c>
      <c r="EM6" s="35">
        <f t="shared" si="14"/>
        <v>0.13</v>
      </c>
      <c r="EN6" s="35">
        <f t="shared" si="14"/>
        <v>0.19</v>
      </c>
      <c r="EO6" s="34" t="str">
        <f>IF(EO7="","",IF(EO7="-","【-】","【"&amp;SUBSTITUTE(TEXT(EO7,"#,##0.00"),"-","△")&amp;"】"))</f>
        <v>【0.30】</v>
      </c>
    </row>
    <row r="7" spans="1:148" s="36" customFormat="1" x14ac:dyDescent="0.15">
      <c r="A7" s="28"/>
      <c r="B7" s="37">
        <v>2020</v>
      </c>
      <c r="C7" s="37">
        <v>143847</v>
      </c>
      <c r="D7" s="37">
        <v>46</v>
      </c>
      <c r="E7" s="37">
        <v>17</v>
      </c>
      <c r="F7" s="37">
        <v>1</v>
      </c>
      <c r="G7" s="37">
        <v>0</v>
      </c>
      <c r="H7" s="37" t="s">
        <v>96</v>
      </c>
      <c r="I7" s="37" t="s">
        <v>97</v>
      </c>
      <c r="J7" s="37" t="s">
        <v>98</v>
      </c>
      <c r="K7" s="37" t="s">
        <v>99</v>
      </c>
      <c r="L7" s="37" t="s">
        <v>100</v>
      </c>
      <c r="M7" s="37" t="s">
        <v>101</v>
      </c>
      <c r="N7" s="38" t="s">
        <v>102</v>
      </c>
      <c r="O7" s="38">
        <v>77.62</v>
      </c>
      <c r="P7" s="38">
        <v>92</v>
      </c>
      <c r="Q7" s="38">
        <v>68.09</v>
      </c>
      <c r="R7" s="38">
        <v>2794</v>
      </c>
      <c r="S7" s="38">
        <v>24493</v>
      </c>
      <c r="T7" s="38">
        <v>40.97</v>
      </c>
      <c r="U7" s="38">
        <v>597.83000000000004</v>
      </c>
      <c r="V7" s="38">
        <v>22412</v>
      </c>
      <c r="W7" s="38">
        <v>4.09</v>
      </c>
      <c r="X7" s="38">
        <v>5479.71</v>
      </c>
      <c r="Y7" s="38" t="s">
        <v>102</v>
      </c>
      <c r="Z7" s="38">
        <v>98.41</v>
      </c>
      <c r="AA7" s="38">
        <v>93.08</v>
      </c>
      <c r="AB7" s="38">
        <v>93.91</v>
      </c>
      <c r="AC7" s="38">
        <v>92.98</v>
      </c>
      <c r="AD7" s="38" t="s">
        <v>102</v>
      </c>
      <c r="AE7" s="38">
        <v>100.94</v>
      </c>
      <c r="AF7" s="38">
        <v>102.79</v>
      </c>
      <c r="AG7" s="38">
        <v>101.51</v>
      </c>
      <c r="AH7" s="38">
        <v>103.78</v>
      </c>
      <c r="AI7" s="38">
        <v>106.67</v>
      </c>
      <c r="AJ7" s="38" t="s">
        <v>102</v>
      </c>
      <c r="AK7" s="38">
        <v>4.66</v>
      </c>
      <c r="AL7" s="38">
        <v>19.440000000000001</v>
      </c>
      <c r="AM7" s="38">
        <v>31.94</v>
      </c>
      <c r="AN7" s="38">
        <v>47.37</v>
      </c>
      <c r="AO7" s="38" t="s">
        <v>102</v>
      </c>
      <c r="AP7" s="38">
        <v>55.58</v>
      </c>
      <c r="AQ7" s="38">
        <v>49</v>
      </c>
      <c r="AR7" s="38">
        <v>37.86</v>
      </c>
      <c r="AS7" s="38">
        <v>19.829999999999998</v>
      </c>
      <c r="AT7" s="38">
        <v>3.64</v>
      </c>
      <c r="AU7" s="38" t="s">
        <v>102</v>
      </c>
      <c r="AV7" s="38">
        <v>61.09</v>
      </c>
      <c r="AW7" s="38">
        <v>71.680000000000007</v>
      </c>
      <c r="AX7" s="38">
        <v>84.74</v>
      </c>
      <c r="AY7" s="38">
        <v>94.96</v>
      </c>
      <c r="AZ7" s="38" t="s">
        <v>102</v>
      </c>
      <c r="BA7" s="38">
        <v>74.239999999999995</v>
      </c>
      <c r="BB7" s="38">
        <v>61.36</v>
      </c>
      <c r="BC7" s="38">
        <v>60.16</v>
      </c>
      <c r="BD7" s="38">
        <v>54.3</v>
      </c>
      <c r="BE7" s="38">
        <v>67.52</v>
      </c>
      <c r="BF7" s="38" t="s">
        <v>102</v>
      </c>
      <c r="BG7" s="38">
        <v>651.23</v>
      </c>
      <c r="BH7" s="38">
        <v>649.36</v>
      </c>
      <c r="BI7" s="38">
        <v>604.34</v>
      </c>
      <c r="BJ7" s="38">
        <v>589.42999999999995</v>
      </c>
      <c r="BK7" s="38" t="s">
        <v>102</v>
      </c>
      <c r="BL7" s="38">
        <v>857.76</v>
      </c>
      <c r="BM7" s="38">
        <v>978.87</v>
      </c>
      <c r="BN7" s="38">
        <v>917.44</v>
      </c>
      <c r="BO7" s="38">
        <v>856.88</v>
      </c>
      <c r="BP7" s="38">
        <v>705.21</v>
      </c>
      <c r="BQ7" s="38" t="s">
        <v>102</v>
      </c>
      <c r="BR7" s="38">
        <v>98.82</v>
      </c>
      <c r="BS7" s="38">
        <v>98.62</v>
      </c>
      <c r="BT7" s="38">
        <v>100.29</v>
      </c>
      <c r="BU7" s="38">
        <v>94.87</v>
      </c>
      <c r="BV7" s="38" t="s">
        <v>102</v>
      </c>
      <c r="BW7" s="38">
        <v>81.260000000000005</v>
      </c>
      <c r="BX7" s="38">
        <v>85.9</v>
      </c>
      <c r="BY7" s="38">
        <v>85.34</v>
      </c>
      <c r="BZ7" s="38">
        <v>89.01</v>
      </c>
      <c r="CA7" s="38">
        <v>98.96</v>
      </c>
      <c r="CB7" s="38" t="s">
        <v>102</v>
      </c>
      <c r="CC7" s="38">
        <v>134.33000000000001</v>
      </c>
      <c r="CD7" s="38">
        <v>153.47999999999999</v>
      </c>
      <c r="CE7" s="38">
        <v>153.24</v>
      </c>
      <c r="CF7" s="38">
        <v>151.85</v>
      </c>
      <c r="CG7" s="38" t="s">
        <v>102</v>
      </c>
      <c r="CH7" s="38">
        <v>151.16999999999999</v>
      </c>
      <c r="CI7" s="38">
        <v>148.41999999999999</v>
      </c>
      <c r="CJ7" s="38">
        <v>149.27000000000001</v>
      </c>
      <c r="CK7" s="38">
        <v>147.08000000000001</v>
      </c>
      <c r="CL7" s="38">
        <v>134.52000000000001</v>
      </c>
      <c r="CM7" s="38" t="s">
        <v>102</v>
      </c>
      <c r="CN7" s="38">
        <v>61.64</v>
      </c>
      <c r="CO7" s="38">
        <v>55.15</v>
      </c>
      <c r="CP7" s="38">
        <v>54.79</v>
      </c>
      <c r="CQ7" s="38">
        <v>55.24</v>
      </c>
      <c r="CR7" s="38" t="s">
        <v>102</v>
      </c>
      <c r="CS7" s="38">
        <v>58.13</v>
      </c>
      <c r="CT7" s="38">
        <v>55.46</v>
      </c>
      <c r="CU7" s="38">
        <v>55.73</v>
      </c>
      <c r="CV7" s="38">
        <v>58.12</v>
      </c>
      <c r="CW7" s="38">
        <v>59.57</v>
      </c>
      <c r="CX7" s="38" t="s">
        <v>102</v>
      </c>
      <c r="CY7" s="38">
        <v>89.13</v>
      </c>
      <c r="CZ7" s="38">
        <v>93.88</v>
      </c>
      <c r="DA7" s="38">
        <v>92.29</v>
      </c>
      <c r="DB7" s="38">
        <v>92.33</v>
      </c>
      <c r="DC7" s="38" t="s">
        <v>102</v>
      </c>
      <c r="DD7" s="38">
        <v>91.75</v>
      </c>
      <c r="DE7" s="38">
        <v>92.45</v>
      </c>
      <c r="DF7" s="38">
        <v>92.45</v>
      </c>
      <c r="DG7" s="38">
        <v>92.55</v>
      </c>
      <c r="DH7" s="38">
        <v>95.57</v>
      </c>
      <c r="DI7" s="38" t="s">
        <v>102</v>
      </c>
      <c r="DJ7" s="38">
        <v>3.9</v>
      </c>
      <c r="DK7" s="38">
        <v>7.5</v>
      </c>
      <c r="DL7" s="38">
        <v>11.44</v>
      </c>
      <c r="DM7" s="38">
        <v>15.32</v>
      </c>
      <c r="DN7" s="38" t="s">
        <v>102</v>
      </c>
      <c r="DO7" s="38">
        <v>15.71</v>
      </c>
      <c r="DP7" s="38">
        <v>22.06</v>
      </c>
      <c r="DQ7" s="38">
        <v>16.37</v>
      </c>
      <c r="DR7" s="38">
        <v>18.829999999999998</v>
      </c>
      <c r="DS7" s="38">
        <v>36.520000000000003</v>
      </c>
      <c r="DT7" s="38" t="s">
        <v>102</v>
      </c>
      <c r="DU7" s="38">
        <v>0</v>
      </c>
      <c r="DV7" s="38">
        <v>0</v>
      </c>
      <c r="DW7" s="38">
        <v>0</v>
      </c>
      <c r="DX7" s="38">
        <v>0</v>
      </c>
      <c r="DY7" s="38" t="s">
        <v>102</v>
      </c>
      <c r="DZ7" s="38">
        <v>1.23</v>
      </c>
      <c r="EA7" s="38">
        <v>0.83</v>
      </c>
      <c r="EB7" s="38">
        <v>0.98</v>
      </c>
      <c r="EC7" s="38">
        <v>0.56999999999999995</v>
      </c>
      <c r="ED7" s="38">
        <v>5.72</v>
      </c>
      <c r="EE7" s="38" t="s">
        <v>102</v>
      </c>
      <c r="EF7" s="38">
        <v>0</v>
      </c>
      <c r="EG7" s="38">
        <v>0</v>
      </c>
      <c r="EH7" s="38">
        <v>0</v>
      </c>
      <c r="EI7" s="38">
        <v>0</v>
      </c>
      <c r="EJ7" s="38" t="s">
        <v>102</v>
      </c>
      <c r="EK7" s="38">
        <v>0.89</v>
      </c>
      <c r="EL7" s="38">
        <v>0.28999999999999998</v>
      </c>
      <c r="EM7" s="38">
        <v>0.13</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2022-01-25T07:51:45Z</cp:lastPrinted>
  <dcterms:created xsi:type="dcterms:W3CDTF">2021-12-03T07:11:22Z</dcterms:created>
  <dcterms:modified xsi:type="dcterms:W3CDTF">2022-02-17T07:19:13Z</dcterms:modified>
  <cp:category/>
</cp:coreProperties>
</file>