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33_清川村★\"/>
    </mc:Choice>
  </mc:AlternateContent>
  <workbookProtection workbookAlgorithmName="SHA-512" workbookHashValue="f7zUR3twHzsSFQnRot+09w80o4ApvNOYpctlJ3YCm6j6ZvkhSrqcN2Zfh6ZWvC0Zcw3CuP6cpySUCePq4iq1Ow==" workbookSaltValue="w4c8kIwKIvI9uac7Z3kefw==" workbookSpinCount="100000" lockStructure="1"/>
  <bookViews>
    <workbookView xWindow="20370" yWindow="-930" windowWidth="15600" windowHeight="111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<sst xmlns="http://schemas.openxmlformats.org/spreadsheetml/2006/main" count="236" uniqueCount="119">
  <si>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</si>
  <si>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</si>
  <si>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</si>
  <si>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</si>
  <si>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</si>
  <si>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</si>
  <si>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</si>
  <si>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</si>
  <si>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</si>
  <si>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</si>
  <si>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</si>
  <si>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</si>
  <si>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</si>
  <si>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</si>
  <si>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</si>
  <si>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</si>
  <si>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</si>
  <si>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</si>
  <si>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</si>
  <si>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</si>
  <si>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</si>
  <si>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</si>
  <si>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</si>
  <si>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</si>
  <si>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</si>
  <si>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</si>
  <si>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</si>
  <si>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</si>
  <si>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</si>
  <si>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</si>
  <si>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</si>
  <si>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</si>
  <si>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</si>
  <si>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</si>
  <si>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</si>
  <si>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</si>
  <si>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</si>
  <si>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</si>
  <si>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</si>
  <si>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</si>
  <si>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</si>
  <si>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</si>
  <si>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</si>
  <si>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</si>
  <si>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</si>
  <si>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</si>
  <si>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</si>
  <si>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</si>
  <si>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</si>
  <si>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</si>
  <si>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</si>
  <si>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</si>
  <si>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</si>
  <si>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</si>
  <si>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</si>
  <si>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</si>
  <si>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</si>
  <si>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</si>
  <si>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</si>
  <si>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</si>
  <si>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</si>
  <si>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</si>
  <si>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</si>
  <si>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</si>
  <si>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</si>
  <si>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</si>
  <si>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</si>
  <si>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</si>
  <si>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</si>
  <si>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</si>
  <si>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</si>
  <si>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</si>
  <si>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</si>
  <si>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</si>
  <si>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</si>
  <si>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</si>
  <si>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</si>
  <si>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</si>
  <si>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</si>
  <si>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</si>
  <si>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</si>
  <si>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</si>
  <si>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</si>
  <si>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</si>
  <si>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</si>
  <si>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</si>
  <si>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</si>
  <si>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</si>
  <si>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</si>
  <si>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</si>
  <si>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</si>
  <si>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</si>
  <si>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</si>
  <si>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</si>
  <si>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</si>
  <si>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</si>
  <si>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</si>
  <si>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</si>
  <si>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清川村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</si>
  <si>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</si>
  <si>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</si>
  <si>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</si>
  <si>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</si>
  <si>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</si>
  <si>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</si>
  <si>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</si>
  <si>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</si>
  <si>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</si>
  <si>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</si>
  <si>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</si>
  <si>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</si>
  <si>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</si>
  <si>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</si>
  <si>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</si>
  <si>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</si>
  <si>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</si>
  <si>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ストックマネジメント計画に基づき、事業費の平準化を図りつつ、施設・設備の改築更新を計画的に進めていますが、今後も維持管理経費の増加が見込まれ、経営状況はさらに厳しくなっていくことが予想されます。
　下水道使用料は、平成29年度から３年間で段階的に料金改定を行いましたが、持続可能な経営を維持するため、料金改定に向けた取り組みを進めていく予定です。</t>
    <rPh sb="11" eb="13">
      <t>ケイカク</t>
    </rPh>
    <rPh sb="14" eb="15">
      <t>モト</t>
    </rPh>
    <rPh sb="18" eb="21">
      <t>ジギョウヒ</t>
    </rPh>
    <rPh sb="22" eb="25">
      <t>ヘイジュンカ</t>
    </rPh>
    <rPh sb="26" eb="27">
      <t>ハカ</t>
    </rPh>
    <rPh sb="31" eb="33">
      <t>シセツ</t>
    </rPh>
    <rPh sb="34" eb="36">
      <t>セツビ</t>
    </rPh>
    <rPh sb="37" eb="39">
      <t>カイチク</t>
    </rPh>
    <rPh sb="39" eb="41">
      <t>コウシン</t>
    </rPh>
    <rPh sb="42" eb="44">
      <t>ケイカク</t>
    </rPh>
    <rPh sb="44" eb="45">
      <t>テキ</t>
    </rPh>
    <rPh sb="46" eb="47">
      <t>スス</t>
    </rPh>
    <rPh sb="54" eb="56">
      <t>コンゴ</t>
    </rPh>
    <rPh sb="57" eb="59">
      <t>イジ</t>
    </rPh>
    <rPh sb="136" eb="138">
      <t>ジゾク</t>
    </rPh>
    <rPh sb="138" eb="140">
      <t>カノウ</t>
    </rPh>
    <rPh sb="141" eb="143">
      <t>ケイエイ</t>
    </rPh>
    <rPh sb="144" eb="146">
      <t>イジ</t>
    </rPh>
    <phoneticPr fontId="4"/>
  </si>
  <si>
    <r>
      <t>　収益的収支比率は令和元年度から落ち込んでおり、汚水処理原価も高く経費回収率も平均値に比べ大幅に低く、一般会計からの繰入金に依存しているところが大きくなっています。
　下水道処理施設は、</t>
    </r>
    <r>
      <rPr>
        <sz val="11"/>
        <color theme="1"/>
        <rFont val="ＭＳ ゴシック"/>
        <family val="3"/>
        <charset val="128"/>
      </rPr>
      <t>施設・設備の能力低下等に伴う電気料等経費の増加や改築更新事業などによる維持管理経費は増加傾向となっています。
　このため、経費の削減や計画的な投資経費の平準化のほか、下水道使用料の改定などによる経営改善に向けた取り組みを行うとともに、使用料収入の確保に向けた水洗化率の向上に努めていく必要があります。
　</t>
    </r>
    <rPh sb="1" eb="4">
      <t>シュウエキテキ</t>
    </rPh>
    <rPh sb="4" eb="6">
      <t>シュウシ</t>
    </rPh>
    <rPh sb="6" eb="8">
      <t>ヒリツ</t>
    </rPh>
    <rPh sb="9" eb="11">
      <t>レイワ</t>
    </rPh>
    <rPh sb="11" eb="12">
      <t>ガン</t>
    </rPh>
    <rPh sb="12" eb="14">
      <t>ネンド</t>
    </rPh>
    <rPh sb="16" eb="17">
      <t>オ</t>
    </rPh>
    <rPh sb="18" eb="19">
      <t>コ</t>
    </rPh>
    <rPh sb="24" eb="26">
      <t>オスイ</t>
    </rPh>
    <rPh sb="26" eb="28">
      <t>ショリ</t>
    </rPh>
    <rPh sb="28" eb="30">
      <t>ゲンカ</t>
    </rPh>
    <rPh sb="31" eb="32">
      <t>タカ</t>
    </rPh>
    <rPh sb="33" eb="35">
      <t>ケイヒ</t>
    </rPh>
    <rPh sb="35" eb="37">
      <t>カイシュウ</t>
    </rPh>
    <rPh sb="37" eb="38">
      <t>リツ</t>
    </rPh>
    <rPh sb="39" eb="42">
      <t>ヘイキンチ</t>
    </rPh>
    <rPh sb="43" eb="44">
      <t>クラ</t>
    </rPh>
    <rPh sb="45" eb="47">
      <t>オオハバ</t>
    </rPh>
    <rPh sb="48" eb="49">
      <t>ヒク</t>
    </rPh>
    <rPh sb="51" eb="53">
      <t>イッパン</t>
    </rPh>
    <rPh sb="53" eb="55">
      <t>カイケイ</t>
    </rPh>
    <rPh sb="58" eb="60">
      <t>クリイレ</t>
    </rPh>
    <rPh sb="60" eb="61">
      <t>キン</t>
    </rPh>
    <rPh sb="62" eb="64">
      <t>イゾン</t>
    </rPh>
    <rPh sb="72" eb="73">
      <t>オオ</t>
    </rPh>
    <rPh sb="84" eb="87">
      <t>ゲスイドウ</t>
    </rPh>
    <rPh sb="87" eb="89">
      <t>ショリ</t>
    </rPh>
    <rPh sb="89" eb="91">
      <t>シセツ</t>
    </rPh>
    <rPh sb="93" eb="95">
      <t>シセツ</t>
    </rPh>
    <rPh sb="96" eb="98">
      <t>セツビ</t>
    </rPh>
    <rPh sb="99" eb="101">
      <t>ノウリョク</t>
    </rPh>
    <rPh sb="101" eb="103">
      <t>テイカ</t>
    </rPh>
    <rPh sb="103" eb="104">
      <t>トウ</t>
    </rPh>
    <rPh sb="105" eb="106">
      <t>トモナ</t>
    </rPh>
    <rPh sb="107" eb="109">
      <t>デンキ</t>
    </rPh>
    <rPh sb="109" eb="110">
      <t>リョウ</t>
    </rPh>
    <rPh sb="110" eb="111">
      <t>トウ</t>
    </rPh>
    <rPh sb="111" eb="113">
      <t>ケイヒ</t>
    </rPh>
    <rPh sb="114" eb="116">
      <t>ゾウカ</t>
    </rPh>
    <rPh sb="117" eb="119">
      <t>カイチク</t>
    </rPh>
    <rPh sb="119" eb="121">
      <t>コウシン</t>
    </rPh>
    <rPh sb="121" eb="123">
      <t>ジギョウ</t>
    </rPh>
    <rPh sb="128" eb="130">
      <t>イジ</t>
    </rPh>
    <rPh sb="130" eb="132">
      <t>カンリ</t>
    </rPh>
    <rPh sb="132" eb="134">
      <t>ケイヒ</t>
    </rPh>
    <rPh sb="135" eb="137">
      <t>ゾウカ</t>
    </rPh>
    <rPh sb="137" eb="139">
      <t>ケイコウ</t>
    </rPh>
    <rPh sb="154" eb="156">
      <t>ケイヒ</t>
    </rPh>
    <rPh sb="157" eb="159">
      <t>サクゲン</t>
    </rPh>
    <rPh sb="160" eb="163">
      <t>ケイカクテキ</t>
    </rPh>
    <rPh sb="164" eb="166">
      <t>トウシ</t>
    </rPh>
    <rPh sb="166" eb="168">
      <t>ケイヒ</t>
    </rPh>
    <rPh sb="169" eb="172">
      <t>ヘイジュンカ</t>
    </rPh>
    <rPh sb="176" eb="179">
      <t>ゲスイドウ</t>
    </rPh>
    <rPh sb="179" eb="182">
      <t>シヨウリョウ</t>
    </rPh>
    <rPh sb="183" eb="185">
      <t>カイテイ</t>
    </rPh>
    <rPh sb="190" eb="192">
      <t>ケイエイ</t>
    </rPh>
    <rPh sb="192" eb="194">
      <t>カイゼン</t>
    </rPh>
    <rPh sb="195" eb="196">
      <t>ム</t>
    </rPh>
    <rPh sb="198" eb="199">
      <t>ト</t>
    </rPh>
    <rPh sb="200" eb="201">
      <t>ク</t>
    </rPh>
    <rPh sb="203" eb="204">
      <t>オコナ</t>
    </rPh>
    <rPh sb="210" eb="213">
      <t>シヨウリョウ</t>
    </rPh>
    <rPh sb="213" eb="215">
      <t>シュウニュウ</t>
    </rPh>
    <rPh sb="216" eb="218">
      <t>カクホ</t>
    </rPh>
    <rPh sb="219" eb="220">
      <t>ム</t>
    </rPh>
    <rPh sb="222" eb="225">
      <t>スイセンカ</t>
    </rPh>
    <rPh sb="225" eb="226">
      <t>リツ</t>
    </rPh>
    <rPh sb="227" eb="229">
      <t>コウジョウ</t>
    </rPh>
    <rPh sb="230" eb="231">
      <t>ツト</t>
    </rPh>
    <rPh sb="235" eb="237">
      <t>ヒツヨウ</t>
    </rPh>
    <phoneticPr fontId="4"/>
  </si>
  <si>
    <t>　下水処理施設は、平成９年度に供用開始しており、法定耐用年数を（50年）に達した管渠はないため、管渠改善率は０％となっています。
　施設・設備については、ストックマネジメント計画に基づき計画的な改築更新の実施に取り組んでいます。</t>
    <rPh sb="1" eb="3">
      <t>ヘイセイ</t>
    </rPh>
    <rPh sb="4" eb="6">
      <t>ネンド</t>
    </rPh>
    <rPh sb="7" eb="9">
      <t>キョウヨウ</t>
    </rPh>
    <rPh sb="9" eb="11">
      <t>カイシ</t>
    </rPh>
    <rPh sb="16" eb="18">
      <t>ホウテイ</t>
    </rPh>
    <rPh sb="18" eb="20">
      <t>タイヨウ</t>
    </rPh>
    <rPh sb="20" eb="22">
      <t>ネンスウ</t>
    </rPh>
    <rPh sb="26" eb="27">
      <t>ネン</t>
    </rPh>
    <rPh sb="29" eb="30">
      <t>タッ</t>
    </rPh>
    <rPh sb="32" eb="34">
      <t>カンキョ</t>
    </rPh>
    <rPh sb="40" eb="42">
      <t>カンキョ</t>
    </rPh>
    <rPh sb="42" eb="44">
      <t>カイゼン</t>
    </rPh>
    <rPh sb="44" eb="45">
      <t>リツ</t>
    </rPh>
    <rPh sb="66" eb="68">
      <t>シセツ</t>
    </rPh>
    <rPh sb="69" eb="71">
      <t>セツビ</t>
    </rPh>
    <rPh sb="87" eb="89">
      <t>ケイカク</t>
    </rPh>
    <rPh sb="90" eb="91">
      <t>モト</t>
    </rPh>
    <rPh sb="93" eb="96">
      <t>ケイカクテキ</t>
    </rPh>
    <rPh sb="97" eb="99">
      <t>カイチク</t>
    </rPh>
    <rPh sb="99" eb="101">
      <t>コウシン</t>
    </rPh>
    <rPh sb="102" eb="104">
      <t>ジッシ</t>
    </rPh>
    <rPh sb="105" eb="106">
      <t>ト</t>
    </rPh>
    <rPh sb="107" eb="10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</si>
</sst>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B7-48F4-8D6A-959EB3A8F7FC}"/>
            </c:ext>
          </c:extLst>
        </c:ser>
        <c:dLbls>
          <c:showLegendKey val="0"/>
          <c:showVal val="0"/>
          <c:showCatName val="0"/>
          <c:showSerName val="0"/>
          <c:showPercent val="0"/>
          <c:showBubbleSize val="0"/>
        </c:dLbls>
        <c:gapWidth val="150"/>
        <c:axId val="365648032"/>
        <c:axId val="3656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50B7-48F4-8D6A-959EB3A8F7FC}"/>
            </c:ext>
          </c:extLst>
        </c:ser>
        <c:dLbls>
          <c:showLegendKey val="0"/>
          <c:showVal val="0"/>
          <c:showCatName val="0"/>
          <c:showSerName val="0"/>
          <c:showPercent val="0"/>
          <c:showBubbleSize val="0"/>
        </c:dLbls>
        <c:marker val="1"/>
        <c:smooth val="0"/>
        <c:axId val="365648032"/>
        <c:axId val="365646464"/>
      </c:lineChart>
      <c:dateAx>
        <c:axId val="365648032"/>
        <c:scaling>
          <c:orientation val="minMax"/>
        </c:scaling>
        <c:delete val="1"/>
        <c:axPos val="b"/>
        <c:numFmt formatCode="&quot;H&quot;yy" sourceLinked="1"/>
        <c:majorTickMark val="none"/>
        <c:minorTickMark val="none"/>
        <c:tickLblPos val="none"/>
        <c:crossAx val="365646464"/>
        <c:crosses val="autoZero"/>
        <c:auto val="1"/>
        <c:lblOffset val="100"/>
        <c:baseTimeUnit val="years"/>
      </c:dateAx>
      <c:valAx>
        <c:axId val="3656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49.29</c:v>
                </c:pt>
                <c:pt idx="1">
                  <c:v>49.14</c:v>
                </c:pt>
                <c:pt idx="2">
                  <c:v>45.86</c:v>
                </c:pt>
                <c:pt idx="3">
                  <c:v>47</c:v>
                </c:pt>
                <c:pt idx="4">
                  <c:v>48.57</c:v>
                </c:pt>
              </c:numCache>
            </c:numRef>
          </c:val>
          <c:extLst xmlns:c16r2="http://schemas.microsoft.com/office/drawing/2015/06/chart">
            <c:ext xmlns:c16="http://schemas.microsoft.com/office/drawing/2014/chart" uri="{C3380CC4-5D6E-409C-BE32-E72D297353CC}">
              <c16:uniqueId val="{00000000-ABEB-4397-B586-6AA3BCABD781}"/>
            </c:ext>
          </c:extLst>
        </c:ser>
        <c:dLbls>
          <c:showLegendKey val="0"/>
          <c:showVal val="0"/>
          <c:showCatName val="0"/>
          <c:showSerName val="0"/>
          <c:showPercent val="0"/>
          <c:showBubbleSize val="0"/>
        </c:dLbls>
        <c:gapWidth val="150"/>
        <c:axId val="465184408"/>
        <c:axId val="46518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ABEB-4397-B586-6AA3BCABD781}"/>
            </c:ext>
          </c:extLst>
        </c:ser>
        <c:dLbls>
          <c:showLegendKey val="0"/>
          <c:showVal val="0"/>
          <c:showCatName val="0"/>
          <c:showSerName val="0"/>
          <c:showPercent val="0"/>
          <c:showBubbleSize val="0"/>
        </c:dLbls>
        <c:marker val="1"/>
        <c:smooth val="0"/>
        <c:axId val="465184408"/>
        <c:axId val="465185976"/>
      </c:lineChart>
      <c:dateAx>
        <c:axId val="465184408"/>
        <c:scaling>
          <c:orientation val="minMax"/>
        </c:scaling>
        <c:delete val="1"/>
        <c:axPos val="b"/>
        <c:numFmt formatCode="&quot;H&quot;yy" sourceLinked="1"/>
        <c:majorTickMark val="none"/>
        <c:minorTickMark val="none"/>
        <c:tickLblPos val="none"/>
        <c:crossAx val="465185976"/>
        <c:crosses val="autoZero"/>
        <c:auto val="1"/>
        <c:lblOffset val="100"/>
        <c:baseTimeUnit val="years"/>
      </c:dateAx>
      <c:valAx>
        <c:axId val="46518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8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94.59</c:v>
                </c:pt>
                <c:pt idx="1">
                  <c:v>95.38</c:v>
                </c:pt>
                <c:pt idx="2">
                  <c:v>95.81</c:v>
                </c:pt>
                <c:pt idx="3">
                  <c:v>95.59</c:v>
                </c:pt>
                <c:pt idx="4">
                  <c:v>95.69</c:v>
                </c:pt>
              </c:numCache>
            </c:numRef>
          </c:val>
          <c:extLst xmlns:c16r2="http://schemas.microsoft.com/office/drawing/2015/06/chart">
            <c:ext xmlns:c16="http://schemas.microsoft.com/office/drawing/2014/chart" uri="{C3380CC4-5D6E-409C-BE32-E72D297353CC}">
              <c16:uniqueId val="{00000000-3FD0-49E3-A619-E2DE4BD9B1D6}"/>
            </c:ext>
          </c:extLst>
        </c:ser>
        <c:dLbls>
          <c:showLegendKey val="0"/>
          <c:showVal val="0"/>
          <c:showCatName val="0"/>
          <c:showSerName val="0"/>
          <c:showPercent val="0"/>
          <c:showBubbleSize val="0"/>
        </c:dLbls>
        <c:gapWidth val="150"/>
        <c:axId val="465187152"/>
        <c:axId val="4651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3FD0-49E3-A619-E2DE4BD9B1D6}"/>
            </c:ext>
          </c:extLst>
        </c:ser>
        <c:dLbls>
          <c:showLegendKey val="0"/>
          <c:showVal val="0"/>
          <c:showCatName val="0"/>
          <c:showSerName val="0"/>
          <c:showPercent val="0"/>
          <c:showBubbleSize val="0"/>
        </c:dLbls>
        <c:marker val="1"/>
        <c:smooth val="0"/>
        <c:axId val="465187152"/>
        <c:axId val="465184800"/>
      </c:lineChart>
      <c:dateAx>
        <c:axId val="465187152"/>
        <c:scaling>
          <c:orientation val="minMax"/>
        </c:scaling>
        <c:delete val="1"/>
        <c:axPos val="b"/>
        <c:numFmt formatCode="&quot;H&quot;yy" sourceLinked="1"/>
        <c:majorTickMark val="none"/>
        <c:minorTickMark val="none"/>
        <c:tickLblPos val="none"/>
        <c:crossAx val="465184800"/>
        <c:crosses val="autoZero"/>
        <c:auto val="1"/>
        <c:lblOffset val="100"/>
        <c:baseTimeUnit val="years"/>
      </c:dateAx>
      <c:valAx>
        <c:axId val="4651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64.209999999999994</c:v>
                </c:pt>
                <c:pt idx="1">
                  <c:v>64.239999999999995</c:v>
                </c:pt>
                <c:pt idx="2">
                  <c:v>64.72</c:v>
                </c:pt>
                <c:pt idx="3">
                  <c:v>62.11</c:v>
                </c:pt>
                <c:pt idx="4">
                  <c:v>60.96</c:v>
                </c:pt>
              </c:numCache>
            </c:numRef>
          </c:val>
          <c:extLst xmlns:c16r2="http://schemas.microsoft.com/office/drawing/2015/06/chart">
            <c:ext xmlns:c16="http://schemas.microsoft.com/office/drawing/2014/chart" uri="{C3380CC4-5D6E-409C-BE32-E72D297353CC}">
              <c16:uniqueId val="{00000000-1A8D-42E0-B2A5-81CAACDFDCB9}"/>
            </c:ext>
          </c:extLst>
        </c:ser>
        <c:dLbls>
          <c:showLegendKey val="0"/>
          <c:showVal val="0"/>
          <c:showCatName val="0"/>
          <c:showSerName val="0"/>
          <c:showPercent val="0"/>
          <c:showBubbleSize val="0"/>
        </c:dLbls>
        <c:gapWidth val="150"/>
        <c:axId val="365644504"/>
        <c:axId val="36564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8D-42E0-B2A5-81CAACDFDCB9}"/>
            </c:ext>
          </c:extLst>
        </c:ser>
        <c:dLbls>
          <c:showLegendKey val="0"/>
          <c:showVal val="0"/>
          <c:showCatName val="0"/>
          <c:showSerName val="0"/>
          <c:showPercent val="0"/>
          <c:showBubbleSize val="0"/>
        </c:dLbls>
        <c:marker val="1"/>
        <c:smooth val="0"/>
        <c:axId val="365644504"/>
        <c:axId val="365647248"/>
      </c:lineChart>
      <c:dateAx>
        <c:axId val="365644504"/>
        <c:scaling>
          <c:orientation val="minMax"/>
        </c:scaling>
        <c:delete val="1"/>
        <c:axPos val="b"/>
        <c:numFmt formatCode="&quot;H&quot;yy" sourceLinked="1"/>
        <c:majorTickMark val="none"/>
        <c:minorTickMark val="none"/>
        <c:tickLblPos val="none"/>
        <c:crossAx val="365647248"/>
        <c:crosses val="autoZero"/>
        <c:auto val="1"/>
        <c:lblOffset val="100"/>
        <c:baseTimeUnit val="years"/>
      </c:dateAx>
      <c:valAx>
        <c:axId val="36564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4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1C-49DB-98B1-FA70E3F82D9F}"/>
            </c:ext>
          </c:extLst>
        </c:ser>
        <c:dLbls>
          <c:showLegendKey val="0"/>
          <c:showVal val="0"/>
          <c:showCatName val="0"/>
          <c:showSerName val="0"/>
          <c:showPercent val="0"/>
          <c:showBubbleSize val="0"/>
        </c:dLbls>
        <c:gapWidth val="150"/>
        <c:axId val="365650776"/>
        <c:axId val="36565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1C-49DB-98B1-FA70E3F82D9F}"/>
            </c:ext>
          </c:extLst>
        </c:ser>
        <c:dLbls>
          <c:showLegendKey val="0"/>
          <c:showVal val="0"/>
          <c:showCatName val="0"/>
          <c:showSerName val="0"/>
          <c:showPercent val="0"/>
          <c:showBubbleSize val="0"/>
        </c:dLbls>
        <c:marker val="1"/>
        <c:smooth val="0"/>
        <c:axId val="365650776"/>
        <c:axId val="365650384"/>
      </c:lineChart>
      <c:dateAx>
        <c:axId val="365650776"/>
        <c:scaling>
          <c:orientation val="minMax"/>
        </c:scaling>
        <c:delete val="1"/>
        <c:axPos val="b"/>
        <c:numFmt formatCode="&quot;H&quot;yy" sourceLinked="1"/>
        <c:majorTickMark val="none"/>
        <c:minorTickMark val="none"/>
        <c:tickLblPos val="none"/>
        <c:crossAx val="365650384"/>
        <c:crosses val="autoZero"/>
        <c:auto val="1"/>
        <c:lblOffset val="100"/>
        <c:baseTimeUnit val="years"/>
      </c:dateAx>
      <c:valAx>
        <c:axId val="36565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5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9D-442E-ACD3-282A0D66A0FA}"/>
            </c:ext>
          </c:extLst>
        </c:ser>
        <c:dLbls>
          <c:showLegendKey val="0"/>
          <c:showVal val="0"/>
          <c:showCatName val="0"/>
          <c:showSerName val="0"/>
          <c:showPercent val="0"/>
          <c:showBubbleSize val="0"/>
        </c:dLbls>
        <c:gapWidth val="150"/>
        <c:axId val="365645680"/>
        <c:axId val="36564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9D-442E-ACD3-282A0D66A0FA}"/>
            </c:ext>
          </c:extLst>
        </c:ser>
        <c:dLbls>
          <c:showLegendKey val="0"/>
          <c:showVal val="0"/>
          <c:showCatName val="0"/>
          <c:showSerName val="0"/>
          <c:showPercent val="0"/>
          <c:showBubbleSize val="0"/>
        </c:dLbls>
        <c:marker val="1"/>
        <c:smooth val="0"/>
        <c:axId val="365645680"/>
        <c:axId val="365647640"/>
      </c:lineChart>
      <c:dateAx>
        <c:axId val="365645680"/>
        <c:scaling>
          <c:orientation val="minMax"/>
        </c:scaling>
        <c:delete val="1"/>
        <c:axPos val="b"/>
        <c:numFmt formatCode="&quot;H&quot;yy" sourceLinked="1"/>
        <c:majorTickMark val="none"/>
        <c:minorTickMark val="none"/>
        <c:tickLblPos val="none"/>
        <c:crossAx val="365647640"/>
        <c:crosses val="autoZero"/>
        <c:auto val="1"/>
        <c:lblOffset val="100"/>
        <c:baseTimeUnit val="years"/>
      </c:dateAx>
      <c:valAx>
        <c:axId val="36564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4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67-4563-AB8F-AC83D673FE0C}"/>
            </c:ext>
          </c:extLst>
        </c:ser>
        <c:dLbls>
          <c:showLegendKey val="0"/>
          <c:showVal val="0"/>
          <c:showCatName val="0"/>
          <c:showSerName val="0"/>
          <c:showPercent val="0"/>
          <c:showBubbleSize val="0"/>
        </c:dLbls>
        <c:gapWidth val="150"/>
        <c:axId val="366597200"/>
        <c:axId val="36659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67-4563-AB8F-AC83D673FE0C}"/>
            </c:ext>
          </c:extLst>
        </c:ser>
        <c:dLbls>
          <c:showLegendKey val="0"/>
          <c:showVal val="0"/>
          <c:showCatName val="0"/>
          <c:showSerName val="0"/>
          <c:showPercent val="0"/>
          <c:showBubbleSize val="0"/>
        </c:dLbls>
        <c:marker val="1"/>
        <c:smooth val="0"/>
        <c:axId val="366597200"/>
        <c:axId val="366592888"/>
      </c:lineChart>
      <c:dateAx>
        <c:axId val="366597200"/>
        <c:scaling>
          <c:orientation val="minMax"/>
        </c:scaling>
        <c:delete val="1"/>
        <c:axPos val="b"/>
        <c:numFmt formatCode="&quot;H&quot;yy" sourceLinked="1"/>
        <c:majorTickMark val="none"/>
        <c:minorTickMark val="none"/>
        <c:tickLblPos val="none"/>
        <c:crossAx val="366592888"/>
        <c:crosses val="autoZero"/>
        <c:auto val="1"/>
        <c:lblOffset val="100"/>
        <c:baseTimeUnit val="years"/>
      </c:dateAx>
      <c:valAx>
        <c:axId val="36659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9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9A-4BA7-888B-BB1526FB3A4A}"/>
            </c:ext>
          </c:extLst>
        </c:ser>
        <c:dLbls>
          <c:showLegendKey val="0"/>
          <c:showVal val="0"/>
          <c:showCatName val="0"/>
          <c:showSerName val="0"/>
          <c:showPercent val="0"/>
          <c:showBubbleSize val="0"/>
        </c:dLbls>
        <c:gapWidth val="150"/>
        <c:axId val="366598768"/>
        <c:axId val="3665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9A-4BA7-888B-BB1526FB3A4A}"/>
            </c:ext>
          </c:extLst>
        </c:ser>
        <c:dLbls>
          <c:showLegendKey val="0"/>
          <c:showVal val="0"/>
          <c:showCatName val="0"/>
          <c:showSerName val="0"/>
          <c:showPercent val="0"/>
          <c:showBubbleSize val="0"/>
        </c:dLbls>
        <c:marker val="1"/>
        <c:smooth val="0"/>
        <c:axId val="366598768"/>
        <c:axId val="366591712"/>
      </c:lineChart>
      <c:dateAx>
        <c:axId val="366598768"/>
        <c:scaling>
          <c:orientation val="minMax"/>
        </c:scaling>
        <c:delete val="1"/>
        <c:axPos val="b"/>
        <c:numFmt formatCode="&quot;H&quot;yy" sourceLinked="1"/>
        <c:majorTickMark val="none"/>
        <c:minorTickMark val="none"/>
        <c:tickLblPos val="none"/>
        <c:crossAx val="366591712"/>
        <c:crosses val="autoZero"/>
        <c:auto val="1"/>
        <c:lblOffset val="100"/>
        <c:baseTimeUnit val="years"/>
      </c:dateAx>
      <c:valAx>
        <c:axId val="3665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9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2143.3200000000002</c:v>
                </c:pt>
                <c:pt idx="1">
                  <c:v>2030.95</c:v>
                </c:pt>
                <c:pt idx="2">
                  <c:v>1853.36</c:v>
                </c:pt>
                <c:pt idx="3">
                  <c:v>1646.19</c:v>
                </c:pt>
                <c:pt idx="4">
                  <c:v>1699.24</c:v>
                </c:pt>
              </c:numCache>
            </c:numRef>
          </c:val>
          <c:extLst xmlns:c16r2="http://schemas.microsoft.com/office/drawing/2015/06/chart">
            <c:ext xmlns:c16="http://schemas.microsoft.com/office/drawing/2014/chart" uri="{C3380CC4-5D6E-409C-BE32-E72D297353CC}">
              <c16:uniqueId val="{00000000-D3B2-4142-9694-84D644FCDA2B}"/>
            </c:ext>
          </c:extLst>
        </c:ser>
        <c:dLbls>
          <c:showLegendKey val="0"/>
          <c:showVal val="0"/>
          <c:showCatName val="0"/>
          <c:showSerName val="0"/>
          <c:showPercent val="0"/>
          <c:showBubbleSize val="0"/>
        </c:dLbls>
        <c:gapWidth val="150"/>
        <c:axId val="366594064"/>
        <c:axId val="3665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D3B2-4142-9694-84D644FCDA2B}"/>
            </c:ext>
          </c:extLst>
        </c:ser>
        <c:dLbls>
          <c:showLegendKey val="0"/>
          <c:showVal val="0"/>
          <c:showCatName val="0"/>
          <c:showSerName val="0"/>
          <c:showPercent val="0"/>
          <c:showBubbleSize val="0"/>
        </c:dLbls>
        <c:marker val="1"/>
        <c:smooth val="0"/>
        <c:axId val="366594064"/>
        <c:axId val="366594848"/>
      </c:lineChart>
      <c:dateAx>
        <c:axId val="366594064"/>
        <c:scaling>
          <c:orientation val="minMax"/>
        </c:scaling>
        <c:delete val="1"/>
        <c:axPos val="b"/>
        <c:numFmt formatCode="&quot;H&quot;yy" sourceLinked="1"/>
        <c:majorTickMark val="none"/>
        <c:minorTickMark val="none"/>
        <c:tickLblPos val="none"/>
        <c:crossAx val="366594848"/>
        <c:crosses val="autoZero"/>
        <c:auto val="1"/>
        <c:lblOffset val="100"/>
        <c:baseTimeUnit val="years"/>
      </c:dateAx>
      <c:valAx>
        <c:axId val="3665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9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20.49</c:v>
                </c:pt>
                <c:pt idx="1">
                  <c:v>20.27</c:v>
                </c:pt>
                <c:pt idx="2">
                  <c:v>20.47</c:v>
                </c:pt>
                <c:pt idx="3">
                  <c:v>22.38</c:v>
                </c:pt>
                <c:pt idx="4">
                  <c:v>18.68</c:v>
                </c:pt>
              </c:numCache>
            </c:numRef>
          </c:val>
          <c:extLst xmlns:c16r2="http://schemas.microsoft.com/office/drawing/2015/06/chart">
            <c:ext xmlns:c16="http://schemas.microsoft.com/office/drawing/2014/chart" uri="{C3380CC4-5D6E-409C-BE32-E72D297353CC}">
              <c16:uniqueId val="{00000000-D09F-44BD-A65C-9BC2CE7B97EB}"/>
            </c:ext>
          </c:extLst>
        </c:ser>
        <c:dLbls>
          <c:showLegendKey val="0"/>
          <c:showVal val="0"/>
          <c:showCatName val="0"/>
          <c:showSerName val="0"/>
          <c:showPercent val="0"/>
          <c:showBubbleSize val="0"/>
        </c:dLbls>
        <c:gapWidth val="150"/>
        <c:axId val="366596808"/>
        <c:axId val="36659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D09F-44BD-A65C-9BC2CE7B97EB}"/>
            </c:ext>
          </c:extLst>
        </c:ser>
        <c:dLbls>
          <c:showLegendKey val="0"/>
          <c:showVal val="0"/>
          <c:showCatName val="0"/>
          <c:showSerName val="0"/>
          <c:showPercent val="0"/>
          <c:showBubbleSize val="0"/>
        </c:dLbls>
        <c:marker val="1"/>
        <c:smooth val="0"/>
        <c:axId val="366596808"/>
        <c:axId val="366598376"/>
      </c:lineChart>
      <c:dateAx>
        <c:axId val="366596808"/>
        <c:scaling>
          <c:orientation val="minMax"/>
        </c:scaling>
        <c:delete val="1"/>
        <c:axPos val="b"/>
        <c:numFmt formatCode="&quot;H&quot;yy" sourceLinked="1"/>
        <c:majorTickMark val="none"/>
        <c:minorTickMark val="none"/>
        <c:tickLblPos val="none"/>
        <c:crossAx val="366598376"/>
        <c:crosses val="autoZero"/>
        <c:auto val="1"/>
        <c:lblOffset val="100"/>
        <c:baseTimeUnit val="years"/>
      </c:dateAx>
      <c:valAx>
        <c:axId val="36659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9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448.62</c:v>
                </c:pt>
                <c:pt idx="1">
                  <c:v>481.87</c:v>
                </c:pt>
                <c:pt idx="2">
                  <c:v>508.55</c:v>
                </c:pt>
                <c:pt idx="3">
                  <c:v>494.15</c:v>
                </c:pt>
                <c:pt idx="4">
                  <c:v>529.38</c:v>
                </c:pt>
              </c:numCache>
            </c:numRef>
          </c:val>
          <c:extLst xmlns:c16r2="http://schemas.microsoft.com/office/drawing/2015/06/chart">
            <c:ext xmlns:c16="http://schemas.microsoft.com/office/drawing/2014/chart" uri="{C3380CC4-5D6E-409C-BE32-E72D297353CC}">
              <c16:uniqueId val="{00000000-8995-4B8E-9361-15CAB1468357}"/>
            </c:ext>
          </c:extLst>
        </c:ser>
        <c:dLbls>
          <c:showLegendKey val="0"/>
          <c:showVal val="0"/>
          <c:showCatName val="0"/>
          <c:showSerName val="0"/>
          <c:showPercent val="0"/>
          <c:showBubbleSize val="0"/>
        </c:dLbls>
        <c:gapWidth val="150"/>
        <c:axId val="366597984"/>
        <c:axId val="4651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8995-4B8E-9361-15CAB1468357}"/>
            </c:ext>
          </c:extLst>
        </c:ser>
        <c:dLbls>
          <c:showLegendKey val="0"/>
          <c:showVal val="0"/>
          <c:showCatName val="0"/>
          <c:showSerName val="0"/>
          <c:showPercent val="0"/>
          <c:showBubbleSize val="0"/>
        </c:dLbls>
        <c:marker val="1"/>
        <c:smooth val="0"/>
        <c:axId val="366597984"/>
        <c:axId val="465187936"/>
      </c:lineChart>
      <c:dateAx>
        <c:axId val="366597984"/>
        <c:scaling>
          <c:orientation val="minMax"/>
        </c:scaling>
        <c:delete val="1"/>
        <c:axPos val="b"/>
        <c:numFmt formatCode="&quot;H&quot;yy" sourceLinked="1"/>
        <c:majorTickMark val="none"/>
        <c:minorTickMark val="none"/>
        <c:tickLblPos val="none"/>
        <c:crossAx val="465187936"/>
        <c:crosses val="autoZero"/>
        <c:auto val="1"/>
        <c:lblOffset val="100"/>
        <c:baseTimeUnit val="years"/>
      </c:dateAx>
      <c:valAx>
        <c:axId val="4651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5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神奈川県　清川村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2883</v>
      </c>
      <c r="AM8" s="75"/>
      <c r="AN8" s="75"/>
      <c r="AO8" s="75"/>
      <c r="AP8" s="75"/>
      <c r="AQ8" s="75"/>
      <c r="AR8" s="75"/>
      <c r="AS8" s="75"/>
      <c r="AT8" s="74">
        <f>データ!T6</f>
        <v>71.239999999999995</v>
      </c>
      <c r="AU8" s="74"/>
      <c r="AV8" s="74"/>
      <c r="AW8" s="74"/>
      <c r="AX8" s="74"/>
      <c r="AY8" s="74"/>
      <c r="AZ8" s="74"/>
      <c r="BA8" s="74"/>
      <c r="BB8" s="74">
        <f>データ!U6</f>
        <v>40.47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97.67</v>
      </c>
      <c r="Q10" s="74"/>
      <c r="R10" s="74"/>
      <c r="S10" s="74"/>
      <c r="T10" s="74"/>
      <c r="U10" s="74"/>
      <c r="V10" s="74"/>
      <c r="W10" s="74">
        <f>データ!Q6</f>
        <v>97.37</v>
      </c>
      <c r="X10" s="74"/>
      <c r="Y10" s="74"/>
      <c r="Z10" s="74"/>
      <c r="AA10" s="74"/>
      <c r="AB10" s="74"/>
      <c r="AC10" s="74"/>
      <c r="AD10" s="75">
        <f>データ!R6</f>
        <v>1650</v>
      </c>
      <c r="AE10" s="75"/>
      <c r="AF10" s="75"/>
      <c r="AG10" s="75"/>
      <c r="AH10" s="75"/>
      <c r="AI10" s="75"/>
      <c r="AJ10" s="75"/>
      <c r="AK10" s="2"/>
      <c r="AL10" s="75">
        <f>データ!V6</f>
        <v>2810</v>
      </c>
      <c r="AM10" s="75"/>
      <c r="AN10" s="75"/>
      <c r="AO10" s="75"/>
      <c r="AP10" s="75"/>
      <c r="AQ10" s="75"/>
      <c r="AR10" s="75"/>
      <c r="AS10" s="75"/>
      <c r="AT10" s="74">
        <f>データ!W6</f>
        <v>0.91</v>
      </c>
      <c r="AU10" s="74"/>
      <c r="AV10" s="74"/>
      <c r="AW10" s="74"/>
      <c r="AX10" s="74"/>
      <c r="AY10" s="74"/>
      <c r="AZ10" s="74"/>
      <c r="BA10" s="74"/>
      <c r="BB10" s="74">
        <f>データ!X6</f>
        <v>3087.91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QZg+/kvnj2W9D/QHYm5JPMvwS4wwVs5uNkjIYsj733dcm/yL5NfGK82SHrgKpHngVcVDj0RBNtBIVEXf4mavjA==" saltValue="bCM7CuKx7KE+Wa/ridfs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144029</v>
      </c>
      <c r="D6" s="33">
        <f t="shared" si="3"/>
        <v>47</v>
      </c>
      <c r="E6" s="33">
        <f t="shared" si="3"/>
        <v>17</v>
      </c>
      <c r="F6" s="33">
        <f t="shared" si="3"/>
        <v>4</v>
      </c>
      <c r="G6" s="33">
        <f t="shared" si="3"/>
        <v>0</v>
      </c>
      <c r="H6" s="33" t="str">
        <f t="shared" si="3"/>
        <v>神奈川県　清川村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97.67</v>
      </c>
      <c r="Q6" s="34">
        <f t="shared" si="3"/>
        <v>97.37</v>
      </c>
      <c r="R6" s="34">
        <f t="shared" si="3"/>
        <v>1650</v>
      </c>
      <c r="S6" s="34">
        <f t="shared" si="3"/>
        <v>2883</v>
      </c>
      <c r="T6" s="34">
        <f t="shared" si="3"/>
        <v>71.239999999999995</v>
      </c>
      <c r="U6" s="34">
        <f t="shared" si="3"/>
        <v>40.47</v>
      </c>
      <c r="V6" s="34">
        <f t="shared" si="3"/>
        <v>2810</v>
      </c>
      <c r="W6" s="34">
        <f t="shared" si="3"/>
        <v>0.91</v>
      </c>
      <c r="X6" s="34">
        <f t="shared" si="3"/>
        <v>3087.91</v>
      </c>
      <c r="Y6" s="35">
        <f>IF(Y7="",NA(),Y7)</f>
        <v>64.209999999999994</v>
      </c>
      <c r="Z6" s="35">
        <f t="shared" ref="Z6:AH6" si="4">IF(Z7="",NA(),Z7)</f>
        <v>64.239999999999995</v>
      </c>
      <c r="AA6" s="35">
        <f t="shared" si="4"/>
        <v>64.72</v>
      </c>
      <c r="AB6" s="35">
        <f t="shared" si="4"/>
        <v>62.11</v>
      </c>
      <c r="AC6" s="35">
        <f t="shared" si="4"/>
        <v>60.96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2143.3200000000002</v>
      </c>
      <c r="BG6" s="35">
        <f t="shared" ref="BG6:BO6" si="7">IF(BG7="",NA(),BG7)</f>
        <v>2030.95</v>
      </c>
      <c r="BH6" s="35">
        <f t="shared" si="7"/>
        <v>1853.36</v>
      </c>
      <c r="BI6" s="35">
        <f t="shared" si="7"/>
        <v>1646.19</v>
      </c>
      <c r="BJ6" s="35">
        <f t="shared" si="7"/>
        <v>1699.24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20.49</v>
      </c>
      <c r="BR6" s="35">
        <f t="shared" ref="BR6:BZ6" si="8">IF(BR7="",NA(),BR7)</f>
        <v>20.27</v>
      </c>
      <c r="BS6" s="35">
        <f t="shared" si="8"/>
        <v>20.47</v>
      </c>
      <c r="BT6" s="35">
        <f t="shared" si="8"/>
        <v>22.38</v>
      </c>
      <c r="BU6" s="35">
        <f t="shared" si="8"/>
        <v>18.68</v>
      </c>
      <c r="BV6" s="35">
        <f t="shared" si="8"/>
        <v>69.87</v>
      </c>
      <c r="BW6" s="35">
        <f t="shared" si="8"/>
        <v>74.3</v>
      </c>
      <c r="BX6" s="35">
        <f t="shared" si="8"/>
        <v>72.260000000000005</v>
      </c>
      <c r="BY6" s="35">
        <f t="shared" si="8"/>
        <v>71.84</v>
      </c>
      <c r="BZ6" s="35">
        <f t="shared" si="8"/>
        <v>73.36</v>
      </c>
      <c r="CA6" s="34" t="str">
        <f>IF(CA7="","",IF(CA7="-","【-】","【"&amp;SUBSTITUTE(TEXT(CA7,"#,##0.00"),"-","△")&amp;"】"))</f>
        <v>【75.29】</v>
      </c>
      <c r="CB6" s="35">
        <f>IF(CB7="",NA(),CB7)</f>
        <v>448.62</v>
      </c>
      <c r="CC6" s="35">
        <f t="shared" ref="CC6:CK6" si="9">IF(CC7="",NA(),CC7)</f>
        <v>481.87</v>
      </c>
      <c r="CD6" s="35">
        <f t="shared" si="9"/>
        <v>508.55</v>
      </c>
      <c r="CE6" s="35">
        <f t="shared" si="9"/>
        <v>494.15</v>
      </c>
      <c r="CF6" s="35">
        <f t="shared" si="9"/>
        <v>529.38</v>
      </c>
      <c r="CG6" s="35">
        <f t="shared" si="9"/>
        <v>234.96</v>
      </c>
      <c r="CH6" s="35">
        <f t="shared" si="9"/>
        <v>221.81</v>
      </c>
      <c r="CI6" s="35">
        <f t="shared" si="9"/>
        <v>230.02</v>
      </c>
      <c r="CJ6" s="35">
        <f t="shared" si="9"/>
        <v>228.47</v>
      </c>
      <c r="CK6" s="35">
        <f t="shared" si="9"/>
        <v>224.88</v>
      </c>
      <c r="CL6" s="34" t="str">
        <f>IF(CL7="","",IF(CL7="-","【-】","【"&amp;SUBSTITUTE(TEXT(CL7,"#,##0.00"),"-","△")&amp;"】"))</f>
        <v>【215.41】</v>
      </c>
      <c r="CM6" s="35">
        <f>IF(CM7="",NA(),CM7)</f>
        <v>49.29</v>
      </c>
      <c r="CN6" s="35">
        <f t="shared" ref="CN6:CV6" si="10">IF(CN7="",NA(),CN7)</f>
        <v>49.14</v>
      </c>
      <c r="CO6" s="35">
        <f t="shared" si="10"/>
        <v>45.86</v>
      </c>
      <c r="CP6" s="35">
        <f t="shared" si="10"/>
        <v>47</v>
      </c>
      <c r="CQ6" s="35">
        <f t="shared" si="10"/>
        <v>48.57</v>
      </c>
      <c r="CR6" s="35">
        <f t="shared" si="10"/>
        <v>42.9</v>
      </c>
      <c r="CS6" s="35">
        <f t="shared" si="10"/>
        <v>43.36</v>
      </c>
      <c r="CT6" s="35">
        <f t="shared" si="10"/>
        <v>42.56</v>
      </c>
      <c r="CU6" s="35">
        <f t="shared" si="10"/>
        <v>42.47</v>
      </c>
      <c r="CV6" s="35">
        <f t="shared" si="10"/>
        <v>42.4</v>
      </c>
      <c r="CW6" s="34" t="str">
        <f>IF(CW7="","",IF(CW7="-","【-】","【"&amp;SUBSTITUTE(TEXT(CW7,"#,##0.00"),"-","△")&amp;"】"))</f>
        <v>【42.90】</v>
      </c>
      <c r="CX6" s="35">
        <f>IF(CX7="",NA(),CX7)</f>
        <v>94.59</v>
      </c>
      <c r="CY6" s="35">
        <f t="shared" ref="CY6:DG6" si="11">IF(CY7="",NA(),CY7)</f>
        <v>95.38</v>
      </c>
      <c r="CZ6" s="35">
        <f t="shared" si="11"/>
        <v>95.81</v>
      </c>
      <c r="DA6" s="35">
        <f t="shared" si="11"/>
        <v>95.59</v>
      </c>
      <c r="DB6" s="35">
        <f t="shared" si="11"/>
        <v>95.69</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144029</v>
      </c>
      <c r="D7" s="37">
        <v>47</v>
      </c>
      <c r="E7" s="37">
        <v>17</v>
      </c>
      <c r="F7" s="37">
        <v>4</v>
      </c>
      <c r="G7" s="37">
        <v>0</v>
      </c>
      <c r="H7" s="37" t="s">
        <v>98</v>
      </c>
      <c r="I7" s="37" t="s">
        <v>99</v>
      </c>
      <c r="J7" s="37" t="s">
        <v>100</v>
      </c>
      <c r="K7" s="37" t="s">
        <v>101</v>
      </c>
      <c r="L7" s="37" t="s">
        <v>102</v>
      </c>
      <c r="M7" s="37" t="s">
        <v>103</v>
      </c>
      <c r="N7" s="38" t="s">
        <v>104</v>
      </c>
      <c r="O7" s="38" t="s">
        <v>105</v>
      </c>
      <c r="P7" s="38">
        <v>97.67</v>
      </c>
      <c r="Q7" s="38">
        <v>97.37</v>
      </c>
      <c r="R7" s="38">
        <v>1650</v>
      </c>
      <c r="S7" s="38">
        <v>2883</v>
      </c>
      <c r="T7" s="38">
        <v>71.239999999999995</v>
      </c>
      <c r="U7" s="38">
        <v>40.47</v>
      </c>
      <c r="V7" s="38">
        <v>2810</v>
      </c>
      <c r="W7" s="38">
        <v>0.91</v>
      </c>
      <c r="X7" s="38">
        <v>3087.91</v>
      </c>
      <c r="Y7" s="38">
        <v>64.209999999999994</v>
      </c>
      <c r="Z7" s="38">
        <v>64.239999999999995</v>
      </c>
      <c r="AA7" s="38">
        <v>64.72</v>
      </c>
      <c r="AB7" s="38">
        <v>62.11</v>
      </c>
      <c r="AC7" s="38">
        <v>60.96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2143.3200000000002</v>
      </c>
      <c r="BG7" s="38">
        <v>2030.95</v>
      </c>
      <c r="BH7" s="38">
        <v>1853.36</v>
      </c>
      <c r="BI7" s="38">
        <v>1646.19</v>
      </c>
      <c r="BJ7" s="38">
        <v>1699.24</v>
      </c>
      <c r="BK7" s="38">
        <v>1298.9100000000001</v>
      </c>
      <c r="BL7" s="38">
        <v>1243.71</v>
      </c>
      <c r="BM7" s="38">
        <v>1194.1500000000001</v>
      </c>
      <c r="BN7" s="38">
        <v>1206.79</v>
      </c>
      <c r="BO7" s="38">
        <v>1258.43</v>
      </c>
      <c r="BP7" s="38">
        <v>1260.21</v>
      </c>
      <c r="BQ7" s="38">
        <v>20.49</v>
      </c>
      <c r="BR7" s="38">
        <v>20.27</v>
      </c>
      <c r="BS7" s="38">
        <v>20.47</v>
      </c>
      <c r="BT7" s="38">
        <v>22.38</v>
      </c>
      <c r="BU7" s="38">
        <v>18.68</v>
      </c>
      <c r="BV7" s="38">
        <v>69.87</v>
      </c>
      <c r="BW7" s="38">
        <v>74.3</v>
      </c>
      <c r="BX7" s="38">
        <v>72.260000000000005</v>
      </c>
      <c r="BY7" s="38">
        <v>71.84</v>
      </c>
      <c r="BZ7" s="38">
        <v>73.36</v>
      </c>
      <c r="CA7" s="38">
        <v>75.290000000000006</v>
      </c>
      <c r="CB7" s="38">
        <v>448.62</v>
      </c>
      <c r="CC7" s="38">
        <v>481.87</v>
      </c>
      <c r="CD7" s="38">
        <v>508.55</v>
      </c>
      <c r="CE7" s="38">
        <v>494.15</v>
      </c>
      <c r="CF7" s="38">
        <v>529.38</v>
      </c>
      <c r="CG7" s="38">
        <v>234.96</v>
      </c>
      <c r="CH7" s="38">
        <v>221.81</v>
      </c>
      <c r="CI7" s="38">
        <v>230.02</v>
      </c>
      <c r="CJ7" s="38">
        <v>228.47</v>
      </c>
      <c r="CK7" s="38">
        <v>224.88</v>
      </c>
      <c r="CL7" s="38">
        <v>215.41</v>
      </c>
      <c r="CM7" s="38">
        <v>49.29</v>
      </c>
      <c r="CN7" s="38">
        <v>49.14</v>
      </c>
      <c r="CO7" s="38">
        <v>45.86</v>
      </c>
      <c r="CP7" s="38">
        <v>47</v>
      </c>
      <c r="CQ7" s="38">
        <v>48.57</v>
      </c>
      <c r="CR7" s="38">
        <v>42.9</v>
      </c>
      <c r="CS7" s="38">
        <v>43.36</v>
      </c>
      <c r="CT7" s="38">
        <v>42.56</v>
      </c>
      <c r="CU7" s="38">
        <v>42.47</v>
      </c>
      <c r="CV7" s="38">
        <v>42.4</v>
      </c>
      <c r="CW7" s="38">
        <v>42.9</v>
      </c>
      <c r="CX7" s="38">
        <v>94.59</v>
      </c>
      <c r="CY7" s="38">
        <v>95.38</v>
      </c>
      <c r="CZ7" s="38">
        <v>95.81</v>
      </c>
      <c r="DA7" s="38">
        <v>95.59</v>
      </c>
      <c r="DB7" s="38">
        <v>95.69</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2022-01-18T23:06:57Z</cp:lastPrinted>
  <dcterms:created xsi:type="dcterms:W3CDTF">2021-12-03T07:50:39Z</dcterms:created>
  <dcterms:modified xsi:type="dcterms:W3CDTF">2022-02-17T07:21:16Z</dcterms:modified>
  <cp:category/>
</cp:coreProperties>
</file>