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正誤表2020（R2)\HP\正誤表に伴う差し替え\2020\"/>
    </mc:Choice>
  </mc:AlternateContent>
  <bookViews>
    <workbookView xWindow="0" yWindow="0" windowWidth="20490" windowHeight="6900"/>
  </bookViews>
  <sheets>
    <sheet name="5-1" sheetId="7" r:id="rId1"/>
    <sheet name="5-2" sheetId="3" r:id="rId2"/>
    <sheet name="5-3" sheetId="4" r:id="rId3"/>
    <sheet name="5-4" sheetId="5" r:id="rId4"/>
    <sheet name="5-5" sheetId="21" r:id="rId5"/>
    <sheet name="5-6" sheetId="22" r:id="rId6"/>
    <sheet name="5-7" sheetId="19" r:id="rId7"/>
    <sheet name="5-8" sheetId="8" r:id="rId8"/>
    <sheet name="5-9" sheetId="9" r:id="rId9"/>
    <sheet name="5-10" sheetId="23" r:id="rId10"/>
    <sheet name="5-11-1" sheetId="10" r:id="rId11"/>
    <sheet name="5-11-2" sheetId="11" r:id="rId12"/>
    <sheet name="5-11-3" sheetId="12" r:id="rId13"/>
    <sheet name="5-11-4" sheetId="13" r:id="rId14"/>
    <sheet name="5-11-5" sheetId="14" r:id="rId15"/>
    <sheet name="5-11-6" sheetId="15" r:id="rId16"/>
    <sheet name="5-11-7" sheetId="16" r:id="rId17"/>
    <sheet name="5-12" sheetId="17" r:id="rId18"/>
    <sheet name="5-13" sheetId="20" r:id="rId19"/>
    <sheet name="5-14" sheetId="18" r:id="rId20"/>
    <sheet name="5-15" sheetId="24" r:id="rId21"/>
    <sheet name="5-16" sheetId="25" r:id="rId22"/>
    <sheet name="5-17" sheetId="26" r:id="rId23"/>
  </sheets>
  <definedNames>
    <definedName name="_xlnm.Print_Area" localSheetId="20">'5-15'!$A$1:$U$16</definedName>
    <definedName name="_xlnm.Print_Area" localSheetId="22">'5-17'!$A$1:$AL$43</definedName>
    <definedName name="_xlnm.Print_Area" localSheetId="1">'5-2'!$A$1:$H$29</definedName>
    <definedName name="_xlnm.Print_Area" localSheetId="2">'5-3'!$A$1:$H$21</definedName>
    <definedName name="_xlnm.Print_Area" localSheetId="7">'5-8'!$A$1:$L$51</definedName>
    <definedName name="_xlnm.Print_Area" localSheetId="8">'5-9'!$A$1:$L$51</definedName>
    <definedName name="_xlnm.Print_Titles" localSheetId="9">'5-10'!$2:$4</definedName>
  </definedNames>
  <calcPr calcId="152511"/>
</workbook>
</file>

<file path=xl/calcChain.xml><?xml version="1.0" encoding="utf-8"?>
<calcChain xmlns="http://schemas.openxmlformats.org/spreadsheetml/2006/main">
  <c r="D6" i="20" l="1"/>
  <c r="D8" i="20"/>
  <c r="D9" i="20"/>
  <c r="D10" i="20"/>
  <c r="D11" i="20"/>
  <c r="D12" i="20"/>
  <c r="D14" i="20"/>
  <c r="D15" i="20"/>
  <c r="D16" i="20"/>
  <c r="D17" i="20"/>
  <c r="D18" i="20"/>
  <c r="D20" i="20"/>
  <c r="D21" i="20"/>
  <c r="D22" i="20"/>
  <c r="D23" i="20"/>
  <c r="D24" i="20"/>
  <c r="D26" i="20"/>
  <c r="D27" i="20"/>
  <c r="D28" i="20"/>
  <c r="D29" i="20"/>
  <c r="D30" i="20"/>
  <c r="D32" i="20"/>
  <c r="D33" i="20"/>
  <c r="D35" i="20"/>
  <c r="D36" i="20"/>
  <c r="D38" i="20"/>
  <c r="D39" i="20"/>
  <c r="D40" i="20"/>
  <c r="D41" i="20"/>
  <c r="D42" i="20"/>
  <c r="D44" i="20"/>
  <c r="D45" i="20"/>
  <c r="D46" i="20"/>
  <c r="D47" i="20"/>
  <c r="D49" i="20"/>
  <c r="D21" i="18" l="1"/>
  <c r="E21" i="18"/>
  <c r="F21" i="18"/>
  <c r="G21" i="18"/>
  <c r="H21" i="18"/>
  <c r="I21" i="18"/>
  <c r="J21" i="18"/>
  <c r="K21" i="18"/>
  <c r="L21" i="18"/>
  <c r="D22" i="18"/>
  <c r="E22" i="18"/>
  <c r="F22" i="18"/>
  <c r="G22" i="18"/>
  <c r="H22" i="18"/>
  <c r="I22" i="18"/>
  <c r="J22" i="18"/>
  <c r="K22" i="18"/>
  <c r="L22" i="18"/>
  <c r="D23" i="18"/>
  <c r="E23" i="18"/>
  <c r="F23" i="18"/>
  <c r="G23" i="18"/>
  <c r="H23" i="18"/>
  <c r="I23" i="18"/>
  <c r="J23" i="18"/>
  <c r="K23" i="18"/>
  <c r="L23" i="18"/>
  <c r="G5" i="17"/>
  <c r="J7" i="15"/>
  <c r="C8" i="13"/>
  <c r="D8" i="13"/>
  <c r="E8" i="13"/>
  <c r="F8" i="13"/>
  <c r="G8" i="13"/>
  <c r="I8" i="13"/>
  <c r="H8" i="13" s="1"/>
  <c r="M8" i="13" s="1"/>
  <c r="J8" i="13"/>
  <c r="K8" i="13"/>
  <c r="E10" i="13"/>
  <c r="G10" i="13"/>
  <c r="H10" i="13"/>
  <c r="L10" i="13"/>
  <c r="M10" i="13"/>
  <c r="E11" i="13"/>
  <c r="G11" i="13"/>
  <c r="H11" i="13"/>
  <c r="M11" i="13" s="1"/>
  <c r="L11" i="13"/>
  <c r="E12" i="13"/>
  <c r="G12" i="13"/>
  <c r="H12" i="13"/>
  <c r="L12" i="13"/>
  <c r="M12" i="13"/>
  <c r="E13" i="13"/>
  <c r="G13" i="13"/>
  <c r="H13" i="13"/>
  <c r="L13" i="13"/>
  <c r="M13" i="13"/>
  <c r="E14" i="13"/>
  <c r="G14" i="13"/>
  <c r="H14" i="13"/>
  <c r="L14" i="13"/>
  <c r="M14" i="13"/>
  <c r="E16" i="13"/>
  <c r="G16" i="13"/>
  <c r="H16" i="13"/>
  <c r="M16" i="13" s="1"/>
  <c r="L16" i="13"/>
  <c r="E17" i="13"/>
  <c r="G17" i="13"/>
  <c r="H17" i="13"/>
  <c r="M17" i="13" s="1"/>
  <c r="L17" i="13"/>
  <c r="E18" i="13"/>
  <c r="G18" i="13"/>
  <c r="H18" i="13"/>
  <c r="L18" i="13"/>
  <c r="M18" i="13"/>
  <c r="E19" i="13"/>
  <c r="G19" i="13"/>
  <c r="H19" i="13"/>
  <c r="L19" i="13"/>
  <c r="M19" i="13"/>
  <c r="E20" i="13"/>
  <c r="G20" i="13"/>
  <c r="H20" i="13"/>
  <c r="M20" i="13" s="1"/>
  <c r="L20" i="13"/>
  <c r="E22" i="13"/>
  <c r="G22" i="13"/>
  <c r="H22" i="13"/>
  <c r="L22" i="13"/>
  <c r="M22" i="13"/>
  <c r="E23" i="13"/>
  <c r="G23" i="13"/>
  <c r="H23" i="13"/>
  <c r="L23" i="13"/>
  <c r="M23" i="13"/>
  <c r="E24" i="13"/>
  <c r="G24" i="13"/>
  <c r="H24" i="13"/>
  <c r="L24" i="13"/>
  <c r="M24" i="13"/>
  <c r="E25" i="13"/>
  <c r="G25" i="13"/>
  <c r="H25" i="13"/>
  <c r="M25" i="13" s="1"/>
  <c r="L25" i="13"/>
  <c r="C8" i="12"/>
  <c r="D8" i="12"/>
  <c r="E8" i="12" s="1"/>
  <c r="F8" i="12"/>
  <c r="G8" i="12" s="1"/>
  <c r="J8" i="12"/>
  <c r="K8" i="12"/>
  <c r="E10" i="12"/>
  <c r="G10" i="12"/>
  <c r="H10" i="12"/>
  <c r="M10" i="12" s="1"/>
  <c r="I10" i="12"/>
  <c r="I8" i="12" s="1"/>
  <c r="L10" i="12"/>
  <c r="E11" i="12"/>
  <c r="G11" i="12"/>
  <c r="H11" i="12"/>
  <c r="M11" i="12" s="1"/>
  <c r="I11" i="12"/>
  <c r="L11" i="12"/>
  <c r="E12" i="12"/>
  <c r="G12" i="12"/>
  <c r="H12" i="12"/>
  <c r="M12" i="12" s="1"/>
  <c r="I12" i="12"/>
  <c r="L12" i="12"/>
  <c r="E13" i="12"/>
  <c r="I13" i="12"/>
  <c r="E14" i="12"/>
  <c r="G14" i="12"/>
  <c r="H14" i="12"/>
  <c r="M14" i="12" s="1"/>
  <c r="I14" i="12"/>
  <c r="L14" i="12"/>
  <c r="I15" i="12"/>
  <c r="E16" i="12"/>
  <c r="I16" i="12"/>
  <c r="E17" i="12"/>
  <c r="G17" i="12"/>
  <c r="I17" i="12"/>
  <c r="H17" i="12" s="1"/>
  <c r="E18" i="12"/>
  <c r="G18" i="12"/>
  <c r="I18" i="12"/>
  <c r="H18" i="12" s="1"/>
  <c r="M18" i="12" s="1"/>
  <c r="L18" i="12"/>
  <c r="E19" i="12"/>
  <c r="G19" i="12"/>
  <c r="H19" i="12"/>
  <c r="M19" i="12" s="1"/>
  <c r="I19" i="12"/>
  <c r="L19" i="12"/>
  <c r="E20" i="12"/>
  <c r="I20" i="12"/>
  <c r="I21" i="12"/>
  <c r="E22" i="12"/>
  <c r="I22" i="12"/>
  <c r="E23" i="12"/>
  <c r="G23" i="12"/>
  <c r="L23" i="12"/>
  <c r="M23" i="12"/>
  <c r="E24" i="12"/>
  <c r="G24" i="12"/>
  <c r="I24" i="12"/>
  <c r="L24" i="12"/>
  <c r="M24" i="12"/>
  <c r="E25" i="12"/>
  <c r="G25" i="12"/>
  <c r="H25" i="12"/>
  <c r="M25" i="12" s="1"/>
  <c r="I25" i="12"/>
  <c r="L25" i="12"/>
  <c r="C7" i="11"/>
  <c r="D7" i="11"/>
  <c r="E7" i="11"/>
  <c r="F7" i="11"/>
  <c r="G7" i="11"/>
  <c r="H7" i="11"/>
  <c r="I7" i="11"/>
  <c r="J7" i="11"/>
  <c r="K7" i="11"/>
  <c r="L7" i="11"/>
  <c r="K9" i="11"/>
  <c r="L9" i="11"/>
  <c r="K10" i="11"/>
  <c r="L10" i="11"/>
  <c r="K11" i="11"/>
  <c r="L11" i="11"/>
  <c r="K12" i="11"/>
  <c r="L12" i="11"/>
  <c r="K13" i="11"/>
  <c r="L13" i="11"/>
  <c r="K15" i="11"/>
  <c r="L15" i="11"/>
  <c r="K16" i="11"/>
  <c r="L16" i="11"/>
  <c r="K17" i="11"/>
  <c r="L17" i="11"/>
  <c r="K18" i="11"/>
  <c r="L18" i="11"/>
  <c r="K19" i="11"/>
  <c r="L19" i="11"/>
  <c r="K21" i="11"/>
  <c r="L21" i="11"/>
  <c r="K22" i="11"/>
  <c r="L22" i="11"/>
  <c r="K23" i="11"/>
  <c r="L23" i="11"/>
  <c r="K24" i="11"/>
  <c r="L24" i="11"/>
  <c r="K25" i="11"/>
  <c r="L25" i="11"/>
  <c r="C7" i="10"/>
  <c r="D7" i="10"/>
  <c r="E7" i="10"/>
  <c r="F7" i="10"/>
  <c r="J7" i="10" s="1"/>
  <c r="G7" i="10"/>
  <c r="H7" i="10"/>
  <c r="K7" i="10" s="1"/>
  <c r="I7" i="10"/>
  <c r="L7" i="10" s="1"/>
  <c r="J9" i="10"/>
  <c r="K9" i="10"/>
  <c r="L9" i="10"/>
  <c r="J10" i="10"/>
  <c r="K10" i="10"/>
  <c r="J11" i="10"/>
  <c r="K11" i="10"/>
  <c r="L11" i="10"/>
  <c r="J12" i="10"/>
  <c r="K12" i="10"/>
  <c r="L12" i="10"/>
  <c r="J13" i="10"/>
  <c r="K13" i="10"/>
  <c r="L13" i="10"/>
  <c r="J15" i="10"/>
  <c r="K15" i="10"/>
  <c r="L15" i="10"/>
  <c r="J16" i="10"/>
  <c r="K16" i="10"/>
  <c r="L16" i="10"/>
  <c r="J17" i="10"/>
  <c r="K17" i="10"/>
  <c r="L17" i="10"/>
  <c r="J18" i="10"/>
  <c r="K18" i="10"/>
  <c r="L18" i="10"/>
  <c r="J19" i="10"/>
  <c r="K19" i="10"/>
  <c r="L19" i="10"/>
  <c r="J21" i="10"/>
  <c r="K21" i="10"/>
  <c r="L21" i="10"/>
  <c r="J22" i="10"/>
  <c r="K22" i="10"/>
  <c r="L22" i="10"/>
  <c r="J23" i="10"/>
  <c r="K23" i="10"/>
  <c r="L23" i="10"/>
  <c r="J24" i="10"/>
  <c r="K24" i="10"/>
  <c r="L24" i="10"/>
  <c r="K25" i="10"/>
  <c r="L8" i="12" l="1"/>
  <c r="H8" i="12"/>
  <c r="M8" i="12" s="1"/>
  <c r="L8" i="13"/>
  <c r="L17" i="12"/>
</calcChain>
</file>

<file path=xl/sharedStrings.xml><?xml version="1.0" encoding="utf-8"?>
<sst xmlns="http://schemas.openxmlformats.org/spreadsheetml/2006/main" count="1574" uniqueCount="708">
  <si>
    <t>計</t>
  </si>
  <si>
    <t>産　　業　　別</t>
    <phoneticPr fontId="6"/>
  </si>
  <si>
    <t xml:space="preserve">       ２　「総数」には「分類不能の産業」を含む。</t>
    <phoneticPr fontId="6"/>
  </si>
  <si>
    <t xml:space="preserve">公務（他に分類されるものを除く）    </t>
    <rPh sb="13" eb="14">
      <t>ノゾ</t>
    </rPh>
    <phoneticPr fontId="6"/>
  </si>
  <si>
    <t xml:space="preserve">サービス業（他に分類されないもの）    </t>
  </si>
  <si>
    <t>複合サービス事業</t>
    <rPh sb="0" eb="2">
      <t>フクゴウ</t>
    </rPh>
    <rPh sb="6" eb="8">
      <t>ジギョウ</t>
    </rPh>
    <phoneticPr fontId="7"/>
  </si>
  <si>
    <t>医療，福祉</t>
    <rPh sb="0" eb="1">
      <t>イ</t>
    </rPh>
    <rPh sb="1" eb="2">
      <t>リョウ</t>
    </rPh>
    <rPh sb="3" eb="5">
      <t>フクシ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</si>
  <si>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</si>
  <si>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</si>
  <si>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 xml:space="preserve">宿泊業，飲食サービス業    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</si>
  <si>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学術研究 ，専門・技術サービス業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6"/>
  </si>
  <si>
    <t xml:space="preserve">不動産業，物品賃貸業    </t>
    <rPh sb="5" eb="7">
      <t>ブッピン</t>
    </rPh>
    <rPh sb="7" eb="10">
      <t>チンタイギョウ</t>
    </rPh>
    <phoneticPr fontId="6"/>
  </si>
  <si>
    <t xml:space="preserve">金融業，保険業    </t>
    <rPh sb="2" eb="3">
      <t>ギョウ</t>
    </rPh>
    <phoneticPr fontId="6"/>
  </si>
  <si>
    <t xml:space="preserve">卸売業，小売業    </t>
    <rPh sb="2" eb="3">
      <t>ギョウ</t>
    </rPh>
    <phoneticPr fontId="6"/>
  </si>
  <si>
    <t xml:space="preserve">運輸業，郵便業    </t>
    <rPh sb="4" eb="6">
      <t>ユウビン</t>
    </rPh>
    <rPh sb="6" eb="7">
      <t>ギョウ</t>
    </rPh>
    <phoneticPr fontId="6"/>
  </si>
  <si>
    <t xml:space="preserve">情報通信業    </t>
    <rPh sb="0" eb="2">
      <t>ジョウホウ</t>
    </rPh>
    <rPh sb="2" eb="5">
      <t>ツウシンギョウ</t>
    </rPh>
    <phoneticPr fontId="7"/>
  </si>
  <si>
    <t xml:space="preserve">電気・ガス・熱供給・水道業 </t>
  </si>
  <si>
    <t xml:space="preserve">製造業    </t>
  </si>
  <si>
    <t xml:space="preserve">建設業    </t>
  </si>
  <si>
    <t xml:space="preserve">鉱業，採石業，砂利採取業    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</si>
  <si>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 xml:space="preserve">漁業    </t>
  </si>
  <si>
    <t xml:space="preserve">農業 ，林業   </t>
    <rPh sb="4" eb="6">
      <t>リンギョウ</t>
    </rPh>
    <phoneticPr fontId="6"/>
  </si>
  <si>
    <t>総　　　　　　　　数</t>
    <phoneticPr fontId="6"/>
  </si>
  <si>
    <t>％</t>
    <phoneticPr fontId="6"/>
  </si>
  <si>
    <t>人</t>
  </si>
  <si>
    <t>％</t>
    <phoneticPr fontId="6"/>
  </si>
  <si>
    <t>割合</t>
  </si>
  <si>
    <t>実　数</t>
    <phoneticPr fontId="6"/>
  </si>
  <si>
    <t>女　　性</t>
    <phoneticPr fontId="6"/>
  </si>
  <si>
    <t>男　　性</t>
    <phoneticPr fontId="6"/>
  </si>
  <si>
    <t>（平成27年10月１日現在）国勢調査結果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コクセイ</t>
    </rPh>
    <rPh sb="16" eb="18">
      <t>チョウサ</t>
    </rPh>
    <rPh sb="18" eb="20">
      <t>ケッカ</t>
    </rPh>
    <phoneticPr fontId="6"/>
  </si>
  <si>
    <t>分類不能の職業</t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</si>
  <si>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</si>
  <si>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</si>
  <si>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</si>
  <si>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</si>
  <si>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農林漁業従事者</t>
    <rPh sb="4" eb="6">
      <t>ジュウジ</t>
    </rPh>
    <phoneticPr fontId="6"/>
  </si>
  <si>
    <t>保安職業従事者</t>
  </si>
  <si>
    <t>サービス職業従事者</t>
  </si>
  <si>
    <t>販売従事者</t>
  </si>
  <si>
    <t>事務従事者</t>
  </si>
  <si>
    <t>専門的・技術的職業従事者</t>
  </si>
  <si>
    <t>管理的職業従事者</t>
  </si>
  <si>
    <t>総　　　　　　　数</t>
    <rPh sb="0" eb="1">
      <t>フサ</t>
    </rPh>
    <rPh sb="8" eb="9">
      <t>カズ</t>
    </rPh>
    <phoneticPr fontId="6"/>
  </si>
  <si>
    <t>職　　　業　　　別</t>
    <phoneticPr fontId="6"/>
  </si>
  <si>
    <t>　 　 ２ 「総数」には従業上の地位「不詳」および「分類不能の産業」を含む。</t>
    <rPh sb="12" eb="14">
      <t>ジュウギョウ</t>
    </rPh>
    <rPh sb="14" eb="15">
      <t>ジョウ</t>
    </rPh>
    <rPh sb="16" eb="18">
      <t>チイ</t>
    </rPh>
    <rPh sb="19" eb="21">
      <t>フショウ</t>
    </rPh>
    <phoneticPr fontId="6"/>
  </si>
  <si>
    <t>清川村</t>
  </si>
  <si>
    <t>-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</si>
  <si>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</si>
  <si>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</si>
  <si>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</si>
  <si>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</si>
  <si>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</si>
  <si>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</si>
  <si>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</si>
  <si>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</si>
  <si>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</si>
  <si>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</si>
  <si>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</si>
  <si>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</si>
  <si>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</si>
  <si>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</si>
  <si>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</si>
  <si>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</si>
  <si>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</si>
  <si>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</si>
  <si>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</si>
  <si>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</si>
  <si>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</si>
  <si>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</si>
  <si>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</si>
  <si>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</si>
  <si>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</si>
  <si>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</si>
  <si>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</si>
  <si>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</si>
  <si>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</si>
  <si>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</si>
  <si>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</si>
  <si>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</si>
  <si>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県計</t>
  </si>
  <si>
    <t>家　庭
内職者</t>
    <rPh sb="2" eb="3">
      <t>テイ</t>
    </rPh>
    <rPh sb="4" eb="6">
      <t>ナイショク</t>
    </rPh>
    <phoneticPr fontId="6"/>
  </si>
  <si>
    <t>家　族
従業者</t>
    <phoneticPr fontId="6"/>
  </si>
  <si>
    <t>雇 人 の
ない業主</t>
    <rPh sb="2" eb="3">
      <t>ヒト</t>
    </rPh>
    <phoneticPr fontId="6"/>
  </si>
  <si>
    <t>雇 人 の
ある業主</t>
    <rPh sb="2" eb="3">
      <t>ヒト</t>
    </rPh>
    <phoneticPr fontId="6"/>
  </si>
  <si>
    <t>役　員</t>
    <phoneticPr fontId="6"/>
  </si>
  <si>
    <t>雇用者</t>
  </si>
  <si>
    <r>
      <t>公務</t>
    </r>
    <r>
      <rPr>
        <sz val="6"/>
        <rFont val="ＭＳ 明朝"/>
        <family val="1"/>
        <charset val="128"/>
      </rPr>
      <t xml:space="preserve">
</t>
    </r>
    <r>
      <rPr>
        <sz val="5"/>
        <rFont val="ＭＳ 明朝"/>
        <family val="1"/>
        <charset val="128"/>
      </rPr>
      <t>(他に分類され
 るものを除く)</t>
    </r>
    <r>
      <rPr>
        <sz val="6"/>
        <rFont val="ＭＳ 明朝"/>
        <family val="1"/>
        <charset val="128"/>
      </rPr>
      <t xml:space="preserve"> </t>
    </r>
    <rPh sb="16" eb="17">
      <t>ノゾ</t>
    </rPh>
    <phoneticPr fontId="6"/>
  </si>
  <si>
    <r>
      <t xml:space="preserve">サービス業
</t>
    </r>
    <r>
      <rPr>
        <sz val="5"/>
        <rFont val="ＭＳ 明朝"/>
        <family val="1"/>
        <charset val="128"/>
      </rPr>
      <t xml:space="preserve">(他に分類され
ないもの）    </t>
    </r>
    <phoneticPr fontId="6"/>
  </si>
  <si>
    <t>複合サー
ビス事業</t>
    <phoneticPr fontId="6"/>
  </si>
  <si>
    <t xml:space="preserve"> 医　療,
福　祉</t>
    <phoneticPr fontId="6"/>
  </si>
  <si>
    <t xml:space="preserve"> 教　育,
学　習
支援業</t>
    <rPh sb="10" eb="12">
      <t>シエン</t>
    </rPh>
    <rPh sb="12" eb="13">
      <t>ギョウ</t>
    </rPh>
    <phoneticPr fontId="6"/>
  </si>
  <si>
    <t>生活関連
サービス
 業,娯楽業</t>
    <rPh sb="0" eb="2">
      <t>セイカツ</t>
    </rPh>
    <rPh sb="2" eb="4">
      <t>カンレン</t>
    </rPh>
    <rPh sb="11" eb="12">
      <t>ギョウ</t>
    </rPh>
    <rPh sb="13" eb="16">
      <t>ゴラクギョウ</t>
    </rPh>
    <phoneticPr fontId="6"/>
  </si>
  <si>
    <t xml:space="preserve">宿泊業, 
飲食サー
ビス業      </t>
    <rPh sb="6" eb="7">
      <t>イン</t>
    </rPh>
    <rPh sb="7" eb="8">
      <t>ショク</t>
    </rPh>
    <rPh sb="13" eb="14">
      <t>ギョウ</t>
    </rPh>
    <phoneticPr fontId="6"/>
  </si>
  <si>
    <t xml:space="preserve">学術研究,
専門・技術
サービス業　　          </t>
    <rPh sb="0" eb="2">
      <t>ガクジュツ</t>
    </rPh>
    <rPh sb="2" eb="4">
      <t>ケンキュウ</t>
    </rPh>
    <rPh sb="6" eb="8">
      <t>センモン</t>
    </rPh>
    <rPh sb="9" eb="10">
      <t>ワザ</t>
    </rPh>
    <rPh sb="10" eb="11">
      <t>ジュツ</t>
    </rPh>
    <rPh sb="16" eb="17">
      <t>ギョウ</t>
    </rPh>
    <phoneticPr fontId="6"/>
  </si>
  <si>
    <t xml:space="preserve"> 不動産業,
物品賃貸業            </t>
    <rPh sb="1" eb="2">
      <t>フ</t>
    </rPh>
    <rPh sb="2" eb="3">
      <t>ドウ</t>
    </rPh>
    <rPh sb="3" eb="4">
      <t>サン</t>
    </rPh>
    <rPh sb="4" eb="5">
      <t>ギョウ</t>
    </rPh>
    <rPh sb="7" eb="9">
      <t>ブッピン</t>
    </rPh>
    <rPh sb="9" eb="10">
      <t>チン</t>
    </rPh>
    <rPh sb="10" eb="11">
      <t>カシ</t>
    </rPh>
    <rPh sb="11" eb="12">
      <t>ギョウ</t>
    </rPh>
    <phoneticPr fontId="6"/>
  </si>
  <si>
    <t xml:space="preserve"> 金融業,
保険業   </t>
    <rPh sb="3" eb="4">
      <t>ギョウ</t>
    </rPh>
    <rPh sb="6" eb="7">
      <t>タモツ</t>
    </rPh>
    <rPh sb="7" eb="8">
      <t>ケン</t>
    </rPh>
    <phoneticPr fontId="6"/>
  </si>
  <si>
    <t xml:space="preserve"> 卸売業,
小売業</t>
    <phoneticPr fontId="6"/>
  </si>
  <si>
    <t xml:space="preserve"> 運輸業,
郵便業 </t>
    <rPh sb="6" eb="8">
      <t>ユウビン</t>
    </rPh>
    <rPh sb="8" eb="9">
      <t>ギョウ</t>
    </rPh>
    <phoneticPr fontId="6"/>
  </si>
  <si>
    <t xml:space="preserve">情　報
通信業 </t>
    <phoneticPr fontId="6"/>
  </si>
  <si>
    <t>　電　気・
　ガ　ス・
　熱供給・
水道業</t>
    <phoneticPr fontId="6"/>
  </si>
  <si>
    <t>製造業</t>
    <rPh sb="0" eb="3">
      <t>セイゾウギョウ</t>
    </rPh>
    <phoneticPr fontId="6"/>
  </si>
  <si>
    <t>建設業</t>
    <phoneticPr fontId="6"/>
  </si>
  <si>
    <t xml:space="preserve"> 鉱  業,
 採石業,
砂  利
採取業</t>
    <rPh sb="8" eb="10">
      <t>サイセキ</t>
    </rPh>
    <rPh sb="10" eb="11">
      <t>ギョウ</t>
    </rPh>
    <rPh sb="13" eb="14">
      <t>スナ</t>
    </rPh>
    <rPh sb="16" eb="17">
      <t>リ</t>
    </rPh>
    <rPh sb="18" eb="20">
      <t>サイシュ</t>
    </rPh>
    <rPh sb="20" eb="21">
      <t>ギョウ</t>
    </rPh>
    <phoneticPr fontId="6"/>
  </si>
  <si>
    <t>漁　業</t>
    <phoneticPr fontId="6"/>
  </si>
  <si>
    <t xml:space="preserve"> 農  業,
林  業</t>
    <rPh sb="7" eb="8">
      <t>ハヤシ</t>
    </rPh>
    <rPh sb="10" eb="11">
      <t>ギョウ</t>
    </rPh>
    <phoneticPr fontId="6"/>
  </si>
  <si>
    <t>従　業　上　の　地　位</t>
    <rPh sb="0" eb="1">
      <t>ジュウ</t>
    </rPh>
    <rPh sb="2" eb="3">
      <t>ギョウ</t>
    </rPh>
    <rPh sb="4" eb="5">
      <t>ジョウ</t>
    </rPh>
    <rPh sb="8" eb="9">
      <t>チ</t>
    </rPh>
    <rPh sb="10" eb="11">
      <t>クライ</t>
    </rPh>
    <phoneticPr fontId="6"/>
  </si>
  <si>
    <t>総数</t>
    <rPh sb="0" eb="2">
      <t>ソウスウ</t>
    </rPh>
    <phoneticPr fontId="6"/>
  </si>
  <si>
    <t>市町村別</t>
  </si>
  <si>
    <t>　単位　人</t>
    <rPh sb="1" eb="3">
      <t>タンイ</t>
    </rPh>
    <rPh sb="4" eb="5">
      <t>ニン</t>
    </rPh>
    <phoneticPr fontId="6"/>
  </si>
  <si>
    <t>所定外労働時間</t>
  </si>
  <si>
    <t>　　２ 「製造業」のうち「製造業一括分」は、産業中分類の木材・木製品製造業、なめし革・同製品・毛皮製造
　　　業、その他の製造業をまとめたもの。</t>
    <rPh sb="13" eb="16">
      <t>セイゾウギョウ</t>
    </rPh>
    <rPh sb="18" eb="19">
      <t>ブン</t>
    </rPh>
    <phoneticPr fontId="6"/>
  </si>
  <si>
    <t>(注)１　四捨五入の関係により、計が一致しない場合がある。</t>
    <rPh sb="1" eb="2">
      <t>チュウ</t>
    </rPh>
    <rPh sb="5" eb="9">
      <t>シシャゴニュウ</t>
    </rPh>
    <rPh sb="10" eb="12">
      <t>カンケイ</t>
    </rPh>
    <rPh sb="16" eb="17">
      <t>ケイ</t>
    </rPh>
    <rPh sb="18" eb="20">
      <t>イッチ</t>
    </rPh>
    <rPh sb="23" eb="25">
      <t>バアイ</t>
    </rPh>
    <phoneticPr fontId="6"/>
  </si>
  <si>
    <t>医療業</t>
    <rPh sb="0" eb="2">
      <t>イリョウ</t>
    </rPh>
    <rPh sb="2" eb="3">
      <t>ギョウ</t>
    </rPh>
    <phoneticPr fontId="14"/>
  </si>
  <si>
    <t>&lt;医療 ，福祉中分類内訳&gt;</t>
    <phoneticPr fontId="6"/>
  </si>
  <si>
    <t>製造業一括分</t>
    <phoneticPr fontId="6"/>
  </si>
  <si>
    <t>輸送用機械器具</t>
    <phoneticPr fontId="6"/>
  </si>
  <si>
    <t>情報通信機械器具</t>
    <phoneticPr fontId="6"/>
  </si>
  <si>
    <t>電気機械器具</t>
    <phoneticPr fontId="6"/>
  </si>
  <si>
    <t>電子・デバイス</t>
    <phoneticPr fontId="6"/>
  </si>
  <si>
    <t>業務用機械器具</t>
    <phoneticPr fontId="6"/>
  </si>
  <si>
    <t>生産用機械器具</t>
    <phoneticPr fontId="6"/>
  </si>
  <si>
    <t>はん用機械器具</t>
    <rPh sb="2" eb="3">
      <t>ヨウ</t>
    </rPh>
    <rPh sb="3" eb="5">
      <t>キカイ</t>
    </rPh>
    <rPh sb="5" eb="7">
      <t>キグ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</si>
  <si>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</si>
  <si>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非鉄金属製造業</t>
    <rPh sb="0" eb="2">
      <t>ヒテツ</t>
    </rPh>
    <rPh sb="2" eb="4">
      <t>キンゾク</t>
    </rPh>
    <rPh sb="4" eb="7">
      <t>セイゾウギョウ</t>
    </rPh>
    <phoneticPr fontId="14"/>
  </si>
  <si>
    <t>鉄鋼業</t>
    <rPh sb="0" eb="2">
      <t>テッコウ</t>
    </rPh>
    <rPh sb="2" eb="3">
      <t>ギョウ</t>
    </rPh>
    <phoneticPr fontId="14"/>
  </si>
  <si>
    <t>窯業・土石製品</t>
    <rPh sb="0" eb="2">
      <t>ヨウギョウ</t>
    </rPh>
    <rPh sb="3" eb="5">
      <t>ドセキ</t>
    </rPh>
    <rPh sb="5" eb="7">
      <t>セイヒン</t>
    </rPh>
    <phoneticPr fontId="14"/>
  </si>
  <si>
    <t>ゴム製品</t>
    <phoneticPr fontId="14"/>
  </si>
  <si>
    <t>プラスチック製品</t>
    <phoneticPr fontId="14"/>
  </si>
  <si>
    <t>化学 ，石油・石炭</t>
    <rPh sb="0" eb="2">
      <t>カガク</t>
    </rPh>
    <rPh sb="4" eb="6">
      <t>セキユ</t>
    </rPh>
    <rPh sb="7" eb="9">
      <t>セキタン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</si>
  <si>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</si>
  <si>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パルプ･紙</t>
    <rPh sb="4" eb="5">
      <t>カミ</t>
    </rPh>
    <phoneticPr fontId="14"/>
  </si>
  <si>
    <t>家具・装備品</t>
    <phoneticPr fontId="14"/>
  </si>
  <si>
    <t>繊維工業</t>
    <rPh sb="0" eb="2">
      <t>センイ</t>
    </rPh>
    <rPh sb="2" eb="4">
      <t>コウギョウ</t>
    </rPh>
    <phoneticPr fontId="14"/>
  </si>
  <si>
    <t>食料品・たばこ</t>
    <rPh sb="0" eb="2">
      <t>ショクリョウ</t>
    </rPh>
    <rPh sb="2" eb="3">
      <t>ヒン</t>
    </rPh>
    <phoneticPr fontId="14"/>
  </si>
  <si>
    <t>&lt;製造業中分類内訳&gt;</t>
  </si>
  <si>
    <t>サービス業</t>
    <rPh sb="4" eb="5">
      <t>ギョウ</t>
    </rPh>
    <phoneticPr fontId="14"/>
  </si>
  <si>
    <t>複合サービス事業</t>
    <rPh sb="0" eb="2">
      <t>フクゴウ</t>
    </rPh>
    <rPh sb="6" eb="8">
      <t>ジギョウ</t>
    </rPh>
    <phoneticPr fontId="14"/>
  </si>
  <si>
    <t>医療，福祉</t>
    <rPh sb="0" eb="2">
      <t>イリョウ</t>
    </rPh>
    <rPh sb="3" eb="5">
      <t>フクシ</t>
    </rPh>
    <phoneticPr fontId="14"/>
  </si>
  <si>
    <t>教育　，学習支援業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</si>
  <si>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</si>
  <si>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</si>
  <si>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</si>
  <si>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4"/>
  </si>
  <si>
    <r>
      <t>金融業</t>
    </r>
    <r>
      <rPr>
        <sz val="7"/>
        <color indexed="40"/>
        <rFont val="ＭＳ 明朝"/>
        <family val="1"/>
        <charset val="128"/>
      </rPr>
      <t>，</t>
    </r>
    <r>
      <rPr>
        <sz val="7"/>
        <rFont val="ＭＳ 明朝"/>
        <family val="1"/>
        <charset val="128"/>
      </rPr>
      <t>保険業</t>
    </r>
    <rPh sb="0" eb="3">
      <t>キンユウギョウ</t>
    </rPh>
    <rPh sb="4" eb="7">
      <t>ホケンギョウ</t>
    </rPh>
    <phoneticPr fontId="14"/>
  </si>
  <si>
    <t>卸売業，小売業</t>
    <rPh sb="0" eb="3">
      <t>オロシウリギョウ</t>
    </rPh>
    <rPh sb="4" eb="7">
      <t>コウリギョウ</t>
    </rPh>
    <phoneticPr fontId="1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</si>
  <si>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4"/>
  </si>
  <si>
    <t>情報通信業</t>
    <rPh sb="0" eb="2">
      <t>ジョウホウ</t>
    </rPh>
    <rPh sb="2" eb="5">
      <t>ツウシンギョウ</t>
    </rPh>
    <phoneticPr fontId="14"/>
  </si>
  <si>
    <t>電気・ガス・熱供給・水道業</t>
  </si>
  <si>
    <t>製造業</t>
  </si>
  <si>
    <t>建設業</t>
  </si>
  <si>
    <t xml:space="preserve">          -</t>
    <phoneticPr fontId="6"/>
  </si>
  <si>
    <t xml:space="preserve">          -</t>
    <phoneticPr fontId="6"/>
  </si>
  <si>
    <t>鉱業</t>
  </si>
  <si>
    <t>　　　　  　 　30　　  年</t>
    <phoneticPr fontId="6"/>
  </si>
  <si>
    <t>女　性</t>
    <rPh sb="2" eb="3">
      <t>セイ</t>
    </rPh>
    <phoneticPr fontId="6"/>
  </si>
  <si>
    <t>男　性</t>
    <rPh sb="2" eb="3">
      <t>セイ</t>
    </rPh>
    <phoneticPr fontId="6"/>
  </si>
  <si>
    <t>うちパートタイム労働者数</t>
  </si>
  <si>
    <t>常　用　労　働　者　数</t>
    <phoneticPr fontId="6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</si>
  <si>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6"/>
  </si>
  <si>
    <t>単位　人</t>
    <rPh sb="0" eb="2">
      <t>タンイ</t>
    </rPh>
    <rPh sb="3" eb="4">
      <t>ニン</t>
    </rPh>
    <phoneticPr fontId="6"/>
  </si>
  <si>
    <t>(注)　「製造業」のうち「製造業一括分」は、産業中分類の木材・木製品製造業、なめし革・同製品・毛皮製造業、その他の製造業をまと
　　めたもの。</t>
    <phoneticPr fontId="6"/>
  </si>
  <si>
    <t>医療業</t>
    <rPh sb="0" eb="2">
      <t>イリョウ</t>
    </rPh>
    <rPh sb="2" eb="3">
      <t>ギョウ</t>
    </rPh>
    <phoneticPr fontId="4"/>
  </si>
  <si>
    <t>&lt;医療，福祉中分類内訳&gt;</t>
    <rPh sb="6" eb="7">
      <t>ジュウ</t>
    </rPh>
    <phoneticPr fontId="6"/>
  </si>
  <si>
    <t>製造業一括分</t>
    <rPh sb="0" eb="3">
      <t>セイゾウギョウ</t>
    </rPh>
    <rPh sb="3" eb="5">
      <t>イッカツ</t>
    </rPh>
    <rPh sb="5" eb="6">
      <t>ブン</t>
    </rPh>
    <phoneticPr fontId="14"/>
  </si>
  <si>
    <t>輸送用機械器具</t>
    <rPh sb="0" eb="3">
      <t>ユソウヨウ</t>
    </rPh>
    <rPh sb="3" eb="5">
      <t>キカイ</t>
    </rPh>
    <rPh sb="5" eb="7">
      <t>キグ</t>
    </rPh>
    <phoneticPr fontId="4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</si>
  <si>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</si>
  <si>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</si>
  <si>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電子・デバイス</t>
    <rPh sb="0" eb="2">
      <t>デンシ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</si>
  <si>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</si>
  <si>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</si>
  <si>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はん用機械器具</t>
    <rPh sb="2" eb="3">
      <t>ヨウ</t>
    </rPh>
    <rPh sb="3" eb="5">
      <t>キカイ</t>
    </rPh>
    <rPh sb="5" eb="7">
      <t>キグ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</si>
  <si>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</si>
  <si>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</si>
  <si>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鉄鋼業</t>
    <rPh sb="0" eb="2">
      <t>テッコウ</t>
    </rPh>
    <rPh sb="2" eb="3">
      <t>ワザ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</si>
  <si>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</si>
  <si>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ゴム製品</t>
    <rPh sb="2" eb="4">
      <t>セイヒン</t>
    </rPh>
    <phoneticPr fontId="4"/>
  </si>
  <si>
    <t>プラスチック製品</t>
    <rPh sb="6" eb="8">
      <t>セイヒン</t>
    </rPh>
    <phoneticPr fontId="4"/>
  </si>
  <si>
    <t>化学、石油・石炭</t>
    <rPh sb="0" eb="2">
      <t>カガク</t>
    </rPh>
    <rPh sb="3" eb="5">
      <t>セキユ</t>
    </rPh>
    <rPh sb="6" eb="8">
      <t>セキタン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</si>
  <si>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</si>
  <si>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パルプ･紙</t>
    <rPh sb="4" eb="5">
      <t>カミ</t>
    </rPh>
    <phoneticPr fontId="4"/>
  </si>
  <si>
    <t>家具・装備品</t>
    <rPh sb="0" eb="2">
      <t>カグ</t>
    </rPh>
    <rPh sb="3" eb="6">
      <t>ソウビヒン</t>
    </rPh>
    <phoneticPr fontId="4"/>
  </si>
  <si>
    <t>繊維工業</t>
    <rPh sb="0" eb="2">
      <t>センイ</t>
    </rPh>
    <rPh sb="2" eb="4">
      <t>コウギョウ</t>
    </rPh>
    <phoneticPr fontId="4"/>
  </si>
  <si>
    <t>食料品・たばこ</t>
    <rPh sb="0" eb="2">
      <t>ショクリョウ</t>
    </rPh>
    <rPh sb="2" eb="3">
      <t>ヒン</t>
    </rPh>
    <phoneticPr fontId="4"/>
  </si>
  <si>
    <t>サービス業</t>
    <rPh sb="4" eb="5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</si>
  <si>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</si>
  <si>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医療，福祉</t>
    <rPh sb="0" eb="2">
      <t>イリョウ</t>
    </rPh>
    <rPh sb="3" eb="5">
      <t>フクシ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</si>
  <si>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</si>
  <si>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</si>
  <si>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</si>
  <si>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</si>
  <si>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</si>
  <si>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</si>
  <si>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金融業,保険業</t>
    <rPh sb="0" eb="2">
      <t>キンユウ</t>
    </rPh>
    <rPh sb="2" eb="3">
      <t>ワザ</t>
    </rPh>
    <rPh sb="4" eb="7">
      <t>ホケンギョウ</t>
    </rPh>
    <phoneticPr fontId="4"/>
  </si>
  <si>
    <t>卸売業,小売業</t>
    <rPh sb="0" eb="1">
      <t>オロシ</t>
    </rPh>
    <rPh sb="1" eb="2">
      <t>ウ</t>
    </rPh>
    <rPh sb="2" eb="3">
      <t>ワザ</t>
    </rPh>
    <rPh sb="4" eb="7">
      <t>コウリギョウ</t>
    </rPh>
    <phoneticPr fontId="4"/>
  </si>
  <si>
    <t>運輸業,郵便業</t>
    <rPh sb="0" eb="2">
      <t>ウンユ</t>
    </rPh>
    <rPh sb="2" eb="3">
      <t>ギョウ</t>
    </rPh>
    <rPh sb="4" eb="6">
      <t>ユウビン</t>
    </rPh>
    <rPh sb="6" eb="7">
      <t>ワザ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</si>
  <si>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4"/>
  </si>
  <si>
    <t>製造業</t>
    <rPh sb="0" eb="3">
      <t>セイゾウギョウ</t>
    </rPh>
    <phoneticPr fontId="14"/>
  </si>
  <si>
    <t>建設業</t>
    <rPh sb="0" eb="2">
      <t>ケンセツ</t>
    </rPh>
    <rPh sb="2" eb="3">
      <t>ギョウ</t>
    </rPh>
    <phoneticPr fontId="14"/>
  </si>
  <si>
    <t xml:space="preserve">       -</t>
    <phoneticPr fontId="14"/>
  </si>
  <si>
    <t xml:space="preserve">      -</t>
    <phoneticPr fontId="14"/>
  </si>
  <si>
    <t xml:space="preserve">        -</t>
    <phoneticPr fontId="14"/>
  </si>
  <si>
    <t>鉱業</t>
    <phoneticPr fontId="6"/>
  </si>
  <si>
    <t>令和 元 年</t>
    <rPh sb="0" eb="2">
      <t>レイワ</t>
    </rPh>
    <rPh sb="3" eb="4">
      <t>ガン</t>
    </rPh>
    <phoneticPr fontId="6"/>
  </si>
  <si>
    <t xml:space="preserve"> 　　　　　30  年</t>
    <phoneticPr fontId="6"/>
  </si>
  <si>
    <t>平成 29 年</t>
    <phoneticPr fontId="6"/>
  </si>
  <si>
    <t>女性</t>
    <rPh sb="1" eb="2">
      <t>セイ</t>
    </rPh>
    <phoneticPr fontId="6"/>
  </si>
  <si>
    <t>男性</t>
    <rPh sb="1" eb="2">
      <t>セイ</t>
    </rPh>
    <phoneticPr fontId="6"/>
  </si>
  <si>
    <t>特別に支払われた給与</t>
    <rPh sb="8" eb="10">
      <t>キュウヨ</t>
    </rPh>
    <phoneticPr fontId="6"/>
  </si>
  <si>
    <t>きまって支給する給与</t>
    <phoneticPr fontId="6"/>
  </si>
  <si>
    <t>現　金　給　与　総　額</t>
    <rPh sb="4" eb="7">
      <t>キュウヨ</t>
    </rPh>
    <rPh sb="8" eb="11">
      <t>ソウガク</t>
    </rPh>
    <phoneticPr fontId="6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</si>
  <si>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14"/>
  </si>
  <si>
    <t>　単位　円</t>
    <rPh sb="1" eb="3">
      <t>タンイ</t>
    </rPh>
    <rPh sb="4" eb="5">
      <t>エン</t>
    </rPh>
    <phoneticPr fontId="14"/>
  </si>
  <si>
    <t>(注)　「製造業」のうち「製造業一括分」は、産業中分類の木材・木製品製造業、なめし革・同製品・毛皮製造業、その他
　　の製造業をまとめたもの。</t>
    <phoneticPr fontId="6"/>
  </si>
  <si>
    <t>情報通信業</t>
    <rPh sb="0" eb="2">
      <t>ジョウホウ</t>
    </rPh>
    <rPh sb="2" eb="5">
      <t>ツウシンギョウ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</si>
  <si>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</si>
  <si>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製造業</t>
    <rPh sb="0" eb="3">
      <t>セイゾウギョウ</t>
    </rPh>
    <phoneticPr fontId="4"/>
  </si>
  <si>
    <t>建設業</t>
    <rPh sb="0" eb="2">
      <t>ケンセツ</t>
    </rPh>
    <rPh sb="2" eb="3">
      <t>ギョウ</t>
    </rPh>
    <phoneticPr fontId="4"/>
  </si>
  <si>
    <t xml:space="preserve">  -</t>
    <phoneticPr fontId="6"/>
  </si>
  <si>
    <t xml:space="preserve">    -</t>
    <phoneticPr fontId="6"/>
  </si>
  <si>
    <t xml:space="preserve">     -</t>
    <phoneticPr fontId="6"/>
  </si>
  <si>
    <t xml:space="preserve">     -</t>
    <phoneticPr fontId="6"/>
  </si>
  <si>
    <t xml:space="preserve"> 　　  　　30  年</t>
    <phoneticPr fontId="6"/>
  </si>
  <si>
    <t>所定内労働時間</t>
  </si>
  <si>
    <t>総実労働時間</t>
  </si>
  <si>
    <t>　単位　時間</t>
    <rPh sb="1" eb="3">
      <t>タンイ</t>
    </rPh>
    <rPh sb="4" eb="6">
      <t>ジカン</t>
    </rPh>
    <phoneticPr fontId="6"/>
  </si>
  <si>
    <t>(注）月間有効求職者数・月間有効求人数は月平均。</t>
    <rPh sb="1" eb="2">
      <t>チュウ</t>
    </rPh>
    <rPh sb="3" eb="5">
      <t>ゲッカン</t>
    </rPh>
    <rPh sb="5" eb="7">
      <t>ユウコウ</t>
    </rPh>
    <rPh sb="7" eb="9">
      <t>キュウショク</t>
    </rPh>
    <rPh sb="9" eb="10">
      <t>シャ</t>
    </rPh>
    <rPh sb="10" eb="11">
      <t>スウ</t>
    </rPh>
    <rPh sb="12" eb="14">
      <t>ゲッカン</t>
    </rPh>
    <rPh sb="14" eb="16">
      <t>ユウコウ</t>
    </rPh>
    <rPh sb="16" eb="18">
      <t>キュウジン</t>
    </rPh>
    <rPh sb="18" eb="19">
      <t>スウ</t>
    </rPh>
    <rPh sb="20" eb="23">
      <t>ツキヘイキン</t>
    </rPh>
    <phoneticPr fontId="6"/>
  </si>
  <si>
    <t>-</t>
    <phoneticPr fontId="6"/>
  </si>
  <si>
    <t>-</t>
    <phoneticPr fontId="6"/>
  </si>
  <si>
    <t>プラザよこはま</t>
    <phoneticPr fontId="6"/>
  </si>
  <si>
    <t>大和</t>
  </si>
  <si>
    <t>港北</t>
  </si>
  <si>
    <t>川崎北</t>
  </si>
  <si>
    <t>横浜南</t>
  </si>
  <si>
    <t>松田</t>
  </si>
  <si>
    <t>厚木</t>
  </si>
  <si>
    <t>相模原</t>
  </si>
  <si>
    <t>藤沢</t>
  </si>
  <si>
    <t>小田原</t>
  </si>
  <si>
    <t>平塚</t>
  </si>
  <si>
    <t>横須賀</t>
  </si>
  <si>
    <t>川崎</t>
  </si>
  <si>
    <t>戸塚</t>
  </si>
  <si>
    <t>横浜</t>
  </si>
  <si>
    <t>令和元年度</t>
    <rPh sb="0" eb="2">
      <t>レイワ</t>
    </rPh>
    <rPh sb="2" eb="4">
      <t>ガンネン</t>
    </rPh>
    <phoneticPr fontId="6"/>
  </si>
  <si>
    <t xml:space="preserve">     30年度</t>
  </si>
  <si>
    <t>平成29年度</t>
  </si>
  <si>
    <t>％</t>
  </si>
  <si>
    <t>倍</t>
  </si>
  <si>
    <t>件</t>
  </si>
  <si>
    <t>月間有効
求人数</t>
  </si>
  <si>
    <t>新　規
求人数</t>
  </si>
  <si>
    <t>月間有効
求職者数</t>
  </si>
  <si>
    <t>新規求職
申込件数</t>
  </si>
  <si>
    <t>充足率</t>
  </si>
  <si>
    <t>就職率</t>
  </si>
  <si>
    <t>有効
求人
倍率</t>
    <rPh sb="0" eb="2">
      <t>ユウコウ</t>
    </rPh>
    <phoneticPr fontId="6"/>
  </si>
  <si>
    <t>充足数</t>
  </si>
  <si>
    <t>就職件数</t>
  </si>
  <si>
    <t>紹介件数</t>
  </si>
  <si>
    <t>求　　人　　数</t>
  </si>
  <si>
    <t>求職申込件数</t>
  </si>
  <si>
    <t>区　　分</t>
  </si>
  <si>
    <t>１　一般（新規学卒及びパートタイムを除く）</t>
    <rPh sb="2" eb="4">
      <t>イッパン</t>
    </rPh>
    <rPh sb="5" eb="7">
      <t>シンキ</t>
    </rPh>
    <rPh sb="7" eb="9">
      <t>ガクソツ</t>
    </rPh>
    <rPh sb="9" eb="10">
      <t>オヨ</t>
    </rPh>
    <rPh sb="18" eb="19">
      <t>ノゾ</t>
    </rPh>
    <phoneticPr fontId="6"/>
  </si>
  <si>
    <t>（注）　１　中高年齢者は45歳以上　　　　２　月間有効求職者数は月平均</t>
    <rPh sb="1" eb="2">
      <t>チュウ</t>
    </rPh>
    <rPh sb="6" eb="10">
      <t>チュウコウネンレイ</t>
    </rPh>
    <rPh sb="10" eb="11">
      <t>シャ</t>
    </rPh>
    <rPh sb="14" eb="15">
      <t>サイ</t>
    </rPh>
    <rPh sb="15" eb="17">
      <t>イジョウ</t>
    </rPh>
    <rPh sb="23" eb="25">
      <t>ゲッカン</t>
    </rPh>
    <rPh sb="25" eb="27">
      <t>ユウコウ</t>
    </rPh>
    <rPh sb="27" eb="29">
      <t>キュウショク</t>
    </rPh>
    <rPh sb="29" eb="30">
      <t>シャ</t>
    </rPh>
    <rPh sb="30" eb="31">
      <t>スウ</t>
    </rPh>
    <rPh sb="32" eb="33">
      <t>ツキ</t>
    </rPh>
    <rPh sb="33" eb="35">
      <t>ヘイキン</t>
    </rPh>
    <phoneticPr fontId="6"/>
  </si>
  <si>
    <t>プラザよこはま</t>
    <phoneticPr fontId="6"/>
  </si>
  <si>
    <t xml:space="preserve">    30年度</t>
    <phoneticPr fontId="6"/>
  </si>
  <si>
    <t>う　　ち
55歳以上</t>
    <phoneticPr fontId="14"/>
  </si>
  <si>
    <t>全　数</t>
  </si>
  <si>
    <t>全　　数</t>
  </si>
  <si>
    <t>就　職　率</t>
  </si>
  <si>
    <t>就　職　件　数</t>
  </si>
  <si>
    <t>紹　介　件　数</t>
  </si>
  <si>
    <t>月間有効求職者数</t>
  </si>
  <si>
    <t>新規求職申込件数</t>
  </si>
  <si>
    <t>２　中高年齢者（パートタイムを除く）</t>
    <rPh sb="2" eb="6">
      <t>チュウコウネンレイ</t>
    </rPh>
    <rPh sb="6" eb="7">
      <t>シャ</t>
    </rPh>
    <rPh sb="15" eb="16">
      <t>ノゾ</t>
    </rPh>
    <phoneticPr fontId="6"/>
  </si>
  <si>
    <t>…</t>
  </si>
  <si>
    <t>横浜南</t>
    <phoneticPr fontId="6"/>
  </si>
  <si>
    <t>松田</t>
    <rPh sb="0" eb="2">
      <t>マツダ</t>
    </rPh>
    <phoneticPr fontId="6"/>
  </si>
  <si>
    <t>平塚</t>
    <rPh sb="0" eb="2">
      <t>ヒラツカ</t>
    </rPh>
    <phoneticPr fontId="6"/>
  </si>
  <si>
    <t>県外から
の就職者（２）</t>
    <phoneticPr fontId="6"/>
  </si>
  <si>
    <t>Ａのうち
県外への
就職者</t>
  </si>
  <si>
    <t>Ａのうち
県内就職
者（１）　</t>
    <phoneticPr fontId="6"/>
  </si>
  <si>
    <r>
      <t>充足数　</t>
    </r>
    <r>
      <rPr>
        <sz val="6"/>
        <rFont val="ＭＳ 明朝"/>
        <family val="1"/>
        <charset val="128"/>
      </rPr>
      <t>（１＋２）</t>
    </r>
    <phoneticPr fontId="6"/>
  </si>
  <si>
    <t>求 人
倍 率</t>
  </si>
  <si>
    <t>求人数</t>
  </si>
  <si>
    <t>求職率</t>
  </si>
  <si>
    <t xml:space="preserve"> Ａ　　
 求 職
 者 数</t>
  </si>
  <si>
    <t>就　職　の　状　況</t>
  </si>
  <si>
    <t>求人の状況</t>
  </si>
  <si>
    <t>求職の状況</t>
  </si>
  <si>
    <t>卒業見
込者数</t>
  </si>
  <si>
    <t>区　　　分</t>
  </si>
  <si>
    <t>　　神奈川労働局職業安定課調</t>
    <rPh sb="2" eb="5">
      <t>カナガワ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rPh sb="13" eb="14">
      <t>チョウ</t>
    </rPh>
    <phoneticPr fontId="6"/>
  </si>
  <si>
    <t>３　新規中学校卒業者</t>
    <rPh sb="2" eb="4">
      <t>シンキ</t>
    </rPh>
    <rPh sb="4" eb="7">
      <t>チュウガッコウ</t>
    </rPh>
    <rPh sb="7" eb="10">
      <t>ソツギョウシャ</t>
    </rPh>
    <phoneticPr fontId="6"/>
  </si>
  <si>
    <t>県外から
の就職者（２）</t>
    <phoneticPr fontId="6"/>
  </si>
  <si>
    <t>Ａのうち
県内就職
者（１）　</t>
    <phoneticPr fontId="6"/>
  </si>
  <si>
    <r>
      <t>充足数　</t>
    </r>
    <r>
      <rPr>
        <sz val="6"/>
        <rFont val="ＭＳ 明朝"/>
        <family val="1"/>
        <charset val="128"/>
      </rPr>
      <t>（１＋２）</t>
    </r>
    <phoneticPr fontId="6"/>
  </si>
  <si>
    <t>Ａ　　　
求職者数</t>
  </si>
  <si>
    <t>就　職　の　状　況</t>
    <phoneticPr fontId="6"/>
  </si>
  <si>
    <t>４　新規高等学校卒業者</t>
    <rPh sb="2" eb="4">
      <t>シンキ</t>
    </rPh>
    <rPh sb="4" eb="6">
      <t>コウトウ</t>
    </rPh>
    <rPh sb="6" eb="8">
      <t>ガッコウ</t>
    </rPh>
    <rPh sb="8" eb="11">
      <t>ソツギョウシャ</t>
    </rPh>
    <phoneticPr fontId="6"/>
  </si>
  <si>
    <t>全　　　数</t>
  </si>
  <si>
    <t>就労延数</t>
  </si>
  <si>
    <t>年　度　別</t>
    <rPh sb="0" eb="1">
      <t>トシ</t>
    </rPh>
    <rPh sb="2" eb="3">
      <t>ド</t>
    </rPh>
    <rPh sb="4" eb="5">
      <t>ベツ</t>
    </rPh>
    <phoneticPr fontId="6"/>
  </si>
  <si>
    <t>神奈川労働局職業安定課調</t>
    <rPh sb="0" eb="3">
      <t>カナガワ</t>
    </rPh>
    <rPh sb="3" eb="5">
      <t>ロウドウ</t>
    </rPh>
    <rPh sb="5" eb="6">
      <t>キョク</t>
    </rPh>
    <rPh sb="6" eb="8">
      <t>ショクギョウ</t>
    </rPh>
    <rPh sb="8" eb="10">
      <t>アンテイ</t>
    </rPh>
    <rPh sb="10" eb="11">
      <t>カ</t>
    </rPh>
    <rPh sb="11" eb="12">
      <t>シラ</t>
    </rPh>
    <phoneticPr fontId="6"/>
  </si>
  <si>
    <t>５　日　雇</t>
    <rPh sb="2" eb="3">
      <t>ヒ</t>
    </rPh>
    <rPh sb="4" eb="5">
      <t>ヤトイ</t>
    </rPh>
    <phoneticPr fontId="6"/>
  </si>
  <si>
    <t>（注）　月間有効求職者数・月間有効求人数は月平均</t>
    <rPh sb="1" eb="2">
      <t>チュウ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rPh sb="13" eb="15">
      <t>ゲッカン</t>
    </rPh>
    <rPh sb="15" eb="17">
      <t>ユウコウ</t>
    </rPh>
    <rPh sb="17" eb="19">
      <t>キュウジン</t>
    </rPh>
    <rPh sb="19" eb="20">
      <t>スウ</t>
    </rPh>
    <rPh sb="21" eb="22">
      <t>ツキ</t>
    </rPh>
    <rPh sb="22" eb="24">
      <t>ヘイキン</t>
    </rPh>
    <phoneticPr fontId="6"/>
  </si>
  <si>
    <t>うち女子</t>
  </si>
  <si>
    <t xml:space="preserve">
月間有効
求人数</t>
    <phoneticPr fontId="6"/>
  </si>
  <si>
    <t>月間有効求職者数</t>
    <phoneticPr fontId="6"/>
  </si>
  <si>
    <t>年　度　別</t>
  </si>
  <si>
    <t>６　パートタイム</t>
    <phoneticPr fontId="6"/>
  </si>
  <si>
    <t>就　　職　　件　　数</t>
  </si>
  <si>
    <t>新 規 求 職 申 込 件 数</t>
  </si>
  <si>
    <t>７　障　害　者</t>
    <rPh sb="2" eb="3">
      <t>ショウ</t>
    </rPh>
    <rPh sb="4" eb="5">
      <t>ガイ</t>
    </rPh>
    <rPh sb="6" eb="7">
      <t>シャ</t>
    </rPh>
    <phoneticPr fontId="6"/>
  </si>
  <si>
    <t xml:space="preserve">      </t>
    <phoneticPr fontId="6"/>
  </si>
  <si>
    <t>（注）　新規求人数はパートタイムを除く</t>
    <rPh sb="1" eb="2">
      <t>チュウ</t>
    </rPh>
    <phoneticPr fontId="6"/>
  </si>
  <si>
    <t>1,000　　人　　 以　　上</t>
    <phoneticPr fontId="6"/>
  </si>
  <si>
    <t>500　　～　　999　　人</t>
    <phoneticPr fontId="6"/>
  </si>
  <si>
    <t>300　　～　　499　　人</t>
    <phoneticPr fontId="6"/>
  </si>
  <si>
    <t>100　　～　　299　　人</t>
    <phoneticPr fontId="6"/>
  </si>
  <si>
    <t xml:space="preserve"> 30　　～　　 99　　人</t>
    <phoneticPr fontId="6"/>
  </si>
  <si>
    <t xml:space="preserve"> 29　　人　　 以　　下</t>
    <phoneticPr fontId="6"/>
  </si>
  <si>
    <t>公務・その他</t>
  </si>
  <si>
    <t>その他の事業サービス業</t>
    <phoneticPr fontId="6"/>
  </si>
  <si>
    <t>　　</t>
    <phoneticPr fontId="6"/>
  </si>
  <si>
    <t>職業紹介・労働者派遣業</t>
    <phoneticPr fontId="6"/>
  </si>
  <si>
    <r>
      <t>サービス業</t>
    </r>
    <r>
      <rPr>
        <sz val="6"/>
        <rFont val="ＭＳ 明朝"/>
        <family val="1"/>
        <charset val="128"/>
      </rPr>
      <t>（他に分類されないもの）</t>
    </r>
    <phoneticPr fontId="6"/>
  </si>
  <si>
    <t>複合サービス事業</t>
    <rPh sb="6" eb="8">
      <t>ジギョウ</t>
    </rPh>
    <phoneticPr fontId="6"/>
  </si>
  <si>
    <t>社会保険・社会福祉・介護事業</t>
    <phoneticPr fontId="6"/>
  </si>
  <si>
    <t>　</t>
    <phoneticPr fontId="6"/>
  </si>
  <si>
    <t>医療業</t>
    <phoneticPr fontId="6"/>
  </si>
  <si>
    <t>　　</t>
    <phoneticPr fontId="6"/>
  </si>
  <si>
    <t>医療，福祉</t>
    <phoneticPr fontId="6"/>
  </si>
  <si>
    <t>教育，学習支援業</t>
    <phoneticPr fontId="6"/>
  </si>
  <si>
    <t>飲食店</t>
    <phoneticPr fontId="6"/>
  </si>
  <si>
    <t>宿泊業，飲食サービス業</t>
    <rPh sb="4" eb="6">
      <t>インショク</t>
    </rPh>
    <rPh sb="10" eb="11">
      <t>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</si>
  <si>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</si>
  <si>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不動産業，物品賃貸業</t>
    <rPh sb="5" eb="7">
      <t>ブッピン</t>
    </rPh>
    <rPh sb="7" eb="10">
      <t>チンタイギョウ</t>
    </rPh>
    <phoneticPr fontId="6"/>
  </si>
  <si>
    <t>金融業，保険業</t>
    <rPh sb="2" eb="3">
      <t>ギョウ</t>
    </rPh>
    <phoneticPr fontId="6"/>
  </si>
  <si>
    <t>各種商品小売業</t>
    <rPh sb="0" eb="2">
      <t>カクシュ</t>
    </rPh>
    <rPh sb="2" eb="4">
      <t>ショウヒン</t>
    </rPh>
    <rPh sb="4" eb="7">
      <t>コウリギョウ</t>
    </rPh>
    <phoneticPr fontId="6"/>
  </si>
  <si>
    <t>小売業</t>
    <rPh sb="0" eb="3">
      <t>コウリギョウ</t>
    </rPh>
    <phoneticPr fontId="6"/>
  </si>
  <si>
    <t>卸売業</t>
    <rPh sb="0" eb="3">
      <t>オロシウリギョウ</t>
    </rPh>
    <phoneticPr fontId="6"/>
  </si>
  <si>
    <t>卸売業，小売業</t>
    <rPh sb="2" eb="3">
      <t>ギョウ</t>
    </rPh>
    <phoneticPr fontId="6"/>
  </si>
  <si>
    <t>運輸業，郵便業</t>
    <rPh sb="4" eb="6">
      <t>ユウビン</t>
    </rPh>
    <rPh sb="6" eb="7">
      <t>ギョウ</t>
    </rPh>
    <phoneticPr fontId="6"/>
  </si>
  <si>
    <t>情報サービス業</t>
    <rPh sb="0" eb="2">
      <t>ジョウホウ</t>
    </rPh>
    <rPh sb="6" eb="7">
      <t>ギョウ</t>
    </rPh>
    <phoneticPr fontId="6"/>
  </si>
  <si>
    <t>情報通信業</t>
    <phoneticPr fontId="6"/>
  </si>
  <si>
    <t>その他の製造業</t>
  </si>
  <si>
    <t>精密機械器具等</t>
    <rPh sb="6" eb="7">
      <t>トウ</t>
    </rPh>
    <phoneticPr fontId="6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</si>
  <si>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</t>
    </rPh>
    <phoneticPr fontId="6"/>
  </si>
  <si>
    <t>輸送用機械器具製造業</t>
  </si>
  <si>
    <t>情報通信機械器具製造業</t>
  </si>
  <si>
    <t>電子機器等</t>
    <rPh sb="0" eb="2">
      <t>デンシ</t>
    </rPh>
    <rPh sb="2" eb="4">
      <t>キキ</t>
    </rPh>
    <rPh sb="4" eb="5">
      <t>トウ</t>
    </rPh>
    <phoneticPr fontId="6"/>
  </si>
  <si>
    <t>民生用電気機器等</t>
    <rPh sb="0" eb="2">
      <t>ミンセイ</t>
    </rPh>
    <rPh sb="2" eb="3">
      <t>ヨウ</t>
    </rPh>
    <rPh sb="3" eb="5">
      <t>デンキ</t>
    </rPh>
    <rPh sb="5" eb="7">
      <t>キキ</t>
    </rPh>
    <rPh sb="7" eb="8">
      <t>トウ</t>
    </rPh>
    <phoneticPr fontId="6"/>
  </si>
  <si>
    <t>電気機械器具製造業</t>
  </si>
  <si>
    <t>電子部品・ﾃﾞﾊﾞｲｽ等製造業</t>
    <rPh sb="11" eb="12">
      <t>トウ</t>
    </rPh>
    <rPh sb="12" eb="13">
      <t>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</si>
  <si>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</si>
  <si>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</si>
  <si>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</si>
  <si>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</si>
  <si>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</si>
  <si>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</si>
  <si>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</si>
  <si>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</si>
  <si>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</t>
  </si>
  <si>
    <t>石油製品・石炭製品製造業</t>
    <phoneticPr fontId="6"/>
  </si>
  <si>
    <t>化学工業</t>
  </si>
  <si>
    <t>印刷・同関連産業</t>
  </si>
  <si>
    <t>パルプ・紙・紙加工品製造業</t>
  </si>
  <si>
    <t>家具・装備品製造業</t>
  </si>
  <si>
    <t>木材・木製品製造業</t>
  </si>
  <si>
    <t>繊維工業</t>
    <phoneticPr fontId="6"/>
  </si>
  <si>
    <t>飲料・たばこ・飼料製造業</t>
  </si>
  <si>
    <t>食料品製造業</t>
  </si>
  <si>
    <t>総合工事業</t>
    <rPh sb="0" eb="2">
      <t>ソウゴウ</t>
    </rPh>
    <rPh sb="2" eb="5">
      <t>コウジギョウ</t>
    </rPh>
    <phoneticPr fontId="6"/>
  </si>
  <si>
    <t>鉱業　，　採石業　，　砂利採取業</t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6"/>
  </si>
  <si>
    <t>農，林，漁 業</t>
    <phoneticPr fontId="6"/>
  </si>
  <si>
    <t>合　　　　　　計</t>
    <phoneticPr fontId="6"/>
  </si>
  <si>
    <t>令和元年度</t>
    <phoneticPr fontId="6"/>
  </si>
  <si>
    <t>30　年　度</t>
  </si>
  <si>
    <t>平成29年度</t>
    <phoneticPr fontId="6"/>
  </si>
  <si>
    <t>産業別従業者規模別</t>
  </si>
  <si>
    <t>　　　　　神奈川労働局職業安定課調</t>
    <rPh sb="5" eb="8">
      <t>カナガワ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カ</t>
    </rPh>
    <rPh sb="16" eb="17">
      <t>シラ</t>
    </rPh>
    <phoneticPr fontId="6"/>
  </si>
  <si>
    <t>　　　２　雇用動向調査は抽出調査のため、本表は実数と一致しない。</t>
    <rPh sb="5" eb="7">
      <t>コヨウ</t>
    </rPh>
    <rPh sb="7" eb="9">
      <t>ドウコウ</t>
    </rPh>
    <rPh sb="9" eb="11">
      <t>チョウサ</t>
    </rPh>
    <rPh sb="12" eb="14">
      <t>チュウシュツ</t>
    </rPh>
    <rPh sb="14" eb="16">
      <t>チョウサ</t>
    </rPh>
    <rPh sb="20" eb="21">
      <t>ホン</t>
    </rPh>
    <rPh sb="21" eb="22">
      <t>ヒョウ</t>
    </rPh>
    <rPh sb="23" eb="25">
      <t>ジッスウ</t>
    </rPh>
    <rPh sb="26" eb="28">
      <t>イッチ</t>
    </rPh>
    <phoneticPr fontId="6"/>
  </si>
  <si>
    <t>（注）１　厚生労働省大臣官房統計情報部雇用統計課「雇用動向調査結果」による。</t>
    <rPh sb="1" eb="2">
      <t>チュウ</t>
    </rPh>
    <rPh sb="5" eb="7">
      <t>コウセイ</t>
    </rPh>
    <rPh sb="7" eb="9">
      <t>ロウドウ</t>
    </rPh>
    <rPh sb="9" eb="10">
      <t>ショウ</t>
    </rPh>
    <rPh sb="10" eb="12">
      <t>ダイジン</t>
    </rPh>
    <rPh sb="12" eb="14">
      <t>カンボウ</t>
    </rPh>
    <rPh sb="14" eb="16">
      <t>トウケイ</t>
    </rPh>
    <rPh sb="16" eb="18">
      <t>ジョウホウ</t>
    </rPh>
    <rPh sb="18" eb="19">
      <t>ブ</t>
    </rPh>
    <rPh sb="19" eb="21">
      <t>コヨウ</t>
    </rPh>
    <rPh sb="21" eb="23">
      <t>トウケイ</t>
    </rPh>
    <rPh sb="23" eb="24">
      <t>カ</t>
    </rPh>
    <rPh sb="25" eb="27">
      <t>コヨウ</t>
    </rPh>
    <rPh sb="27" eb="29">
      <t>ドウコウ</t>
    </rPh>
    <rPh sb="29" eb="31">
      <t>チョウサ</t>
    </rPh>
    <rPh sb="31" eb="33">
      <t>ケッカ</t>
    </rPh>
    <phoneticPr fontId="6"/>
  </si>
  <si>
    <t>女</t>
  </si>
  <si>
    <t>男</t>
  </si>
  <si>
    <t>パート</t>
  </si>
  <si>
    <t>一　般</t>
  </si>
  <si>
    <t>　　 30年</t>
    <phoneticPr fontId="6"/>
  </si>
  <si>
    <t>　　 29年</t>
    <phoneticPr fontId="6"/>
  </si>
  <si>
    <t>平成28年</t>
  </si>
  <si>
    <t>65　歳
以　上</t>
    <rPh sb="5" eb="8">
      <t>イジョウ</t>
    </rPh>
    <phoneticPr fontId="6"/>
  </si>
  <si>
    <t>55～64</t>
    <phoneticPr fontId="6"/>
  </si>
  <si>
    <t>45～54</t>
    <phoneticPr fontId="6"/>
  </si>
  <si>
    <t>35～44</t>
    <phoneticPr fontId="6"/>
  </si>
  <si>
    <t>30～34</t>
    <phoneticPr fontId="6"/>
  </si>
  <si>
    <t>25～29</t>
    <phoneticPr fontId="6"/>
  </si>
  <si>
    <t>20～24</t>
    <phoneticPr fontId="6"/>
  </si>
  <si>
    <t>19　歳
以　下</t>
    <rPh sb="5" eb="8">
      <t>イカ</t>
    </rPh>
    <phoneticPr fontId="6"/>
  </si>
  <si>
    <t>合　計</t>
  </si>
  <si>
    <t>２　離 職 者</t>
    <rPh sb="2" eb="3">
      <t>リ</t>
    </rPh>
    <rPh sb="4" eb="5">
      <t>ショク</t>
    </rPh>
    <rPh sb="6" eb="7">
      <t>シャ</t>
    </rPh>
    <phoneticPr fontId="6"/>
  </si>
  <si>
    <r>
      <t xml:space="preserve"> </t>
    </r>
    <r>
      <rPr>
        <sz val="6"/>
        <rFont val="ＭＳ 明朝"/>
        <family val="1"/>
        <charset val="128"/>
      </rPr>
      <t>転　職
 入職者</t>
    </r>
    <rPh sb="1" eb="4">
      <t>テンショク</t>
    </rPh>
    <rPh sb="6" eb="9">
      <t>ニュウショクシャ</t>
    </rPh>
    <phoneticPr fontId="6"/>
  </si>
  <si>
    <t>既就業者</t>
    <rPh sb="2" eb="3">
      <t>ギョウ</t>
    </rPh>
    <phoneticPr fontId="6"/>
  </si>
  <si>
    <t>一　般</t>
    <phoneticPr fontId="6"/>
  </si>
  <si>
    <t>学卒者</t>
  </si>
  <si>
    <t>未就業者</t>
  </si>
  <si>
    <t>　　 30年</t>
  </si>
  <si>
    <t>　　 29年</t>
  </si>
  <si>
    <t>平成28年</t>
    <phoneticPr fontId="6"/>
  </si>
  <si>
    <t>55～64</t>
    <phoneticPr fontId="6"/>
  </si>
  <si>
    <t>45～54</t>
    <phoneticPr fontId="6"/>
  </si>
  <si>
    <t>35～44</t>
    <phoneticPr fontId="6"/>
  </si>
  <si>
    <t>25～29</t>
    <phoneticPr fontId="6"/>
  </si>
  <si>
    <t>合　計</t>
    <phoneticPr fontId="6"/>
  </si>
  <si>
    <t>区　　　分</t>
    <phoneticPr fontId="6"/>
  </si>
  <si>
    <t>１　入 職 者</t>
    <rPh sb="2" eb="3">
      <t>イ</t>
    </rPh>
    <rPh sb="4" eb="5">
      <t>ショク</t>
    </rPh>
    <rPh sb="6" eb="7">
      <t>シャ</t>
    </rPh>
    <phoneticPr fontId="6"/>
  </si>
  <si>
    <t>単位　千人</t>
    <rPh sb="0" eb="2">
      <t>タンイ</t>
    </rPh>
    <rPh sb="3" eb="5">
      <t>センニン</t>
    </rPh>
    <phoneticPr fontId="6"/>
  </si>
  <si>
    <t>(注）</t>
    <rPh sb="1" eb="2">
      <t>チュウ</t>
    </rPh>
    <phoneticPr fontId="14"/>
  </si>
  <si>
    <t>その他（上記以外）</t>
    <rPh sb="2" eb="3">
      <t>タ</t>
    </rPh>
    <rPh sb="4" eb="6">
      <t>ジョウキ</t>
    </rPh>
    <rPh sb="6" eb="8">
      <t>イガイ</t>
    </rPh>
    <phoneticPr fontId="14"/>
  </si>
  <si>
    <t>(-)</t>
  </si>
  <si>
    <t>通信業</t>
    <rPh sb="0" eb="2">
      <t>ツウシン</t>
    </rPh>
    <rPh sb="2" eb="3">
      <t>ギョウ</t>
    </rPh>
    <phoneticPr fontId="14"/>
  </si>
  <si>
    <t>清掃・と畜業</t>
    <rPh sb="0" eb="2">
      <t>セイソウ</t>
    </rPh>
    <rPh sb="4" eb="5">
      <t>チク</t>
    </rPh>
    <rPh sb="5" eb="6">
      <t>ギョウ</t>
    </rPh>
    <phoneticPr fontId="14"/>
  </si>
  <si>
    <t>接客娯楽業</t>
    <rPh sb="0" eb="2">
      <t>セッキャク</t>
    </rPh>
    <rPh sb="2" eb="5">
      <t>ゴラクギョウ</t>
    </rPh>
    <phoneticPr fontId="14"/>
  </si>
  <si>
    <t>保健衛生業</t>
    <rPh sb="0" eb="2">
      <t>ホケン</t>
    </rPh>
    <rPh sb="2" eb="4">
      <t>エイセイ</t>
    </rPh>
    <rPh sb="4" eb="5">
      <t>ギョウ</t>
    </rPh>
    <phoneticPr fontId="14"/>
  </si>
  <si>
    <t>商業</t>
    <rPh sb="0" eb="2">
      <t>ショウギョウ</t>
    </rPh>
    <phoneticPr fontId="14"/>
  </si>
  <si>
    <t>港湾運送業</t>
    <rPh sb="0" eb="2">
      <t>コウワン</t>
    </rPh>
    <rPh sb="2" eb="4">
      <t>ウンソウ</t>
    </rPh>
    <rPh sb="4" eb="5">
      <t>ギョウ</t>
    </rPh>
    <phoneticPr fontId="14"/>
  </si>
  <si>
    <t>(-)</t>
    <phoneticPr fontId="6"/>
  </si>
  <si>
    <t>陸上貨物</t>
    <rPh sb="0" eb="2">
      <t>リクジョウ</t>
    </rPh>
    <rPh sb="2" eb="4">
      <t>カモツ</t>
    </rPh>
    <phoneticPr fontId="14"/>
  </si>
  <si>
    <t>貨物取扱業</t>
    <rPh sb="0" eb="2">
      <t>カモツ</t>
    </rPh>
    <rPh sb="2" eb="4">
      <t>トリアツカ</t>
    </rPh>
    <rPh sb="4" eb="5">
      <t>ギョウ</t>
    </rPh>
    <phoneticPr fontId="14"/>
  </si>
  <si>
    <t>（上記以外）</t>
    <rPh sb="1" eb="3">
      <t>ジョウキ</t>
    </rPh>
    <rPh sb="3" eb="5">
      <t>イガイ</t>
    </rPh>
    <phoneticPr fontId="14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</si>
  <si>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14"/>
  </si>
  <si>
    <t>運輸交通業</t>
    <rPh sb="0" eb="2">
      <t>ウンユ</t>
    </rPh>
    <rPh sb="2" eb="5">
      <t>コウツウギョウ</t>
    </rPh>
    <phoneticPr fontId="14"/>
  </si>
  <si>
    <t>計</t>
    <rPh sb="0" eb="1">
      <t>ケイ</t>
    </rPh>
    <phoneticPr fontId="14"/>
  </si>
  <si>
    <t>令和元年</t>
    <rPh sb="3" eb="4">
      <t>ネン</t>
    </rPh>
    <phoneticPr fontId="14"/>
  </si>
  <si>
    <t>30年</t>
    <rPh sb="2" eb="3">
      <t>ネン</t>
    </rPh>
    <phoneticPr fontId="14"/>
  </si>
  <si>
    <t>平成29年</t>
    <rPh sb="0" eb="2">
      <t>ヘイセイ</t>
    </rPh>
    <rPh sb="4" eb="5">
      <t>ネン</t>
    </rPh>
    <phoneticPr fontId="14"/>
  </si>
  <si>
    <t>神奈川労働局安全課調</t>
    <rPh sb="0" eb="3">
      <t>カナガワ</t>
    </rPh>
    <rPh sb="3" eb="5">
      <t>ロウドウ</t>
    </rPh>
    <rPh sb="5" eb="6">
      <t>キョク</t>
    </rPh>
    <rPh sb="6" eb="8">
      <t>アンゼン</t>
    </rPh>
    <rPh sb="8" eb="9">
      <t>カ</t>
    </rPh>
    <rPh sb="9" eb="10">
      <t>シラ</t>
    </rPh>
    <phoneticPr fontId="14"/>
  </si>
  <si>
    <t>単位　人</t>
    <rPh sb="0" eb="2">
      <t>タンイ</t>
    </rPh>
    <rPh sb="3" eb="4">
      <t>ニン</t>
    </rPh>
    <phoneticPr fontId="14"/>
  </si>
  <si>
    <t>その他の事業</t>
  </si>
  <si>
    <t>官公署</t>
  </si>
  <si>
    <t>清掃・と畜業</t>
    <rPh sb="5" eb="6">
      <t>ギョウ</t>
    </rPh>
    <phoneticPr fontId="14"/>
  </si>
  <si>
    <t>接客娯楽業</t>
    <rPh sb="0" eb="2">
      <t>セッキャク</t>
    </rPh>
    <rPh sb="2" eb="4">
      <t>ゴラク</t>
    </rPh>
    <phoneticPr fontId="14"/>
  </si>
  <si>
    <t>保健衛生業</t>
    <rPh sb="2" eb="4">
      <t>エイセイ</t>
    </rPh>
    <phoneticPr fontId="14"/>
  </si>
  <si>
    <t>教育・研究業</t>
    <rPh sb="5" eb="6">
      <t>ギョウ</t>
    </rPh>
    <phoneticPr fontId="14"/>
  </si>
  <si>
    <t>通信業</t>
  </si>
  <si>
    <t>映画・演劇業</t>
  </si>
  <si>
    <t>金融・広告業</t>
    <rPh sb="3" eb="5">
      <t>コウコク</t>
    </rPh>
    <phoneticPr fontId="14"/>
  </si>
  <si>
    <t>商業</t>
    <rPh sb="0" eb="1">
      <t>ショウ</t>
    </rPh>
    <phoneticPr fontId="14"/>
  </si>
  <si>
    <t>農林・水産・畜産業</t>
    <rPh sb="1" eb="2">
      <t>リン</t>
    </rPh>
    <rPh sb="3" eb="5">
      <t>スイサン</t>
    </rPh>
    <rPh sb="6" eb="8">
      <t>チクサン</t>
    </rPh>
    <rPh sb="8" eb="9">
      <t>ギョウ</t>
    </rPh>
    <phoneticPr fontId="14"/>
  </si>
  <si>
    <t>港湾荷役業</t>
    <rPh sb="2" eb="4">
      <t>ニエキ</t>
    </rPh>
    <phoneticPr fontId="14"/>
  </si>
  <si>
    <t>陸上貨物取扱業</t>
    <rPh sb="4" eb="7">
      <t>トリアツカイギョウ</t>
    </rPh>
    <phoneticPr fontId="14"/>
  </si>
  <si>
    <t>その他の運輸交通業</t>
    <rPh sb="8" eb="9">
      <t>ギョウ</t>
    </rPh>
    <phoneticPr fontId="14"/>
  </si>
  <si>
    <t>道路貨物運送業</t>
    <rPh sb="6" eb="7">
      <t>ギョウ</t>
    </rPh>
    <phoneticPr fontId="14"/>
  </si>
  <si>
    <t>道路旅客運送業</t>
    <rPh sb="4" eb="7">
      <t>ウンソウギョウ</t>
    </rPh>
    <phoneticPr fontId="14"/>
  </si>
  <si>
    <t>鉄道・水運・航空</t>
    <rPh sb="3" eb="5">
      <t>スイウン</t>
    </rPh>
    <rPh sb="6" eb="8">
      <t>コウクウ</t>
    </rPh>
    <phoneticPr fontId="14"/>
  </si>
  <si>
    <t>建設業</t>
    <rPh sb="0" eb="2">
      <t>ケンセツ</t>
    </rPh>
    <phoneticPr fontId="14"/>
  </si>
  <si>
    <t>その他の製造業</t>
    <rPh sb="6" eb="7">
      <t>ギョウ</t>
    </rPh>
    <phoneticPr fontId="14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</si>
  <si>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14"/>
  </si>
  <si>
    <t>輸送用機械器具製造業</t>
    <rPh sb="2" eb="3">
      <t>ヨウ</t>
    </rPh>
    <rPh sb="5" eb="7">
      <t>キグ</t>
    </rPh>
    <rPh sb="9" eb="10">
      <t>ギョウ</t>
    </rPh>
    <phoneticPr fontId="14"/>
  </si>
  <si>
    <t>電気機械器具製造業</t>
    <rPh sb="6" eb="9">
      <t>セイゾウギョウ</t>
    </rPh>
    <phoneticPr fontId="14"/>
  </si>
  <si>
    <t>一般機械器具製造業</t>
    <rPh sb="6" eb="9">
      <t>セイゾウギョウ</t>
    </rPh>
    <phoneticPr fontId="14"/>
  </si>
  <si>
    <t>金属製品製造業</t>
    <rPh sb="4" eb="7">
      <t>セイゾウギョウ</t>
    </rPh>
    <phoneticPr fontId="14"/>
  </si>
  <si>
    <t>非鉄金属製造業</t>
    <rPh sb="4" eb="7">
      <t>セイゾウギョウ</t>
    </rPh>
    <phoneticPr fontId="14"/>
  </si>
  <si>
    <t>窯業・土石製品製造業</t>
    <rPh sb="5" eb="7">
      <t>セイヒン</t>
    </rPh>
    <rPh sb="7" eb="10">
      <t>セイゾウギョウ</t>
    </rPh>
    <phoneticPr fontId="14"/>
  </si>
  <si>
    <t>出版・印刷・製本業</t>
    <rPh sb="0" eb="2">
      <t>シュッパン</t>
    </rPh>
    <rPh sb="8" eb="9">
      <t>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</si>
  <si>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4"/>
  </si>
  <si>
    <t>家具・装備品製造業</t>
    <rPh sb="6" eb="9">
      <t>セイゾウギョウ</t>
    </rPh>
    <phoneticPr fontId="14"/>
  </si>
  <si>
    <t>木材・木製品製造業</t>
    <rPh sb="6" eb="9">
      <t>セイゾウギョウ</t>
    </rPh>
    <phoneticPr fontId="14"/>
  </si>
  <si>
    <t>衣服・その他繊維製品製造業</t>
    <rPh sb="8" eb="10">
      <t>セイヒン</t>
    </rPh>
    <rPh sb="10" eb="13">
      <t>セイゾウギョウ</t>
    </rPh>
    <phoneticPr fontId="14"/>
  </si>
  <si>
    <t>繊維工業</t>
  </si>
  <si>
    <t>食料品製造業</t>
    <rPh sb="5" eb="6">
      <t>ギョウ</t>
    </rPh>
    <phoneticPr fontId="14"/>
  </si>
  <si>
    <t>違反率</t>
    <rPh sb="0" eb="3">
      <t>イハンリツ</t>
    </rPh>
    <phoneticPr fontId="14"/>
  </si>
  <si>
    <t>違反事業場数</t>
    <rPh sb="0" eb="2">
      <t>イハン</t>
    </rPh>
    <rPh sb="2" eb="5">
      <t>ジギョウジョウ</t>
    </rPh>
    <rPh sb="5" eb="6">
      <t>スウ</t>
    </rPh>
    <phoneticPr fontId="14"/>
  </si>
  <si>
    <t>監督実施
事業場数</t>
    <rPh sb="0" eb="2">
      <t>カントク</t>
    </rPh>
    <rPh sb="2" eb="4">
      <t>ジッシ</t>
    </rPh>
    <rPh sb="5" eb="8">
      <t>ジギョウジョウ</t>
    </rPh>
    <rPh sb="8" eb="9">
      <t>スウ</t>
    </rPh>
    <phoneticPr fontId="14"/>
  </si>
  <si>
    <t>　業　種　別</t>
    <rPh sb="1" eb="2">
      <t>ギョウ</t>
    </rPh>
    <rPh sb="3" eb="4">
      <t>タネ</t>
    </rPh>
    <rPh sb="5" eb="6">
      <t>ベツ</t>
    </rPh>
    <phoneticPr fontId="14"/>
  </si>
  <si>
    <t>神奈川労働局監督課調</t>
    <rPh sb="0" eb="3">
      <t>カナガワ</t>
    </rPh>
    <rPh sb="3" eb="5">
      <t>ロウドウ</t>
    </rPh>
    <rPh sb="5" eb="6">
      <t>キョク</t>
    </rPh>
    <rPh sb="6" eb="8">
      <t>カントク</t>
    </rPh>
    <rPh sb="8" eb="9">
      <t>カ</t>
    </rPh>
    <rPh sb="9" eb="10">
      <t>シラ</t>
    </rPh>
    <phoneticPr fontId="14"/>
  </si>
  <si>
    <t>　　　２　総数には不詳を含む。</t>
    <rPh sb="5" eb="7">
      <t>ソウスウ</t>
    </rPh>
    <rPh sb="9" eb="11">
      <t>フショウ</t>
    </rPh>
    <rPh sb="12" eb="13">
      <t>フク</t>
    </rPh>
    <phoneticPr fontId="6"/>
  </si>
  <si>
    <t>分類不能の産業</t>
  </si>
  <si>
    <t>公務（他に分類されるものを除く）</t>
  </si>
  <si>
    <t>サービス業（他に分類されないもの）</t>
    <phoneticPr fontId="6"/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</si>
  <si>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</si>
  <si>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</si>
  <si>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</si>
  <si>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</si>
  <si>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</si>
  <si>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</si>
  <si>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</si>
  <si>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</si>
  <si>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</si>
  <si>
    <t>運輸業，郵便業</t>
  </si>
  <si>
    <t>情報通信業</t>
  </si>
  <si>
    <t>鉱業，採石業，砂利採取業</t>
  </si>
  <si>
    <t>漁業</t>
  </si>
  <si>
    <t>農業，林業</t>
  </si>
  <si>
    <t>　　　　　   　29　　  年</t>
    <phoneticPr fontId="6"/>
  </si>
  <si>
    <t>　　　　　   　24　　  年</t>
    <phoneticPr fontId="6"/>
  </si>
  <si>
    <t>平　　 成 　　 19　　  年</t>
    <phoneticPr fontId="6"/>
  </si>
  <si>
    <t>派遣職員
遣事業所
労働者派</t>
    <rPh sb="0" eb="2">
      <t>ハケン</t>
    </rPh>
    <rPh sb="2" eb="4">
      <t>ショクイン</t>
    </rPh>
    <rPh sb="5" eb="6">
      <t>ハケン</t>
    </rPh>
    <rPh sb="6" eb="7">
      <t>ジギョウショ</t>
    </rPh>
    <rPh sb="7" eb="9">
      <t>ジギョウショ</t>
    </rPh>
    <rPh sb="10" eb="13">
      <t>ロウドウシャ</t>
    </rPh>
    <rPh sb="13" eb="14">
      <t>ハケン</t>
    </rPh>
    <phoneticPr fontId="6"/>
  </si>
  <si>
    <t>イ　ト
アルバ</t>
  </si>
  <si>
    <t>従業員
職員・
正規の</t>
  </si>
  <si>
    <t>総　数</t>
  </si>
  <si>
    <t>雇　　　用　　　者</t>
  </si>
  <si>
    <t>家族従業者</t>
  </si>
  <si>
    <t>自営業主</t>
  </si>
  <si>
    <t>総　　　　　　　　　　　　　　　　　数</t>
  </si>
  <si>
    <t>産　　業　　別</t>
  </si>
  <si>
    <t>（各年10月１日現在）就業構造基本調査結果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6"/>
  </si>
  <si>
    <t>運搬・清掃・包装等従事者</t>
  </si>
  <si>
    <t>建設・採掘従事者</t>
  </si>
  <si>
    <t>輸送・機械運転従事者</t>
  </si>
  <si>
    <t>生産工程従事者</t>
  </si>
  <si>
    <t>農林漁業従事者</t>
  </si>
  <si>
    <t>専門的・技術的職業従事者</t>
    <phoneticPr fontId="6"/>
  </si>
  <si>
    <t>管理的職業従事者</t>
    <phoneticPr fontId="6"/>
  </si>
  <si>
    <t>家族従業者</t>
    <rPh sb="3" eb="4">
      <t>ギョウ</t>
    </rPh>
    <phoneticPr fontId="6"/>
  </si>
  <si>
    <t>総数</t>
  </si>
  <si>
    <t>総　　数</t>
    <phoneticPr fontId="6"/>
  </si>
  <si>
    <t>職　業　別</t>
    <rPh sb="0" eb="1">
      <t>ショク</t>
    </rPh>
    <rPh sb="2" eb="3">
      <t>ギョウ</t>
    </rPh>
    <rPh sb="4" eb="5">
      <t>ベツ</t>
    </rPh>
    <phoneticPr fontId="6"/>
  </si>
  <si>
    <t>（各年10月１日現在）就業構造基本調査結果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6"/>
  </si>
  <si>
    <t>(女)</t>
  </si>
  <si>
    <t>ビル清掃員</t>
  </si>
  <si>
    <t>(男)</t>
  </si>
  <si>
    <t>港湾荷役作業員</t>
  </si>
  <si>
    <t>土工</t>
  </si>
  <si>
    <t>はつり工</t>
    <rPh sb="3" eb="4">
      <t>コウ</t>
    </rPh>
    <phoneticPr fontId="6"/>
  </si>
  <si>
    <t>配管工</t>
  </si>
  <si>
    <t>左官</t>
  </si>
  <si>
    <t>大工</t>
  </si>
  <si>
    <t>鉄筋工</t>
  </si>
  <si>
    <t>とび工</t>
  </si>
  <si>
    <t>型枠大工</t>
  </si>
  <si>
    <t>掘削・発破工</t>
    <rPh sb="0" eb="2">
      <t>クッサク</t>
    </rPh>
    <rPh sb="3" eb="5">
      <t>ハッパ</t>
    </rPh>
    <rPh sb="5" eb="6">
      <t>コウ</t>
    </rPh>
    <phoneticPr fontId="6"/>
  </si>
  <si>
    <t>電気工</t>
  </si>
  <si>
    <t>玉掛け作業員</t>
  </si>
  <si>
    <t>建設機械運転工</t>
  </si>
  <si>
    <t>クレーン運転工</t>
  </si>
  <si>
    <t>ボイラー工</t>
  </si>
  <si>
    <t>機械製図工</t>
  </si>
  <si>
    <t>金属･建築塗装工</t>
    <rPh sb="0" eb="2">
      <t>キンゾク</t>
    </rPh>
    <rPh sb="3" eb="5">
      <t>ケンチク</t>
    </rPh>
    <rPh sb="5" eb="6">
      <t>ト</t>
    </rPh>
    <rPh sb="6" eb="7">
      <t>ソウ</t>
    </rPh>
    <rPh sb="7" eb="8">
      <t>コウ</t>
    </rPh>
    <phoneticPr fontId="6"/>
  </si>
  <si>
    <t>合成樹脂製品成形工</t>
  </si>
  <si>
    <t>オフセット印刷工</t>
  </si>
  <si>
    <t>紙器工</t>
  </si>
  <si>
    <t>製紙工</t>
  </si>
  <si>
    <t>家具工</t>
  </si>
  <si>
    <t>製材工</t>
  </si>
  <si>
    <t>ミシン縫製工</t>
  </si>
  <si>
    <t>パン・洋生菓子製造工</t>
  </si>
  <si>
    <t>自動車整備工</t>
  </si>
  <si>
    <t>自動車組立工</t>
  </si>
  <si>
    <t>半導体チップ製造工</t>
  </si>
  <si>
    <t>通信機器組立工</t>
  </si>
  <si>
    <t>重電機器組立工</t>
  </si>
  <si>
    <t>機械修理工</t>
  </si>
  <si>
    <t>機械検査工</t>
  </si>
  <si>
    <t>機械組立工</t>
  </si>
  <si>
    <t>溶接工</t>
  </si>
  <si>
    <t>仕上工</t>
  </si>
  <si>
    <t>板金工</t>
  </si>
  <si>
    <t>鉄工</t>
  </si>
  <si>
    <t>金属プレス工</t>
  </si>
  <si>
    <t>フライス盤工</t>
  </si>
  <si>
    <t>旋盤工</t>
  </si>
  <si>
    <t>一般化学工</t>
  </si>
  <si>
    <t>圧延伸張工</t>
  </si>
  <si>
    <t>鋳物工</t>
  </si>
  <si>
    <t>営業用普通・小型貨物自動車運転者</t>
  </si>
  <si>
    <t>営業用大型貨物自動車運転者</t>
  </si>
  <si>
    <t>営業用バス運転者</t>
  </si>
  <si>
    <t>タクシー運転者</t>
  </si>
  <si>
    <t>自家用貨物自動車運転者</t>
  </si>
  <si>
    <t>自家用乗用自動車運転者</t>
  </si>
  <si>
    <t>守衛</t>
  </si>
  <si>
    <t>警備員</t>
  </si>
  <si>
    <t>娯楽接客員</t>
  </si>
  <si>
    <t>給仕従事者</t>
  </si>
  <si>
    <t>調理士</t>
  </si>
  <si>
    <t>洗たく工</t>
  </si>
  <si>
    <t>保険外交員</t>
  </si>
  <si>
    <t>自動車外交販売員</t>
  </si>
  <si>
    <t>スーパー店チェッカー</t>
  </si>
  <si>
    <t>販売店員（百貨店店員を除く。）</t>
    <rPh sb="8" eb="10">
      <t>テンイン</t>
    </rPh>
    <phoneticPr fontId="6"/>
  </si>
  <si>
    <t>百貨店店員</t>
  </si>
  <si>
    <t>電子計算機オペレーター</t>
  </si>
  <si>
    <t>キーパンチャー</t>
    <phoneticPr fontId="6"/>
  </si>
  <si>
    <t>ワープロ・オペレーター</t>
    <phoneticPr fontId="6"/>
  </si>
  <si>
    <t>デザイナー</t>
    <phoneticPr fontId="6"/>
  </si>
  <si>
    <t>(男)</t>
    <rPh sb="1" eb="2">
      <t>オトコ</t>
    </rPh>
    <phoneticPr fontId="6"/>
  </si>
  <si>
    <t>個人教師､塾･予備校講師</t>
  </si>
  <si>
    <t>各種学校・専修学校教員</t>
  </si>
  <si>
    <t>大学講師</t>
  </si>
  <si>
    <t>大学教授</t>
  </si>
  <si>
    <t>高等学校教員</t>
  </si>
  <si>
    <t>幼稚園教諭</t>
  </si>
  <si>
    <t>不動産鑑定士</t>
    <rPh sb="0" eb="3">
      <t>フドウサン</t>
    </rPh>
    <rPh sb="3" eb="6">
      <t>カンテイシ</t>
    </rPh>
    <phoneticPr fontId="6"/>
  </si>
  <si>
    <t>社会保険労務士</t>
    <rPh sb="0" eb="2">
      <t>シャカイ</t>
    </rPh>
    <rPh sb="2" eb="4">
      <t>ホケン</t>
    </rPh>
    <rPh sb="4" eb="7">
      <t>ロウムシ</t>
    </rPh>
    <phoneticPr fontId="6"/>
  </si>
  <si>
    <t>公認会計士、税理士</t>
    <rPh sb="0" eb="2">
      <t>コウニン</t>
    </rPh>
    <rPh sb="2" eb="5">
      <t>カイケイシ</t>
    </rPh>
    <rPh sb="6" eb="9">
      <t>ゼイリシ</t>
    </rPh>
    <phoneticPr fontId="6"/>
  </si>
  <si>
    <t>弁護士</t>
    <rPh sb="0" eb="3">
      <t>ベンゴシ</t>
    </rPh>
    <phoneticPr fontId="6"/>
  </si>
  <si>
    <t>福祉施設介護員</t>
    <phoneticPr fontId="14"/>
  </si>
  <si>
    <t>福祉施設介護員</t>
    <rPh sb="0" eb="2">
      <t>フクシ</t>
    </rPh>
    <rPh sb="2" eb="4">
      <t>シセツ</t>
    </rPh>
    <rPh sb="4" eb="6">
      <t>カイゴ</t>
    </rPh>
    <rPh sb="6" eb="7">
      <t>イン</t>
    </rPh>
    <phoneticPr fontId="14"/>
  </si>
  <si>
    <t>ホームヘルパー</t>
    <phoneticPr fontId="14"/>
  </si>
  <si>
    <t>介護支援専門員（ケアマネージャー）</t>
    <phoneticPr fontId="14"/>
  </si>
  <si>
    <t>保育士（保母・保父）</t>
  </si>
  <si>
    <t>栄養士</t>
  </si>
  <si>
    <t>歯科技工士</t>
  </si>
  <si>
    <t>歯科衛生士</t>
  </si>
  <si>
    <t>看護補助者</t>
  </si>
  <si>
    <t>准看護師</t>
  </si>
  <si>
    <t>看護師</t>
  </si>
  <si>
    <t>薬剤師</t>
  </si>
  <si>
    <t>獣医師</t>
    <rPh sb="0" eb="3">
      <t>ジュウイシ</t>
    </rPh>
    <phoneticPr fontId="6"/>
  </si>
  <si>
    <t>歯科医師</t>
    <rPh sb="0" eb="4">
      <t>シカイシ</t>
    </rPh>
    <phoneticPr fontId="6"/>
  </si>
  <si>
    <t>医師</t>
  </si>
  <si>
    <t>プログラマー</t>
  </si>
  <si>
    <t>システム・エンジニア</t>
  </si>
  <si>
    <t>一級建築士</t>
  </si>
  <si>
    <t>技術士</t>
  </si>
  <si>
    <t>自然科学系研究者</t>
  </si>
  <si>
    <t>十人</t>
    <rPh sb="0" eb="1">
      <t>ジュウ</t>
    </rPh>
    <phoneticPr fontId="6"/>
  </si>
  <si>
    <t>千円</t>
  </si>
  <si>
    <t>時間</t>
    <rPh sb="0" eb="2">
      <t>ジカン</t>
    </rPh>
    <phoneticPr fontId="6"/>
  </si>
  <si>
    <t>年</t>
  </si>
  <si>
    <t>歳</t>
  </si>
  <si>
    <t>所定内
給与額</t>
  </si>
  <si>
    <t>労働
者数</t>
    <rPh sb="0" eb="4">
      <t>ロウドウシャ</t>
    </rPh>
    <rPh sb="4" eb="5">
      <t>スウ</t>
    </rPh>
    <phoneticPr fontId="6"/>
  </si>
  <si>
    <t>年間賞与
その他特
別給与額</t>
    <rPh sb="5" eb="8">
      <t>ソノタ</t>
    </rPh>
    <rPh sb="8" eb="11">
      <t>トクベツ</t>
    </rPh>
    <rPh sb="11" eb="13">
      <t>キュウヨ</t>
    </rPh>
    <rPh sb="13" eb="14">
      <t>ガク</t>
    </rPh>
    <phoneticPr fontId="6"/>
  </si>
  <si>
    <t>きまって支給する
 現 金 給 与 額</t>
    <phoneticPr fontId="6"/>
  </si>
  <si>
    <t>超　過
実労働
時間数</t>
    <rPh sb="4" eb="5">
      <t>ジツ</t>
    </rPh>
    <rPh sb="5" eb="7">
      <t>ロウドウ</t>
    </rPh>
    <rPh sb="8" eb="11">
      <t>ジカンスウ</t>
    </rPh>
    <phoneticPr fontId="6"/>
  </si>
  <si>
    <t>所定内
実労働
時間数</t>
    <rPh sb="4" eb="5">
      <t>ジツ</t>
    </rPh>
    <rPh sb="5" eb="7">
      <t>ロウドウ</t>
    </rPh>
    <rPh sb="8" eb="11">
      <t>ジカンスウ</t>
    </rPh>
    <phoneticPr fontId="6"/>
  </si>
  <si>
    <t>勤続
年数</t>
    <phoneticPr fontId="6"/>
  </si>
  <si>
    <t>年齢</t>
  </si>
  <si>
    <t>区　　分</t>
    <rPh sb="0" eb="4">
      <t>クブン</t>
    </rPh>
    <phoneticPr fontId="6"/>
  </si>
  <si>
    <t>資料提供：雇用労政課</t>
    <rPh sb="0" eb="2">
      <t>シリョウ</t>
    </rPh>
    <rPh sb="2" eb="4">
      <t>テイキョウ</t>
    </rPh>
    <rPh sb="5" eb="7">
      <t>コヨウ</t>
    </rPh>
    <rPh sb="7" eb="9">
      <t>ロウセイ</t>
    </rPh>
    <rPh sb="9" eb="10">
      <t>カ</t>
    </rPh>
    <phoneticPr fontId="6"/>
  </si>
  <si>
    <t xml:space="preserve">      ４　 総数の件数、総参加人員の計には前年からの繰越争議を含む。</t>
    <rPh sb="9" eb="11">
      <t>ソウスウ</t>
    </rPh>
    <rPh sb="12" eb="14">
      <t>ケンスウ</t>
    </rPh>
    <rPh sb="15" eb="16">
      <t>ソウ</t>
    </rPh>
    <rPh sb="16" eb="18">
      <t>サンカ</t>
    </rPh>
    <rPh sb="18" eb="20">
      <t>ジンイン</t>
    </rPh>
    <rPh sb="21" eb="22">
      <t>ケイ</t>
    </rPh>
    <rPh sb="24" eb="26">
      <t>ゼンネン</t>
    </rPh>
    <rPh sb="29" eb="31">
      <t>クリコシ</t>
    </rPh>
    <rPh sb="31" eb="33">
      <t>ソウギ</t>
    </rPh>
    <rPh sb="34" eb="35">
      <t>フク</t>
    </rPh>
    <phoneticPr fontId="6"/>
  </si>
  <si>
    <t xml:space="preserve">      ３　「争議行為を伴わない争議」とは、地労委等の第三者が関与した争議。</t>
    <rPh sb="9" eb="11">
      <t>ソウギ</t>
    </rPh>
    <rPh sb="11" eb="13">
      <t>コウイ</t>
    </rPh>
    <rPh sb="14" eb="15">
      <t>トモナ</t>
    </rPh>
    <rPh sb="18" eb="20">
      <t>ソウギ</t>
    </rPh>
    <rPh sb="24" eb="25">
      <t>チ</t>
    </rPh>
    <rPh sb="25" eb="26">
      <t>ロウ</t>
    </rPh>
    <rPh sb="26" eb="27">
      <t>イ</t>
    </rPh>
    <rPh sb="27" eb="28">
      <t>トウ</t>
    </rPh>
    <rPh sb="29" eb="30">
      <t>ダイ</t>
    </rPh>
    <rPh sb="30" eb="32">
      <t>サンシャ</t>
    </rPh>
    <rPh sb="33" eb="35">
      <t>カンヨ</t>
    </rPh>
    <rPh sb="37" eb="39">
      <t>ソウギ</t>
    </rPh>
    <phoneticPr fontId="6"/>
  </si>
  <si>
    <t>　　　２　２か月以上にわたって継続する争議は、１件として集計する。なお、この場合、総参加人員は、争議期間中の最大組合員数、行為参加人員は、各月に争議に参加した人数の延べ人数である。</t>
    <rPh sb="7" eb="8">
      <t>ゲツ</t>
    </rPh>
    <rPh sb="8" eb="10">
      <t>イジョウ</t>
    </rPh>
    <rPh sb="15" eb="17">
      <t>ケイゾク</t>
    </rPh>
    <rPh sb="19" eb="21">
      <t>ソウギ</t>
    </rPh>
    <rPh sb="24" eb="25">
      <t>ケン</t>
    </rPh>
    <rPh sb="28" eb="30">
      <t>シュウケイ</t>
    </rPh>
    <rPh sb="38" eb="40">
      <t>バアイ</t>
    </rPh>
    <rPh sb="41" eb="42">
      <t>ソウ</t>
    </rPh>
    <rPh sb="42" eb="44">
      <t>サンカ</t>
    </rPh>
    <rPh sb="44" eb="46">
      <t>ジンイン</t>
    </rPh>
    <rPh sb="48" eb="50">
      <t>ソウギ</t>
    </rPh>
    <rPh sb="50" eb="53">
      <t>キカンチュウ</t>
    </rPh>
    <rPh sb="54" eb="56">
      <t>サイダイ</t>
    </rPh>
    <rPh sb="56" eb="59">
      <t>クミアイイン</t>
    </rPh>
    <rPh sb="59" eb="60">
      <t>スウ</t>
    </rPh>
    <rPh sb="61" eb="63">
      <t>コウイ</t>
    </rPh>
    <rPh sb="63" eb="65">
      <t>サンカ</t>
    </rPh>
    <rPh sb="65" eb="67">
      <t>ジンイン</t>
    </rPh>
    <rPh sb="69" eb="71">
      <t>カクツキ</t>
    </rPh>
    <rPh sb="72" eb="74">
      <t>ソウギ</t>
    </rPh>
    <rPh sb="75" eb="77">
      <t>サンカ</t>
    </rPh>
    <rPh sb="79" eb="81">
      <t>ニンズウ</t>
    </rPh>
    <rPh sb="82" eb="83">
      <t>ノ</t>
    </rPh>
    <rPh sb="84" eb="86">
      <t>ニンズウ</t>
    </rPh>
    <phoneticPr fontId="6"/>
  </si>
  <si>
    <t>（注）１　 各形態別の件数、参加人員の合計は、一つの争議で２種以上の形態を伴うときは、形態ごとに計上するため、総数又は計と必ずしも一致しない。</t>
    <rPh sb="1" eb="2">
      <t>チュウ</t>
    </rPh>
    <rPh sb="6" eb="7">
      <t>カク</t>
    </rPh>
    <rPh sb="7" eb="10">
      <t>ケイタイベツ</t>
    </rPh>
    <rPh sb="11" eb="13">
      <t>ケンスウ</t>
    </rPh>
    <rPh sb="14" eb="16">
      <t>サンカ</t>
    </rPh>
    <rPh sb="16" eb="18">
      <t>ジンイン</t>
    </rPh>
    <rPh sb="19" eb="21">
      <t>ゴウケイ</t>
    </rPh>
    <rPh sb="34" eb="36">
      <t>ケイタイ</t>
    </rPh>
    <rPh sb="37" eb="38">
      <t>トモナ</t>
    </rPh>
    <rPh sb="43" eb="45">
      <t>ケイタイ</t>
    </rPh>
    <rPh sb="48" eb="50">
      <t>ケイジョウ</t>
    </rPh>
    <rPh sb="55" eb="57">
      <t>ソウスウ</t>
    </rPh>
    <rPh sb="57" eb="58">
      <t>マタ</t>
    </rPh>
    <rPh sb="61" eb="62">
      <t>カナラ</t>
    </rPh>
    <rPh sb="65" eb="67">
      <t>イッチ</t>
    </rPh>
    <phoneticPr fontId="6"/>
  </si>
  <si>
    <t>-</t>
    <phoneticPr fontId="6"/>
  </si>
  <si>
    <t>令和元年</t>
    <rPh sb="0" eb="2">
      <t>レイワ</t>
    </rPh>
    <rPh sb="2" eb="4">
      <t>ガンネン</t>
    </rPh>
    <phoneticPr fontId="5"/>
  </si>
  <si>
    <t xml:space="preserve">     30年</t>
  </si>
  <si>
    <t>平成29年</t>
  </si>
  <si>
    <t>総参加
人　員</t>
  </si>
  <si>
    <t>件　数</t>
  </si>
  <si>
    <t>行為参加
人　　員</t>
  </si>
  <si>
    <t>そ　　の　　他</t>
  </si>
  <si>
    <t>時間外労働拒否</t>
  </si>
  <si>
    <t>半日未満の罷業</t>
  </si>
  <si>
    <t>作業所閉鎖</t>
  </si>
  <si>
    <t>同 盟 罷 業</t>
  </si>
  <si>
    <t>争議行為を
伴わない争議</t>
  </si>
  <si>
    <t>議</t>
  </si>
  <si>
    <t>争</t>
  </si>
  <si>
    <t>う</t>
  </si>
  <si>
    <t>伴</t>
  </si>
  <si>
    <t>を</t>
  </si>
  <si>
    <t>為</t>
  </si>
  <si>
    <t>行</t>
  </si>
  <si>
    <t>総　　　数</t>
  </si>
  <si>
    <t>年　別</t>
  </si>
  <si>
    <t>雇用労政課調</t>
    <rPh sb="0" eb="2">
      <t>コヨウ</t>
    </rPh>
    <rPh sb="2" eb="4">
      <t>ロウセイ</t>
    </rPh>
    <rPh sb="4" eb="5">
      <t>カ</t>
    </rPh>
    <rPh sb="5" eb="6">
      <t>シラ</t>
    </rPh>
    <phoneticPr fontId="6"/>
  </si>
  <si>
    <t>組合員数</t>
  </si>
  <si>
    <t>組 合 数</t>
    <phoneticPr fontId="6"/>
  </si>
  <si>
    <t>組 合 数</t>
    <phoneticPr fontId="6"/>
  </si>
  <si>
    <t>組 合 数</t>
    <phoneticPr fontId="6"/>
  </si>
  <si>
    <t>地　　公　　法</t>
    <phoneticPr fontId="6"/>
  </si>
  <si>
    <t>国　　公　　法</t>
    <phoneticPr fontId="6"/>
  </si>
  <si>
    <t>地　公　労　法</t>
    <phoneticPr fontId="6"/>
  </si>
  <si>
    <r>
      <t>行労法　</t>
    </r>
    <r>
      <rPr>
        <sz val="6"/>
        <rFont val="ＭＳ 明朝"/>
        <family val="1"/>
        <charset val="128"/>
      </rPr>
      <t/>
    </r>
    <rPh sb="0" eb="1">
      <t>ギョウ</t>
    </rPh>
    <rPh sb="1" eb="2">
      <t>ロウ</t>
    </rPh>
    <phoneticPr fontId="6"/>
  </si>
  <si>
    <t>労　　組　　法</t>
    <phoneticPr fontId="6"/>
  </si>
  <si>
    <t>総　　　　数</t>
    <phoneticPr fontId="6"/>
  </si>
  <si>
    <t>区　　分</t>
    <phoneticPr fontId="6"/>
  </si>
  <si>
    <t>.</t>
    <phoneticPr fontId="6"/>
  </si>
  <si>
    <t>人</t>
    <phoneticPr fontId="6"/>
  </si>
  <si>
    <t>組合
員数</t>
  </si>
  <si>
    <t>組合数</t>
  </si>
  <si>
    <t>分類不能</t>
  </si>
  <si>
    <t>公　務</t>
  </si>
  <si>
    <t>サービス業(他に分類されないもの)</t>
    <rPh sb="6" eb="7">
      <t>タ</t>
    </rPh>
    <rPh sb="8" eb="10">
      <t>ブンルイ</t>
    </rPh>
    <phoneticPr fontId="6"/>
  </si>
  <si>
    <t>医　療 , 福　祉</t>
  </si>
  <si>
    <t>教育,学習支援業</t>
  </si>
  <si>
    <t>宿泊業,飲食サービス業,生活関連サービス業,娯楽業</t>
    <rPh sb="4" eb="6">
      <t>インショク</t>
    </rPh>
    <rPh sb="10" eb="11">
      <t>ギョウ</t>
    </rPh>
    <rPh sb="12" eb="14">
      <t>セイカツ</t>
    </rPh>
    <rPh sb="14" eb="16">
      <t>カンレン</t>
    </rPh>
    <rPh sb="20" eb="21">
      <t>ギョウ</t>
    </rPh>
    <rPh sb="22" eb="24">
      <t>ゴラク</t>
    </rPh>
    <rPh sb="24" eb="25">
      <t>ギョウ</t>
    </rPh>
    <phoneticPr fontId="6"/>
  </si>
  <si>
    <r>
      <t>金融業・保険業．</t>
    </r>
    <r>
      <rPr>
        <sz val="5"/>
        <rFont val="ＭＳ 明朝"/>
        <family val="1"/>
        <charset val="128"/>
      </rPr>
      <t>不動産業,物品賃貸業</t>
    </r>
    <rPh sb="2" eb="3">
      <t>ギョウ</t>
    </rPh>
    <phoneticPr fontId="6"/>
  </si>
  <si>
    <t xml:space="preserve"> 卸売業,小売業</t>
    <rPh sb="3" eb="4">
      <t>ギョウ</t>
    </rPh>
    <phoneticPr fontId="6"/>
  </si>
  <si>
    <t>運輸業,郵便業</t>
    <rPh sb="4" eb="6">
      <t>ユウビン</t>
    </rPh>
    <rPh sb="6" eb="7">
      <t>ギョウ</t>
    </rPh>
    <phoneticPr fontId="6"/>
  </si>
  <si>
    <t>電気・ガス・
熱供給・水道業</t>
  </si>
  <si>
    <t>製　造　業</t>
  </si>
  <si>
    <t>建　設　業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</si>
  <si>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</si>
  <si>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農業,林業．漁業</t>
    <rPh sb="1" eb="2">
      <t>ギョウ</t>
    </rPh>
    <rPh sb="4" eb="5">
      <t>ギョウ</t>
    </rPh>
    <phoneticPr fontId="6"/>
  </si>
  <si>
    <t>総　　数</t>
  </si>
  <si>
    <t>（注)　１  「就業者」とは、調査期間中収入を伴う仕事を少しでもした者、無給で家業の手伝いをした家
　　　　　族、休業してから30日未満の者、30日以上休んでいても勤め先からその間の賃金・給料をもらう
　　　　　ことになっている者。</t>
    <rPh sb="1" eb="2">
      <t>チュウ</t>
    </rPh>
    <rPh sb="8" eb="11">
      <t>シュウギョウシャ</t>
    </rPh>
    <rPh sb="15" eb="17">
      <t>チョウサ</t>
    </rPh>
    <rPh sb="17" eb="20">
      <t>キカンチュウ</t>
    </rPh>
    <rPh sb="20" eb="22">
      <t>シュウニュウ</t>
    </rPh>
    <rPh sb="23" eb="24">
      <t>トモナ</t>
    </rPh>
    <rPh sb="25" eb="27">
      <t>シゴト</t>
    </rPh>
    <rPh sb="28" eb="29">
      <t>スコ</t>
    </rPh>
    <rPh sb="34" eb="35">
      <t>モノ</t>
    </rPh>
    <rPh sb="36" eb="38">
      <t>ムキュウ</t>
    </rPh>
    <rPh sb="39" eb="41">
      <t>カギョウ</t>
    </rPh>
    <rPh sb="42" eb="44">
      <t>テツダ</t>
    </rPh>
    <rPh sb="65" eb="66">
      <t>ニチ</t>
    </rPh>
    <rPh sb="66" eb="68">
      <t>ミマン</t>
    </rPh>
    <rPh sb="69" eb="70">
      <t>モノ</t>
    </rPh>
    <rPh sb="73" eb="76">
      <t>ニチイジョウ</t>
    </rPh>
    <rPh sb="76" eb="77">
      <t>ヤス</t>
    </rPh>
    <rPh sb="82" eb="83">
      <t>ツト</t>
    </rPh>
    <rPh sb="84" eb="85">
      <t>サキ</t>
    </rPh>
    <rPh sb="89" eb="90">
      <t>アイダ</t>
    </rPh>
    <rPh sb="91" eb="93">
      <t>チンギン</t>
    </rPh>
    <rPh sb="94" eb="96">
      <t>キュウリョウ</t>
    </rPh>
    <rPh sb="114" eb="115">
      <t>モノ</t>
    </rPh>
    <phoneticPr fontId="6"/>
  </si>
  <si>
    <t>（注)　「就業者」とは、調査期間中収入を伴う仕事を少しでもした者、無給で家業の手伝いをした家
　　　族、休業してから30日未満の者、30日以上休んでいても勤め先からその間の賃金・給料をもらう
　　　ことになっている者。</t>
    <rPh sb="1" eb="2">
      <t>チュウ</t>
    </rPh>
    <rPh sb="5" eb="8">
      <t>シュウギョウシャ</t>
    </rPh>
    <rPh sb="12" eb="14">
      <t>チョウサ</t>
    </rPh>
    <rPh sb="14" eb="17">
      <t>キカンチュウ</t>
    </rPh>
    <rPh sb="17" eb="19">
      <t>シュウニュウ</t>
    </rPh>
    <rPh sb="20" eb="21">
      <t>トモナ</t>
    </rPh>
    <rPh sb="22" eb="24">
      <t>シゴト</t>
    </rPh>
    <rPh sb="25" eb="26">
      <t>スコ</t>
    </rPh>
    <rPh sb="31" eb="32">
      <t>モノ</t>
    </rPh>
    <rPh sb="33" eb="35">
      <t>ムキュウ</t>
    </rPh>
    <rPh sb="36" eb="38">
      <t>カギョウ</t>
    </rPh>
    <rPh sb="39" eb="41">
      <t>テツダ</t>
    </rPh>
    <rPh sb="60" eb="61">
      <t>ニチ</t>
    </rPh>
    <rPh sb="61" eb="63">
      <t>ミマン</t>
    </rPh>
    <rPh sb="64" eb="65">
      <t>モノ</t>
    </rPh>
    <rPh sb="68" eb="71">
      <t>ニチイジョウ</t>
    </rPh>
    <rPh sb="71" eb="72">
      <t>ヤス</t>
    </rPh>
    <rPh sb="77" eb="78">
      <t>ツト</t>
    </rPh>
    <rPh sb="79" eb="80">
      <t>サキ</t>
    </rPh>
    <rPh sb="84" eb="85">
      <t>アイダ</t>
    </rPh>
    <rPh sb="86" eb="88">
      <t>チンギン</t>
    </rPh>
    <rPh sb="89" eb="91">
      <t>キュウリョウ</t>
    </rPh>
    <rPh sb="107" eb="108">
      <t>モノ</t>
    </rPh>
    <phoneticPr fontId="6"/>
  </si>
  <si>
    <t>（注）１　「有業者」とは、15歳以上の者で、ふだん収入を目的とした仕事を続けており、調査期日（10月１日）
        以降も続けていくことになっている者及び仕事は持っているが、現在は休んでいる者。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49" eb="50">
      <t>ガツ</t>
    </rPh>
    <rPh sb="51" eb="52">
      <t>ヒ</t>
    </rPh>
    <rPh sb="62" eb="64">
      <t>イコウ</t>
    </rPh>
    <rPh sb="99" eb="100">
      <t>モノ</t>
    </rPh>
    <phoneticPr fontId="6"/>
  </si>
  <si>
    <t>（注）１　「有業者」とは、15歳以上の者で、ふだん収入を目的とした仕事を続けており、調査期日
　　　　（10月１日）以降も続けていくことになっている者及び仕事は持っているが、現在は休んでいる者。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54" eb="55">
      <t>ガツ</t>
    </rPh>
    <rPh sb="56" eb="57">
      <t>ヒ</t>
    </rPh>
    <rPh sb="58" eb="60">
      <t>イコウ</t>
    </rPh>
    <phoneticPr fontId="6"/>
  </si>
  <si>
    <t>　労働者死傷病報告による休業４日以上の死傷者数。（　）内は死亡災害速報による死亡者数の各年</t>
    <rPh sb="1" eb="3">
      <t>ロウドウ</t>
    </rPh>
    <rPh sb="3" eb="4">
      <t>シャ</t>
    </rPh>
    <rPh sb="4" eb="5">
      <t>シ</t>
    </rPh>
    <rPh sb="5" eb="7">
      <t>ショウビョウ</t>
    </rPh>
    <rPh sb="7" eb="9">
      <t>ホウコク</t>
    </rPh>
    <rPh sb="12" eb="14">
      <t>キュウギョウ</t>
    </rPh>
    <rPh sb="15" eb="16">
      <t>ニチ</t>
    </rPh>
    <rPh sb="16" eb="18">
      <t>イジョウ</t>
    </rPh>
    <rPh sb="19" eb="22">
      <t>シショウシャ</t>
    </rPh>
    <rPh sb="22" eb="23">
      <t>スウ</t>
    </rPh>
    <rPh sb="27" eb="28">
      <t>ナイ</t>
    </rPh>
    <rPh sb="29" eb="31">
      <t>シボウ</t>
    </rPh>
    <rPh sb="31" eb="33">
      <t>サイガイ</t>
    </rPh>
    <rPh sb="33" eb="34">
      <t>ソク</t>
    </rPh>
    <rPh sb="34" eb="35">
      <t>ホウ</t>
    </rPh>
    <rPh sb="38" eb="41">
      <t>シボウシャ</t>
    </rPh>
    <rPh sb="41" eb="42">
      <t>スウ</t>
    </rPh>
    <rPh sb="43" eb="45">
      <t>カクネン</t>
    </rPh>
    <phoneticPr fontId="14"/>
  </si>
  <si>
    <r>
      <t>　　</t>
    </r>
    <r>
      <rPr>
        <sz val="9"/>
        <rFont val="ＭＳ 明朝"/>
        <family val="1"/>
        <charset val="128"/>
      </rPr>
      <t>確定値。</t>
    </r>
    <rPh sb="2" eb="4">
      <t>カクテイ</t>
    </rPh>
    <rPh sb="4" eb="5">
      <t>チ</t>
    </rPh>
    <phoneticPr fontId="14"/>
  </si>
  <si>
    <t>業　　種　　別</t>
    <rPh sb="0" eb="1">
      <t>ゴウ</t>
    </rPh>
    <rPh sb="3" eb="4">
      <t>シュ</t>
    </rPh>
    <rPh sb="6" eb="7">
      <t>ベツ</t>
    </rPh>
    <phoneticPr fontId="14"/>
  </si>
  <si>
    <t>平　　成  　19　　年</t>
    <phoneticPr fontId="6"/>
  </si>
  <si>
    <t>　　  　　　24　　年</t>
    <phoneticPr fontId="6"/>
  </si>
  <si>
    <t>　　  　　　29　　年</t>
    <phoneticPr fontId="6"/>
  </si>
  <si>
    <t>（注）　厚生労働省政策統括官付参事官付賃金福祉統計室「平成30年賃金構造基本統計調査」による。</t>
    <rPh sb="1" eb="2">
      <t>チュウ</t>
    </rPh>
    <rPh sb="4" eb="6">
      <t>コウセイ</t>
    </rPh>
    <rPh sb="6" eb="9">
      <t>ロウドウショウ</t>
    </rPh>
    <rPh sb="9" eb="11">
      <t>セイサク</t>
    </rPh>
    <rPh sb="11" eb="13">
      <t>トウカツ</t>
    </rPh>
    <rPh sb="13" eb="14">
      <t>カン</t>
    </rPh>
    <rPh sb="14" eb="15">
      <t>ヅ</t>
    </rPh>
    <rPh sb="15" eb="18">
      <t>サンジカン</t>
    </rPh>
    <rPh sb="18" eb="19">
      <t>ヅケ</t>
    </rPh>
    <rPh sb="19" eb="21">
      <t>チンギン</t>
    </rPh>
    <rPh sb="21" eb="23">
      <t>フクシ</t>
    </rPh>
    <rPh sb="23" eb="25">
      <t>トウケイ</t>
    </rPh>
    <rPh sb="25" eb="26">
      <t>シツ</t>
    </rPh>
    <rPh sb="27" eb="29">
      <t>ヘイセイ</t>
    </rPh>
    <rPh sb="31" eb="32">
      <t>ネン</t>
    </rPh>
    <rPh sb="32" eb="34">
      <t>チンギン</t>
    </rPh>
    <rPh sb="34" eb="36">
      <t>コウゾウ</t>
    </rPh>
    <rPh sb="36" eb="38">
      <t>キホン</t>
    </rPh>
    <rPh sb="38" eb="40">
      <t>トウケイ</t>
    </rPh>
    <rPh sb="40" eb="42">
      <t>チョウサ</t>
    </rPh>
    <phoneticPr fontId="6"/>
  </si>
  <si>
    <t>(注)　１ 「就業者」とは、調査期間中収入を伴う仕事を少しでもした者、無給で家業の手伝いをした家族、休業し
　　　　てから30日未満の者、30日以上休んでいても勤め先からその間の賃金・給料をもらうことになっている者。</t>
    <rPh sb="1" eb="2">
      <t>チュウ</t>
    </rPh>
    <rPh sb="7" eb="10">
      <t>シュウギョウシャ</t>
    </rPh>
    <rPh sb="14" eb="16">
      <t>チョウサ</t>
    </rPh>
    <rPh sb="16" eb="19">
      <t>キカンチュウ</t>
    </rPh>
    <rPh sb="19" eb="21">
      <t>シュウニュウ</t>
    </rPh>
    <rPh sb="22" eb="23">
      <t>トモナ</t>
    </rPh>
    <rPh sb="24" eb="26">
      <t>シゴト</t>
    </rPh>
    <rPh sb="27" eb="28">
      <t>スコ</t>
    </rPh>
    <rPh sb="33" eb="34">
      <t>モノ</t>
    </rPh>
    <rPh sb="35" eb="37">
      <t>ムキュウ</t>
    </rPh>
    <rPh sb="38" eb="40">
      <t>カギョウ</t>
    </rPh>
    <rPh sb="41" eb="43">
      <t>テツダ</t>
    </rPh>
    <rPh sb="47" eb="49">
      <t>カゾク</t>
    </rPh>
    <rPh sb="63" eb="64">
      <t>ニチ</t>
    </rPh>
    <rPh sb="64" eb="66">
      <t>ミマン</t>
    </rPh>
    <rPh sb="67" eb="68">
      <t>モノ</t>
    </rPh>
    <rPh sb="71" eb="74">
      <t>ニチイジョウ</t>
    </rPh>
    <rPh sb="74" eb="75">
      <t>ヤス</t>
    </rPh>
    <rPh sb="80" eb="81">
      <t>ツト</t>
    </rPh>
    <rPh sb="82" eb="83">
      <t>サキ</t>
    </rPh>
    <rPh sb="87" eb="88">
      <t>アイダ</t>
    </rPh>
    <rPh sb="89" eb="91">
      <t>チンギン</t>
    </rPh>
    <rPh sb="92" eb="94">
      <t>キュウリョウ</t>
    </rPh>
    <rPh sb="106" eb="107">
      <t>モノ</t>
    </rPh>
    <phoneticPr fontId="6"/>
  </si>
  <si>
    <t>（注）　令和元年度より有効求職者数の計上方法に変更があった。</t>
    <rPh sb="1" eb="2">
      <t>チュウ</t>
    </rPh>
    <rPh sb="4" eb="6">
      <t>レイワ</t>
    </rPh>
    <rPh sb="6" eb="9">
      <t>ガンネンド</t>
    </rPh>
    <rPh sb="11" eb="13">
      <t>ユウコウ</t>
    </rPh>
    <rPh sb="13" eb="16">
      <t>キュウショクシャ</t>
    </rPh>
    <rPh sb="16" eb="17">
      <t>スウ</t>
    </rPh>
    <rPh sb="18" eb="20">
      <t>ケイジョウ</t>
    </rPh>
    <rPh sb="20" eb="22">
      <t>ホウホウ</t>
    </rPh>
    <rPh sb="23" eb="25">
      <t>ヘンコウ</t>
    </rPh>
    <phoneticPr fontId="6"/>
  </si>
  <si>
    <t>前月繰越有効求職者数
(月　平　均)</t>
    <phoneticPr fontId="6"/>
  </si>
  <si>
    <t>-</t>
    <phoneticPr fontId="6"/>
  </si>
  <si>
    <r>
      <t>平成</t>
    </r>
    <r>
      <rPr>
        <sz val="11"/>
        <color theme="1"/>
        <rFont val="ＭＳ 明朝"/>
        <family val="1"/>
        <charset val="128"/>
      </rPr>
      <t>29</t>
    </r>
    <r>
      <rPr>
        <sz val="11"/>
        <rFont val="ＭＳ 明朝"/>
        <family val="1"/>
        <charset val="128"/>
      </rPr>
      <t>年　</t>
    </r>
    <rPh sb="0" eb="1">
      <t>ヒラ</t>
    </rPh>
    <rPh sb="1" eb="2">
      <t>シゲル</t>
    </rPh>
    <rPh sb="4" eb="5">
      <t>ネン</t>
    </rPh>
    <phoneticPr fontId="14"/>
  </si>
  <si>
    <r>
      <t>令和元</t>
    </r>
    <r>
      <rPr>
        <sz val="11"/>
        <rFont val="ＭＳ 明朝"/>
        <family val="1"/>
        <charset val="128"/>
      </rPr>
      <t>年　</t>
    </r>
    <rPh sb="0" eb="1">
      <t>レイ</t>
    </rPh>
    <rPh sb="1" eb="2">
      <t>ワ</t>
    </rPh>
    <rPh sb="2" eb="3">
      <t>ガン</t>
    </rPh>
    <rPh sb="3" eb="4">
      <t>ネン</t>
    </rPh>
    <phoneticPr fontId="14"/>
  </si>
  <si>
    <t>　　    30年</t>
    <rPh sb="8" eb="9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</si>
</sst>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#,##0_);[Red]\(#,##0\)"/>
    <numFmt numFmtId="179" formatCode="&quot;令　   和    　&quot;&quot;元&quot;&quot;   　 年&quot;"/>
    <numFmt numFmtId="180" formatCode="&quot;平　　 成　　　&quot;#&quot;      年&quot;"/>
    <numFmt numFmtId="181" formatCode="0_);[Red]\(0\)"/>
    <numFmt numFmtId="182" formatCode="0.000_ "/>
    <numFmt numFmtId="183" formatCode="#,##0.00_ "/>
    <numFmt numFmtId="184" formatCode="#,##0_ ;[Red]\-#,##0\ "/>
    <numFmt numFmtId="185" formatCode="0.0_);[Red]\(0.0\)"/>
    <numFmt numFmtId="186" formatCode="0.00_);[Red]\(0.00\)"/>
    <numFmt numFmtId="187" formatCode="0.00_ "/>
    <numFmt numFmtId="188" formatCode="#,##0.0_);[Red]\(#,##0.0\)"/>
    <numFmt numFmtId="189" formatCode="_ * #,##0.0_ ;_ * \-#,##0.0_ ;_ * &quot;-&quot;?_ ;_ @_ "/>
    <numFmt numFmtId="190" formatCode="#,##0.0_ "/>
    <numFmt numFmtId="191" formatCode="#,##0.00_);[Red]\(#,##0.00\)"/>
    <numFmt numFmtId="192" formatCode="#,##0.0_ ;[Red]\-#,##0.0\ "/>
    <numFmt numFmtId="193" formatCode="#,##0.00_ ;[Red]\-#,##0.00\ "/>
    <numFmt numFmtId="194" formatCode="0.0"/>
    <numFmt numFmtId="195" formatCode="\(##\)"/>
    <numFmt numFmtId="196" formatCode="###\ ##0;&quot;-&quot;##\ ##0"/>
    <numFmt numFmtId="197" formatCode="####0.0;&quot;-&quot;###0.0"/>
    <numFmt numFmtId="198" formatCode="###0.0;&quot; -&quot;##0.0"/>
    <numFmt numFmtId="199" formatCode="\ ##0;&quot;-&quot;##0"/>
    <numFmt numFmtId="200" formatCode="##0.0;&quot;-&quot;#0.0"/>
  </numFmts>
  <fonts count="57"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sz val="7"/>
      <color indexed="4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sz val="6.5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i/>
      <sz val="7"/>
      <name val="ＭＳ ゴシック"/>
      <family val="3"/>
      <charset val="128"/>
    </font>
    <font>
      <b/>
      <sz val="6.5"/>
      <name val="ＭＳ 明朝"/>
      <family val="1"/>
      <charset val="128"/>
    </font>
    <font>
      <b/>
      <sz val="6.5"/>
      <name val="ＭＳ ゴシック"/>
      <family val="3"/>
      <charset val="128"/>
    </font>
    <font>
      <i/>
      <sz val="6.5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b/>
      <sz val="7"/>
      <color indexed="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7"/>
      <color indexed="10"/>
      <name val="ＭＳ ゴシック"/>
      <family val="3"/>
      <charset val="128"/>
    </font>
    <font>
      <sz val="7"/>
      <color indexed="10"/>
      <name val="ＭＳ 明朝"/>
      <family val="1"/>
      <charset val="128"/>
    </font>
    <font>
      <b/>
      <sz val="7"/>
      <color indexed="1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5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2"/>
      <name val="ＭＳ 明朝"/>
      <family val="1"/>
      <charset val="128"/>
    </font>
    <font>
      <strike/>
      <sz val="7"/>
      <color rgb="FFFF0000"/>
      <name val="ＭＳ 明朝"/>
      <family val="1"/>
      <charset val="128"/>
    </font>
    <font>
      <strike/>
      <sz val="7"/>
      <name val="ＭＳ ゴシック"/>
      <family val="3"/>
      <charset val="128"/>
    </font>
    <font>
      <strike/>
      <sz val="7"/>
      <name val="ＭＳ 明朝"/>
      <family val="1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>
      <alignment vertical="center"/>
    </xf>
    <xf numFmtId="6" fontId="4" fillId="0" borderId="0" applyFont="0" applyFill="0" applyBorder="0" applyAlignment="0" applyProtection="0"/>
  </cellStyleXfs>
  <cellXfs count="76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distributed"/>
    </xf>
    <xf numFmtId="0" fontId="7" fillId="0" borderId="0" xfId="0" applyFont="1"/>
    <xf numFmtId="0" fontId="7" fillId="0" borderId="0" xfId="0" applyFont="1" applyFill="1"/>
    <xf numFmtId="0" fontId="5" fillId="0" borderId="1" xfId="0" applyFont="1" applyFill="1" applyBorder="1"/>
    <xf numFmtId="0" fontId="7" fillId="0" borderId="0" xfId="0" applyFont="1" applyFill="1" applyBorder="1" applyAlignment="1">
      <alignment horizontal="distributed"/>
    </xf>
    <xf numFmtId="0" fontId="8" fillId="0" borderId="0" xfId="0" applyFont="1"/>
    <xf numFmtId="0" fontId="8" fillId="0" borderId="1" xfId="0" applyFont="1" applyFill="1" applyBorder="1"/>
    <xf numFmtId="0" fontId="8" fillId="0" borderId="1" xfId="0" applyFont="1" applyBorder="1"/>
    <xf numFmtId="0" fontId="9" fillId="0" borderId="0" xfId="0" applyFont="1" applyBorder="1" applyAlignment="1">
      <alignment horizontal="distributed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76" fontId="5" fillId="0" borderId="0" xfId="0" applyNumberFormat="1" applyFont="1"/>
    <xf numFmtId="0" fontId="7" fillId="0" borderId="0" xfId="0" applyFont="1" applyAlignment="1">
      <alignment vertical="center"/>
    </xf>
    <xf numFmtId="176" fontId="5" fillId="0" borderId="3" xfId="0" applyNumberFormat="1" applyFont="1" applyBorder="1"/>
    <xf numFmtId="0" fontId="5" fillId="0" borderId="3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3" xfId="0" applyFont="1" applyBorder="1" applyAlignment="1">
      <alignment horizontal="distributed"/>
    </xf>
    <xf numFmtId="176" fontId="5" fillId="0" borderId="0" xfId="0" applyNumberFormat="1" applyFont="1" applyFill="1" applyBorder="1"/>
    <xf numFmtId="3" fontId="5" fillId="0" borderId="0" xfId="0" applyNumberFormat="1" applyFont="1" applyFill="1" applyBorder="1"/>
    <xf numFmtId="0" fontId="5" fillId="0" borderId="1" xfId="0" applyFont="1" applyBorder="1"/>
    <xf numFmtId="0" fontId="10" fillId="0" borderId="0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38" fontId="5" fillId="0" borderId="0" xfId="1" applyFont="1" applyFill="1" applyBorder="1"/>
    <xf numFmtId="176" fontId="8" fillId="0" borderId="0" xfId="0" applyNumberFormat="1" applyFont="1" applyFill="1" applyBorder="1"/>
    <xf numFmtId="176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9" fillId="0" borderId="0" xfId="0" applyFont="1" applyBorder="1" applyAlignment="1">
      <alignment horizontal="center"/>
    </xf>
    <xf numFmtId="176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76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/>
    <xf numFmtId="176" fontId="7" fillId="0" borderId="0" xfId="0" applyNumberFormat="1" applyFont="1"/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Border="1"/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wrapText="1"/>
    </xf>
    <xf numFmtId="0" fontId="10" fillId="0" borderId="0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77" fontId="5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/>
    <xf numFmtId="0" fontId="7" fillId="0" borderId="3" xfId="0" applyFont="1" applyFill="1" applyBorder="1" applyAlignment="1">
      <alignment horizontal="distributed"/>
    </xf>
    <xf numFmtId="0" fontId="7" fillId="0" borderId="3" xfId="0" applyFont="1" applyFill="1" applyBorder="1"/>
    <xf numFmtId="178" fontId="5" fillId="0" borderId="0" xfId="0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distributed" vertical="center"/>
    </xf>
    <xf numFmtId="0" fontId="7" fillId="0" borderId="0" xfId="0" applyFont="1" applyFill="1" applyBorder="1"/>
    <xf numFmtId="177" fontId="5" fillId="0" borderId="0" xfId="0" applyNumberFormat="1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 shrinkToFit="1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left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 shrinkToFit="1"/>
    </xf>
    <xf numFmtId="180" fontId="9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/>
    <xf numFmtId="0" fontId="7" fillId="0" borderId="15" xfId="0" applyFont="1" applyBorder="1" applyAlignment="1">
      <alignment horizontal="center"/>
    </xf>
    <xf numFmtId="0" fontId="7" fillId="0" borderId="7" xfId="0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3" fontId="19" fillId="0" borderId="3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19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21" fillId="0" borderId="0" xfId="3" applyFont="1" applyFill="1" applyBorder="1" applyAlignment="1">
      <alignment horizontal="distributed" vertical="center"/>
    </xf>
    <xf numFmtId="0" fontId="4" fillId="0" borderId="0" xfId="0" applyFont="1" applyFill="1"/>
    <xf numFmtId="0" fontId="10" fillId="0" borderId="0" xfId="0" applyFont="1" applyFill="1" applyBorder="1" applyAlignment="1">
      <alignment horizontal="distributed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2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22" fillId="0" borderId="0" xfId="3" applyFont="1" applyFill="1" applyBorder="1" applyAlignment="1">
      <alignment horizontal="distributed" vertical="center" shrinkToFit="1" readingOrder="1"/>
    </xf>
    <xf numFmtId="0" fontId="10" fillId="0" borderId="0" xfId="3" applyFont="1" applyFill="1" applyBorder="1" applyAlignment="1">
      <alignment horizontal="distributed" vertical="center"/>
    </xf>
    <xf numFmtId="181" fontId="23" fillId="0" borderId="0" xfId="1" applyNumberFormat="1" applyFont="1" applyFill="1" applyBorder="1" applyAlignment="1">
      <alignment horizontal="center" vertical="center"/>
    </xf>
    <xf numFmtId="181" fontId="23" fillId="0" borderId="20" xfId="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181" fontId="17" fillId="0" borderId="0" xfId="1" applyNumberFormat="1" applyFont="1" applyFill="1" applyAlignment="1">
      <alignment horizontal="right" vertical="center"/>
    </xf>
    <xf numFmtId="181" fontId="17" fillId="0" borderId="0" xfId="1" applyNumberFormat="1" applyFont="1" applyFill="1" applyBorder="1" applyAlignment="1">
      <alignment horizontal="right" vertical="center"/>
    </xf>
    <xf numFmtId="181" fontId="17" fillId="0" borderId="20" xfId="1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2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distributed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0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/>
    <xf numFmtId="49" fontId="15" fillId="0" borderId="3" xfId="0" applyNumberFormat="1" applyFont="1" applyBorder="1" applyAlignment="1">
      <alignment horizontal="right" vertical="center"/>
    </xf>
    <xf numFmtId="49" fontId="15" fillId="0" borderId="19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22" fillId="0" borderId="0" xfId="3" applyFont="1" applyFill="1" applyBorder="1" applyAlignment="1">
      <alignment horizontal="distributed" vertical="center"/>
    </xf>
    <xf numFmtId="0" fontId="10" fillId="0" borderId="0" xfId="3" applyFont="1" applyFill="1" applyBorder="1" applyAlignment="1">
      <alignment horizontal="distributed" vertical="center" shrinkToFit="1"/>
    </xf>
    <xf numFmtId="0" fontId="26" fillId="0" borderId="0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176" fontId="18" fillId="0" borderId="0" xfId="0" applyNumberFormat="1" applyFont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0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distributed" vertical="center" justifyLastLine="1"/>
    </xf>
    <xf numFmtId="176" fontId="7" fillId="0" borderId="6" xfId="0" applyNumberFormat="1" applyFont="1" applyBorder="1" applyAlignment="1">
      <alignment horizontal="distributed" vertical="center" justifyLastLine="1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41" fontId="7" fillId="0" borderId="0" xfId="0" applyNumberFormat="1" applyFont="1" applyFill="1"/>
    <xf numFmtId="43" fontId="5" fillId="0" borderId="0" xfId="0" applyNumberFormat="1" applyFont="1" applyFill="1"/>
    <xf numFmtId="43" fontId="7" fillId="0" borderId="0" xfId="0" applyNumberFormat="1" applyFont="1" applyFill="1"/>
    <xf numFmtId="0" fontId="28" fillId="0" borderId="0" xfId="0" applyFont="1" applyFill="1"/>
    <xf numFmtId="41" fontId="29" fillId="0" borderId="0" xfId="0" applyNumberFormat="1" applyFont="1" applyAlignment="1"/>
    <xf numFmtId="0" fontId="30" fillId="0" borderId="0" xfId="0" applyFont="1" applyAlignment="1"/>
    <xf numFmtId="0" fontId="29" fillId="0" borderId="0" xfId="0" applyFont="1" applyFill="1" applyAlignment="1"/>
    <xf numFmtId="41" fontId="29" fillId="0" borderId="0" xfId="0" applyNumberFormat="1" applyFont="1" applyFill="1" applyAlignment="1"/>
    <xf numFmtId="182" fontId="29" fillId="0" borderId="0" xfId="0" applyNumberFormat="1" applyFont="1" applyFill="1" applyAlignment="1"/>
    <xf numFmtId="0" fontId="31" fillId="0" borderId="0" xfId="0" applyFont="1" applyFill="1"/>
    <xf numFmtId="0" fontId="5" fillId="0" borderId="3" xfId="0" applyFont="1" applyFill="1" applyBorder="1"/>
    <xf numFmtId="41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/>
    <xf numFmtId="183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/>
    <xf numFmtId="41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43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84" fontId="5" fillId="0" borderId="0" xfId="0" applyNumberFormat="1" applyFont="1" applyFill="1"/>
    <xf numFmtId="176" fontId="8" fillId="0" borderId="0" xfId="0" applyNumberFormat="1" applyFont="1" applyFill="1" applyBorder="1" applyAlignment="1">
      <alignment vertical="center"/>
    </xf>
    <xf numFmtId="43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3" fontId="8" fillId="0" borderId="0" xfId="0" applyNumberFormat="1" applyFont="1" applyFill="1"/>
    <xf numFmtId="41" fontId="8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/>
    <xf numFmtId="176" fontId="5" fillId="0" borderId="0" xfId="0" applyNumberFormat="1" applyFont="1" applyFill="1" applyAlignment="1">
      <alignment vertical="center"/>
    </xf>
    <xf numFmtId="0" fontId="32" fillId="0" borderId="0" xfId="0" applyFont="1" applyFill="1" applyAlignment="1"/>
    <xf numFmtId="177" fontId="33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0" fontId="36" fillId="0" borderId="0" xfId="0" applyFont="1" applyFill="1" applyAlignment="1"/>
    <xf numFmtId="0" fontId="9" fillId="0" borderId="0" xfId="0" applyFont="1" applyFill="1"/>
    <xf numFmtId="0" fontId="37" fillId="0" borderId="0" xfId="0" applyFont="1" applyFill="1"/>
    <xf numFmtId="176" fontId="5" fillId="0" borderId="3" xfId="0" applyNumberFormat="1" applyFont="1" applyFill="1" applyBorder="1"/>
    <xf numFmtId="177" fontId="5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0" fontId="8" fillId="0" borderId="0" xfId="0" applyFont="1" applyFill="1"/>
    <xf numFmtId="177" fontId="8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85" fontId="5" fillId="0" borderId="0" xfId="0" applyNumberFormat="1" applyFont="1" applyFill="1"/>
    <xf numFmtId="186" fontId="5" fillId="0" borderId="0" xfId="0" applyNumberFormat="1" applyFont="1" applyFill="1"/>
    <xf numFmtId="176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87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distributed"/>
    </xf>
    <xf numFmtId="0" fontId="38" fillId="0" borderId="0" xfId="0" applyFont="1" applyFill="1" applyAlignment="1">
      <alignment horizontal="left"/>
    </xf>
    <xf numFmtId="0" fontId="38" fillId="0" borderId="0" xfId="0" applyFont="1" applyFill="1" applyBorder="1" applyAlignment="1">
      <alignment horizontal="left"/>
    </xf>
    <xf numFmtId="177" fontId="7" fillId="0" borderId="0" xfId="0" applyNumberFormat="1" applyFont="1" applyFill="1" applyBorder="1" applyAlignment="1">
      <alignment horizontal="right" shrinkToFit="1"/>
    </xf>
    <xf numFmtId="41" fontId="7" fillId="0" borderId="0" xfId="0" applyNumberFormat="1" applyFont="1" applyFill="1" applyBorder="1" applyAlignment="1">
      <alignment horizontal="distributed"/>
    </xf>
    <xf numFmtId="176" fontId="29" fillId="0" borderId="0" xfId="0" applyNumberFormat="1" applyFont="1" applyFill="1" applyAlignment="1">
      <alignment horizontal="right"/>
    </xf>
    <xf numFmtId="177" fontId="29" fillId="0" borderId="0" xfId="0" applyNumberFormat="1" applyFont="1" applyFill="1" applyAlignment="1">
      <alignment horizontal="right"/>
    </xf>
    <xf numFmtId="187" fontId="29" fillId="0" borderId="0" xfId="0" applyNumberFormat="1" applyFont="1" applyFill="1" applyAlignment="1">
      <alignment horizontal="right"/>
    </xf>
    <xf numFmtId="41" fontId="29" fillId="0" borderId="0" xfId="0" applyNumberFormat="1" applyFont="1" applyFill="1" applyAlignment="1">
      <alignment horizontal="right"/>
    </xf>
    <xf numFmtId="41" fontId="29" fillId="0" borderId="0" xfId="0" applyNumberFormat="1" applyFont="1" applyFill="1"/>
    <xf numFmtId="188" fontId="17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/>
    </xf>
    <xf numFmtId="176" fontId="5" fillId="0" borderId="9" xfId="0" applyNumberFormat="1" applyFont="1" applyFill="1" applyBorder="1" applyAlignment="1">
      <alignment horizontal="right"/>
    </xf>
    <xf numFmtId="185" fontId="15" fillId="0" borderId="0" xfId="0" applyNumberFormat="1" applyFont="1" applyFill="1" applyAlignment="1">
      <alignment vertical="top"/>
    </xf>
    <xf numFmtId="188" fontId="8" fillId="0" borderId="0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/>
    </xf>
    <xf numFmtId="187" fontId="5" fillId="0" borderId="3" xfId="0" applyNumberFormat="1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 vertical="center" shrinkToFit="1"/>
    </xf>
    <xf numFmtId="41" fontId="7" fillId="0" borderId="3" xfId="0" applyNumberFormat="1" applyFont="1" applyFill="1" applyBorder="1" applyAlignment="1">
      <alignment horizontal="distributed"/>
    </xf>
    <xf numFmtId="0" fontId="5" fillId="0" borderId="0" xfId="0" applyFont="1" applyFill="1" applyAlignment="1">
      <alignment vertical="top"/>
    </xf>
    <xf numFmtId="188" fontId="15" fillId="0" borderId="0" xfId="0" applyNumberFormat="1" applyFont="1" applyFill="1" applyBorder="1" applyAlignment="1">
      <alignment horizontal="right" vertical="center" shrinkToFit="1"/>
    </xf>
    <xf numFmtId="189" fontId="5" fillId="0" borderId="0" xfId="0" applyNumberFormat="1" applyFont="1" applyFill="1" applyBorder="1" applyAlignment="1">
      <alignment horizontal="right" vertical="center" shrinkToFit="1"/>
    </xf>
    <xf numFmtId="185" fontId="5" fillId="0" borderId="0" xfId="0" applyNumberFormat="1" applyFont="1" applyFill="1" applyBorder="1" applyAlignment="1">
      <alignment horizontal="right" vertical="center" shrinkToFit="1"/>
    </xf>
    <xf numFmtId="41" fontId="5" fillId="0" borderId="0" xfId="0" applyNumberFormat="1" applyFont="1" applyFill="1" applyAlignment="1">
      <alignment vertical="top"/>
    </xf>
    <xf numFmtId="178" fontId="5" fillId="0" borderId="0" xfId="0" applyNumberFormat="1" applyFont="1" applyFill="1" applyBorder="1" applyAlignment="1">
      <alignment horizontal="right" vertical="center" shrinkToFit="1"/>
    </xf>
    <xf numFmtId="186" fontId="5" fillId="0" borderId="0" xfId="0" applyNumberFormat="1" applyFont="1" applyFill="1" applyBorder="1" applyAlignment="1">
      <alignment horizontal="right" vertical="center" shrinkToFit="1"/>
    </xf>
    <xf numFmtId="188" fontId="5" fillId="0" borderId="0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distributed" vertical="top"/>
    </xf>
    <xf numFmtId="190" fontId="5" fillId="0" borderId="0" xfId="0" applyNumberFormat="1" applyFont="1" applyFill="1" applyBorder="1" applyAlignment="1">
      <alignment horizontal="right" vertical="center" shrinkToFit="1"/>
    </xf>
    <xf numFmtId="41" fontId="5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vertical="top"/>
    </xf>
    <xf numFmtId="185" fontId="17" fillId="0" borderId="0" xfId="0" applyNumberFormat="1" applyFont="1" applyFill="1" applyAlignment="1">
      <alignment vertical="top"/>
    </xf>
    <xf numFmtId="178" fontId="8" fillId="0" borderId="0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 vertical="top"/>
    </xf>
    <xf numFmtId="188" fontId="8" fillId="0" borderId="0" xfId="0" applyNumberFormat="1" applyFont="1" applyFill="1" applyBorder="1" applyAlignment="1">
      <alignment vertical="center"/>
    </xf>
    <xf numFmtId="191" fontId="8" fillId="0" borderId="0" xfId="0" applyNumberFormat="1" applyFont="1" applyFill="1" applyBorder="1" applyAlignment="1">
      <alignment horizontal="right" vertical="center" shrinkToFit="1"/>
    </xf>
    <xf numFmtId="185" fontId="6" fillId="0" borderId="0" xfId="0" applyNumberFormat="1" applyFont="1" applyFill="1" applyAlignment="1">
      <alignment vertical="top"/>
    </xf>
    <xf numFmtId="186" fontId="6" fillId="0" borderId="0" xfId="0" applyNumberFormat="1" applyFont="1" applyFill="1" applyAlignment="1">
      <alignment vertical="top"/>
    </xf>
    <xf numFmtId="41" fontId="8" fillId="0" borderId="0" xfId="0" applyNumberFormat="1" applyFont="1" applyFill="1" applyBorder="1" applyAlignment="1">
      <alignment horizontal="right" vertical="center" shrinkToFit="1"/>
    </xf>
    <xf numFmtId="185" fontId="7" fillId="0" borderId="0" xfId="0" applyNumberFormat="1" applyFont="1" applyFill="1" applyAlignment="1">
      <alignment horizontal="right"/>
    </xf>
    <xf numFmtId="186" fontId="7" fillId="0" borderId="0" xfId="0" applyNumberFormat="1" applyFont="1" applyFill="1" applyAlignment="1">
      <alignment horizontal="right"/>
    </xf>
    <xf numFmtId="176" fontId="10" fillId="0" borderId="0" xfId="0" applyNumberFormat="1" applyFont="1" applyFill="1" applyBorder="1" applyAlignment="1">
      <alignment horizontal="right" shrinkToFit="1"/>
    </xf>
    <xf numFmtId="0" fontId="10" fillId="0" borderId="0" xfId="0" applyFont="1" applyFill="1" applyBorder="1" applyAlignment="1">
      <alignment horizontal="right" shrinkToFit="1"/>
    </xf>
    <xf numFmtId="187" fontId="10" fillId="0" borderId="0" xfId="0" applyNumberFormat="1" applyFont="1" applyFill="1" applyBorder="1" applyAlignment="1">
      <alignment horizontal="right" shrinkToFit="1"/>
    </xf>
    <xf numFmtId="185" fontId="10" fillId="0" borderId="0" xfId="0" applyNumberFormat="1" applyFont="1" applyFill="1" applyAlignment="1">
      <alignment horizontal="center" vertical="center"/>
    </xf>
    <xf numFmtId="186" fontId="10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85" fontId="7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5" fontId="7" fillId="0" borderId="0" xfId="0" applyNumberFormat="1" applyFont="1" applyFill="1"/>
    <xf numFmtId="186" fontId="7" fillId="0" borderId="0" xfId="0" applyNumberFormat="1" applyFont="1" applyFill="1"/>
    <xf numFmtId="176" fontId="7" fillId="0" borderId="0" xfId="0" applyNumberFormat="1" applyFont="1" applyFill="1" applyAlignment="1"/>
    <xf numFmtId="187" fontId="7" fillId="0" borderId="0" xfId="0" applyNumberFormat="1" applyFont="1" applyFill="1" applyAlignment="1">
      <alignment horizontal="right"/>
    </xf>
    <xf numFmtId="187" fontId="5" fillId="0" borderId="0" xfId="0" applyNumberFormat="1" applyFont="1" applyFill="1"/>
    <xf numFmtId="186" fontId="8" fillId="0" borderId="0" xfId="0" applyNumberFormat="1" applyFont="1" applyFill="1" applyBorder="1" applyAlignment="1">
      <alignment horizontal="right" vertical="center" shrinkToFit="1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/>
    <xf numFmtId="176" fontId="29" fillId="0" borderId="0" xfId="0" applyNumberFormat="1" applyFont="1" applyFill="1"/>
    <xf numFmtId="187" fontId="5" fillId="0" borderId="3" xfId="0" applyNumberFormat="1" applyFont="1" applyFill="1" applyBorder="1"/>
    <xf numFmtId="185" fontId="5" fillId="0" borderId="3" xfId="0" applyNumberFormat="1" applyFont="1" applyFill="1" applyBorder="1"/>
    <xf numFmtId="192" fontId="5" fillId="0" borderId="0" xfId="0" applyNumberFormat="1" applyFont="1" applyFill="1" applyBorder="1" applyAlignment="1">
      <alignment horizontal="right" vertical="center" shrinkToFit="1"/>
    </xf>
    <xf numFmtId="193" fontId="5" fillId="0" borderId="0" xfId="0" applyNumberFormat="1" applyFont="1" applyFill="1" applyBorder="1" applyAlignment="1">
      <alignment horizontal="right" vertical="center" shrinkToFit="1"/>
    </xf>
    <xf numFmtId="181" fontId="5" fillId="0" borderId="0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90" fontId="8" fillId="0" borderId="0" xfId="0" applyNumberFormat="1" applyFont="1" applyFill="1" applyBorder="1" applyAlignment="1">
      <alignment horizontal="right" vertical="center" shrinkToFit="1"/>
    </xf>
    <xf numFmtId="43" fontId="8" fillId="0" borderId="0" xfId="0" applyNumberFormat="1" applyFont="1" applyFill="1" applyBorder="1" applyAlignment="1">
      <alignment horizontal="right" vertical="center" shrinkToFit="1"/>
    </xf>
    <xf numFmtId="185" fontId="8" fillId="0" borderId="0" xfId="0" applyNumberFormat="1" applyFont="1" applyFill="1" applyBorder="1" applyAlignment="1">
      <alignment horizontal="right" vertical="center" shrinkToFit="1"/>
    </xf>
    <xf numFmtId="188" fontId="17" fillId="0" borderId="0" xfId="0" applyNumberFormat="1" applyFont="1" applyFill="1" applyBorder="1" applyAlignment="1">
      <alignment vertical="center"/>
    </xf>
    <xf numFmtId="193" fontId="8" fillId="0" borderId="0" xfId="0" applyNumberFormat="1" applyFont="1" applyFill="1" applyBorder="1" applyAlignment="1">
      <alignment horizontal="right" vertical="center" shrinkToFit="1"/>
    </xf>
    <xf numFmtId="192" fontId="8" fillId="0" borderId="0" xfId="0" applyNumberFormat="1" applyFont="1" applyFill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7" fontId="7" fillId="0" borderId="0" xfId="0" applyNumberFormat="1" applyFont="1" applyFill="1"/>
    <xf numFmtId="0" fontId="39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2" fillId="0" borderId="0" xfId="0" applyFont="1"/>
    <xf numFmtId="0" fontId="9" fillId="0" borderId="0" xfId="0" applyFont="1"/>
    <xf numFmtId="194" fontId="15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194" fontId="5" fillId="0" borderId="0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35" fillId="0" borderId="0" xfId="0" applyFont="1"/>
    <xf numFmtId="0" fontId="8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/>
    </xf>
    <xf numFmtId="0" fontId="17" fillId="0" borderId="0" xfId="0" applyFont="1" applyFill="1"/>
    <xf numFmtId="178" fontId="5" fillId="0" borderId="0" xfId="0" applyNumberFormat="1" applyFont="1" applyFill="1"/>
    <xf numFmtId="178" fontId="17" fillId="0" borderId="0" xfId="0" applyNumberFormat="1" applyFont="1" applyFill="1" applyAlignment="1">
      <alignment horizontal="center" vertical="center"/>
    </xf>
    <xf numFmtId="178" fontId="35" fillId="0" borderId="0" xfId="0" applyNumberFormat="1" applyFont="1" applyFill="1"/>
    <xf numFmtId="178" fontId="8" fillId="0" borderId="0" xfId="0" applyNumberFormat="1" applyFont="1" applyFill="1"/>
    <xf numFmtId="0" fontId="37" fillId="0" borderId="0" xfId="0" applyFont="1" applyFill="1" applyAlignment="1">
      <alignment horizontal="right"/>
    </xf>
    <xf numFmtId="38" fontId="29" fillId="0" borderId="0" xfId="1" applyFont="1" applyFill="1"/>
    <xf numFmtId="38" fontId="5" fillId="0" borderId="0" xfId="1" applyFont="1" applyFill="1"/>
    <xf numFmtId="38" fontId="35" fillId="0" borderId="0" xfId="1" applyFont="1" applyFill="1"/>
    <xf numFmtId="178" fontId="7" fillId="0" borderId="0" xfId="0" applyNumberFormat="1" applyFont="1" applyFill="1"/>
    <xf numFmtId="178" fontId="9" fillId="0" borderId="0" xfId="0" applyNumberFormat="1" applyFont="1" applyFill="1" applyAlignment="1">
      <alignment horizontal="center" vertical="center"/>
    </xf>
    <xf numFmtId="38" fontId="7" fillId="0" borderId="0" xfId="1" applyFont="1" applyFill="1"/>
    <xf numFmtId="38" fontId="5" fillId="0" borderId="3" xfId="1" applyFont="1" applyFill="1" applyBorder="1"/>
    <xf numFmtId="38" fontId="17" fillId="0" borderId="0" xfId="0" applyNumberFormat="1" applyFont="1" applyFill="1"/>
    <xf numFmtId="38" fontId="15" fillId="0" borderId="0" xfId="1" applyFont="1" applyFill="1"/>
    <xf numFmtId="0" fontId="29" fillId="0" borderId="0" xfId="0" applyFont="1" applyFill="1"/>
    <xf numFmtId="0" fontId="7" fillId="0" borderId="1" xfId="0" applyFont="1" applyFill="1" applyBorder="1" applyAlignment="1">
      <alignment horizontal="distributed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178" fontId="7" fillId="0" borderId="0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0" fontId="7" fillId="0" borderId="0" xfId="0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distributed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32" fillId="0" borderId="0" xfId="0" applyNumberFormat="1" applyFont="1" applyFill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38" fontId="7" fillId="0" borderId="23" xfId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2" fillId="0" borderId="0" xfId="0" applyFont="1" applyFill="1"/>
    <xf numFmtId="185" fontId="7" fillId="0" borderId="0" xfId="0" applyNumberFormat="1" applyFont="1" applyAlignment="1">
      <alignment horizontal="right"/>
    </xf>
    <xf numFmtId="185" fontId="7" fillId="0" borderId="0" xfId="0" applyNumberFormat="1" applyFont="1"/>
    <xf numFmtId="0" fontId="10" fillId="0" borderId="0" xfId="0" applyFont="1"/>
    <xf numFmtId="0" fontId="7" fillId="0" borderId="0" xfId="0" applyFont="1" applyAlignment="1"/>
    <xf numFmtId="185" fontId="5" fillId="0" borderId="3" xfId="0" applyNumberFormat="1" applyFont="1" applyBorder="1"/>
    <xf numFmtId="185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176" fontId="15" fillId="0" borderId="0" xfId="0" applyNumberFormat="1" applyFont="1"/>
    <xf numFmtId="176" fontId="8" fillId="0" borderId="0" xfId="0" applyNumberFormat="1" applyFont="1" applyFill="1" applyAlignment="1">
      <alignment horizontal="right"/>
    </xf>
    <xf numFmtId="0" fontId="7" fillId="0" borderId="1" xfId="0" applyFont="1" applyFill="1" applyBorder="1"/>
    <xf numFmtId="176" fontId="15" fillId="0" borderId="0" xfId="0" applyNumberFormat="1" applyFont="1" applyFill="1" applyBorder="1" applyAlignment="1">
      <alignment horizontal="right"/>
    </xf>
    <xf numFmtId="176" fontId="15" fillId="0" borderId="0" xfId="0" applyNumberFormat="1" applyFont="1" applyFill="1" applyAlignment="1">
      <alignment horizontal="right"/>
    </xf>
    <xf numFmtId="0" fontId="9" fillId="0" borderId="1" xfId="0" applyFont="1" applyFill="1" applyBorder="1"/>
    <xf numFmtId="185" fontId="5" fillId="0" borderId="0" xfId="0" applyNumberFormat="1" applyFont="1"/>
    <xf numFmtId="0" fontId="9" fillId="0" borderId="1" xfId="0" applyFont="1" applyBorder="1"/>
    <xf numFmtId="176" fontId="8" fillId="0" borderId="0" xfId="0" applyNumberFormat="1" applyFont="1" applyAlignment="1">
      <alignment horizontal="right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35" fillId="0" borderId="0" xfId="0" applyNumberFormat="1" applyFont="1"/>
    <xf numFmtId="176" fontId="7" fillId="0" borderId="3" xfId="0" applyNumberFormat="1" applyFont="1" applyBorder="1"/>
    <xf numFmtId="176" fontId="15" fillId="0" borderId="0" xfId="0" applyNumberFormat="1" applyFont="1" applyFill="1" applyBorder="1"/>
    <xf numFmtId="176" fontId="17" fillId="0" borderId="0" xfId="0" applyNumberFormat="1" applyFont="1" applyFill="1" applyBorder="1" applyAlignment="1">
      <alignment horizontal="right"/>
    </xf>
    <xf numFmtId="176" fontId="8" fillId="0" borderId="0" xfId="0" applyNumberFormat="1" applyFont="1"/>
    <xf numFmtId="176" fontId="8" fillId="0" borderId="0" xfId="0" applyNumberFormat="1" applyFont="1" applyFill="1"/>
    <xf numFmtId="176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/>
    </xf>
    <xf numFmtId="0" fontId="7" fillId="0" borderId="0" xfId="0" applyFont="1" applyFill="1" applyAlignment="1">
      <alignment horizontal="distributed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95" fontId="42" fillId="0" borderId="10" xfId="0" applyNumberFormat="1" applyFont="1" applyFill="1" applyBorder="1" applyAlignment="1">
      <alignment vertical="center"/>
    </xf>
    <xf numFmtId="38" fontId="43" fillId="0" borderId="18" xfId="1" applyFont="1" applyFill="1" applyBorder="1" applyAlignment="1">
      <alignment vertical="center"/>
    </xf>
    <xf numFmtId="195" fontId="42" fillId="0" borderId="0" xfId="0" applyNumberFormat="1" applyFont="1" applyFill="1" applyBorder="1" applyAlignment="1">
      <alignment horizontal="right" vertical="center"/>
    </xf>
    <xf numFmtId="38" fontId="43" fillId="0" borderId="20" xfId="1" applyFont="1" applyFill="1" applyBorder="1" applyAlignment="1">
      <alignment vertical="center"/>
    </xf>
    <xf numFmtId="195" fontId="42" fillId="0" borderId="0" xfId="0" applyNumberFormat="1" applyFont="1" applyFill="1" applyBorder="1" applyAlignment="1">
      <alignment vertical="center"/>
    </xf>
    <xf numFmtId="0" fontId="42" fillId="0" borderId="20" xfId="0" applyFont="1" applyFill="1" applyBorder="1" applyAlignment="1">
      <alignment vertical="center"/>
    </xf>
    <xf numFmtId="195" fontId="41" fillId="0" borderId="1" xfId="0" applyNumberFormat="1" applyFont="1" applyFill="1" applyBorder="1" applyAlignment="1">
      <alignment horizontal="distributed" vertical="center"/>
    </xf>
    <xf numFmtId="195" fontId="41" fillId="0" borderId="0" xfId="0" applyNumberFormat="1" applyFont="1" applyFill="1" applyBorder="1" applyAlignment="1">
      <alignment vertical="center"/>
    </xf>
    <xf numFmtId="195" fontId="41" fillId="0" borderId="0" xfId="0" applyNumberFormat="1" applyFont="1" applyFill="1" applyBorder="1" applyAlignment="1">
      <alignment horizontal="distributed" vertical="center"/>
    </xf>
    <xf numFmtId="38" fontId="42" fillId="0" borderId="20" xfId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95" fontId="45" fillId="0" borderId="23" xfId="0" applyNumberFormat="1" applyFont="1" applyFill="1" applyBorder="1" applyAlignment="1">
      <alignment vertical="center"/>
    </xf>
    <xf numFmtId="38" fontId="45" fillId="0" borderId="24" xfId="1" applyFont="1" applyFill="1" applyBorder="1" applyAlignment="1">
      <alignment vertical="center"/>
    </xf>
    <xf numFmtId="38" fontId="45" fillId="0" borderId="2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/>
    <xf numFmtId="176" fontId="0" fillId="0" borderId="0" xfId="0" applyNumberFormat="1" applyFont="1"/>
    <xf numFmtId="0" fontId="2" fillId="0" borderId="0" xfId="0" applyFont="1"/>
    <xf numFmtId="176" fontId="47" fillId="0" borderId="3" xfId="0" applyNumberFormat="1" applyFont="1" applyBorder="1" applyAlignment="1">
      <alignment horizontal="right"/>
    </xf>
    <xf numFmtId="38" fontId="47" fillId="0" borderId="3" xfId="0" applyNumberFormat="1" applyFont="1" applyBorder="1"/>
    <xf numFmtId="0" fontId="1" fillId="0" borderId="4" xfId="0" applyFont="1" applyBorder="1" applyAlignment="1">
      <alignment horizontal="distributed" vertical="center"/>
    </xf>
    <xf numFmtId="176" fontId="47" fillId="0" borderId="0" xfId="0" applyNumberFormat="1" applyFont="1" applyBorder="1"/>
    <xf numFmtId="38" fontId="47" fillId="0" borderId="0" xfId="0" applyNumberFormat="1" applyFont="1" applyBorder="1"/>
    <xf numFmtId="0" fontId="1" fillId="0" borderId="1" xfId="0" applyFont="1" applyBorder="1" applyAlignment="1">
      <alignment horizontal="distributed" vertical="center"/>
    </xf>
    <xf numFmtId="176" fontId="47" fillId="0" borderId="0" xfId="0" applyNumberFormat="1" applyFont="1" applyBorder="1" applyAlignment="1">
      <alignment horizontal="right"/>
    </xf>
    <xf numFmtId="41" fontId="47" fillId="0" borderId="0" xfId="0" applyNumberFormat="1" applyFont="1" applyFill="1" applyBorder="1" applyAlignment="1">
      <alignment horizontal="right" vertical="center" shrinkToFit="1"/>
    </xf>
    <xf numFmtId="38" fontId="47" fillId="0" borderId="0" xfId="1" applyNumberFormat="1" applyFont="1" applyBorder="1" applyAlignment="1"/>
    <xf numFmtId="41" fontId="47" fillId="0" borderId="0" xfId="0" applyNumberFormat="1" applyFont="1" applyBorder="1" applyAlignment="1">
      <alignment horizontal="right" wrapText="1"/>
    </xf>
    <xf numFmtId="38" fontId="47" fillId="0" borderId="0" xfId="0" applyNumberFormat="1" applyFont="1" applyBorder="1" applyAlignment="1">
      <alignment horizontal="right"/>
    </xf>
    <xf numFmtId="176" fontId="48" fillId="0" borderId="0" xfId="0" applyNumberFormat="1" applyFont="1" applyBorder="1"/>
    <xf numFmtId="38" fontId="48" fillId="0" borderId="0" xfId="0" applyNumberFormat="1" applyFont="1" applyBorder="1"/>
    <xf numFmtId="0" fontId="2" fillId="0" borderId="1" xfId="0" applyFont="1" applyBorder="1"/>
    <xf numFmtId="0" fontId="49" fillId="0" borderId="0" xfId="0" applyFont="1" applyBorder="1"/>
    <xf numFmtId="38" fontId="48" fillId="0" borderId="0" xfId="0" applyNumberFormat="1" applyFont="1"/>
    <xf numFmtId="176" fontId="45" fillId="0" borderId="0" xfId="0" applyNumberFormat="1" applyFont="1" applyBorder="1"/>
    <xf numFmtId="38" fontId="45" fillId="0" borderId="0" xfId="0" applyNumberFormat="1" applyFont="1"/>
    <xf numFmtId="0" fontId="2" fillId="0" borderId="0" xfId="0" applyFont="1" applyBorder="1"/>
    <xf numFmtId="176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top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/>
    </xf>
    <xf numFmtId="0" fontId="3" fillId="0" borderId="0" xfId="0" applyFont="1" applyBorder="1"/>
    <xf numFmtId="0" fontId="22" fillId="0" borderId="5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 wrapText="1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vertical="distributed" textRotation="255" justifyLastLine="1"/>
    </xf>
    <xf numFmtId="0" fontId="21" fillId="0" borderId="6" xfId="0" applyFont="1" applyFill="1" applyBorder="1" applyAlignment="1">
      <alignment horizontal="center" vertical="distributed" textRotation="255" justifyLastLine="1"/>
    </xf>
    <xf numFmtId="0" fontId="7" fillId="0" borderId="6" xfId="0" applyFont="1" applyFill="1" applyBorder="1" applyAlignment="1">
      <alignment horizontal="center" vertical="distributed" textRotation="255" justifyLastLine="1"/>
    </xf>
    <xf numFmtId="0" fontId="7" fillId="0" borderId="0" xfId="0" applyFont="1" applyFill="1" applyBorder="1" applyAlignment="1">
      <alignment horizontal="center"/>
    </xf>
    <xf numFmtId="190" fontId="5" fillId="0" borderId="0" xfId="0" applyNumberFormat="1" applyFont="1" applyFill="1"/>
    <xf numFmtId="181" fontId="5" fillId="0" borderId="0" xfId="0" applyNumberFormat="1" applyFont="1" applyFill="1"/>
    <xf numFmtId="190" fontId="7" fillId="0" borderId="0" xfId="0" applyNumberFormat="1" applyFont="1" applyFill="1"/>
    <xf numFmtId="196" fontId="1" fillId="0" borderId="0" xfId="4" applyNumberFormat="1" applyFont="1" applyFill="1" applyAlignment="1">
      <alignment horizontal="right"/>
    </xf>
    <xf numFmtId="197" fontId="1" fillId="0" borderId="0" xfId="4" applyNumberFormat="1" applyFont="1" applyFill="1" applyAlignment="1">
      <alignment horizontal="right"/>
    </xf>
    <xf numFmtId="198" fontId="1" fillId="0" borderId="0" xfId="4" applyNumberFormat="1" applyFont="1" applyFill="1" applyAlignment="1">
      <alignment horizontal="right"/>
    </xf>
    <xf numFmtId="199" fontId="1" fillId="0" borderId="0" xfId="4" applyNumberFormat="1" applyFont="1" applyFill="1" applyAlignment="1">
      <alignment horizontal="right"/>
    </xf>
    <xf numFmtId="200" fontId="1" fillId="0" borderId="0" xfId="4" applyNumberFormat="1" applyFont="1" applyFill="1" applyAlignment="1">
      <alignment horizontal="right"/>
    </xf>
    <xf numFmtId="0" fontId="7" fillId="0" borderId="4" xfId="0" applyFont="1" applyFill="1" applyBorder="1"/>
    <xf numFmtId="0" fontId="7" fillId="0" borderId="0" xfId="0" applyFont="1" applyFill="1" applyBorder="1" applyAlignment="1">
      <alignment horizontal="distributed" shrinkToFit="1"/>
    </xf>
    <xf numFmtId="0" fontId="7" fillId="0" borderId="0" xfId="0" applyFont="1" applyFill="1" applyBorder="1" applyAlignment="1">
      <alignment horizontal="center" shrinkToFit="1"/>
    </xf>
    <xf numFmtId="178" fontId="7" fillId="0" borderId="0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76" fontId="21" fillId="0" borderId="6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right"/>
    </xf>
    <xf numFmtId="181" fontId="7" fillId="0" borderId="0" xfId="0" applyNumberFormat="1" applyFont="1" applyFill="1"/>
    <xf numFmtId="0" fontId="52" fillId="0" borderId="0" xfId="0" applyFont="1" applyFill="1" applyAlignment="1">
      <alignment vertical="center"/>
    </xf>
    <xf numFmtId="0" fontId="0" fillId="0" borderId="0" xfId="0" applyAlignment="1"/>
    <xf numFmtId="0" fontId="51" fillId="0" borderId="0" xfId="0" applyFont="1" applyFill="1"/>
    <xf numFmtId="0" fontId="51" fillId="0" borderId="0" xfId="0" applyFont="1" applyFill="1" applyAlignment="1">
      <alignment horizontal="right"/>
    </xf>
    <xf numFmtId="0" fontId="53" fillId="0" borderId="0" xfId="0" applyFont="1" applyFill="1"/>
    <xf numFmtId="0" fontId="27" fillId="0" borderId="0" xfId="0" applyFont="1" applyAlignment="1"/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distributed"/>
    </xf>
    <xf numFmtId="3" fontId="5" fillId="0" borderId="3" xfId="0" applyNumberFormat="1" applyFont="1" applyFill="1" applyBorder="1"/>
    <xf numFmtId="41" fontId="8" fillId="0" borderId="3" xfId="0" applyNumberFormat="1" applyFont="1" applyFill="1" applyBorder="1" applyAlignment="1">
      <alignment horizontal="right" vertical="center"/>
    </xf>
    <xf numFmtId="41" fontId="8" fillId="0" borderId="19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left"/>
    </xf>
    <xf numFmtId="0" fontId="54" fillId="0" borderId="3" xfId="0" applyFont="1" applyFill="1" applyBorder="1" applyAlignment="1">
      <alignment horizontal="right"/>
    </xf>
    <xf numFmtId="0" fontId="55" fillId="0" borderId="3" xfId="0" applyFont="1" applyFill="1" applyBorder="1" applyAlignment="1">
      <alignment horizontal="right"/>
    </xf>
    <xf numFmtId="0" fontId="54" fillId="0" borderId="4" xfId="0" applyFont="1" applyFill="1" applyBorder="1"/>
    <xf numFmtId="0" fontId="54" fillId="0" borderId="3" xfId="0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/>
    <xf numFmtId="0" fontId="56" fillId="0" borderId="0" xfId="0" applyFont="1" applyFill="1"/>
    <xf numFmtId="0" fontId="12" fillId="0" borderId="0" xfId="0" applyFont="1" applyFill="1"/>
    <xf numFmtId="0" fontId="55" fillId="0" borderId="3" xfId="0" applyFont="1" applyFill="1" applyBorder="1" applyAlignment="1">
      <alignment horizontal="distributed"/>
    </xf>
    <xf numFmtId="41" fontId="56" fillId="0" borderId="0" xfId="0" applyNumberFormat="1" applyFont="1" applyFill="1" applyBorder="1" applyAlignment="1">
      <alignment horizontal="right"/>
    </xf>
    <xf numFmtId="41" fontId="56" fillId="0" borderId="0" xfId="0" applyNumberFormat="1" applyFont="1" applyFill="1"/>
    <xf numFmtId="0" fontId="22" fillId="0" borderId="0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distributed" vertical="center" wrapText="1" justifyLastLine="1"/>
    </xf>
    <xf numFmtId="0" fontId="22" fillId="0" borderId="6" xfId="0" applyFont="1" applyFill="1" applyBorder="1" applyAlignment="1">
      <alignment horizontal="center" vertical="center" textRotation="255"/>
    </xf>
    <xf numFmtId="0" fontId="22" fillId="0" borderId="6" xfId="0" applyFont="1" applyFill="1" applyBorder="1" applyAlignment="1">
      <alignment horizontal="distributed" vertical="center" wrapText="1" justifyLastLine="1"/>
    </xf>
    <xf numFmtId="0" fontId="7" fillId="0" borderId="0" xfId="0" applyFont="1" applyFill="1" applyAlignment="1">
      <alignment horizontal="left" vertical="center"/>
    </xf>
    <xf numFmtId="42" fontId="5" fillId="0" borderId="0" xfId="0" applyNumberFormat="1" applyFont="1" applyFill="1" applyBorder="1" applyAlignment="1">
      <alignment horizontal="right" vertical="center" shrinkToFit="1"/>
    </xf>
    <xf numFmtId="200" fontId="1" fillId="0" borderId="19" xfId="4" applyNumberFormat="1" applyFont="1" applyFill="1" applyBorder="1" applyAlignment="1">
      <alignment horizontal="right"/>
    </xf>
    <xf numFmtId="200" fontId="1" fillId="0" borderId="3" xfId="4" applyNumberFormat="1" applyFont="1" applyFill="1" applyBorder="1" applyAlignment="1">
      <alignment horizontal="right"/>
    </xf>
    <xf numFmtId="199" fontId="1" fillId="0" borderId="3" xfId="4" applyNumberFormat="1" applyFont="1" applyFill="1" applyBorder="1" applyAlignment="1">
      <alignment horizontal="right"/>
    </xf>
    <xf numFmtId="198" fontId="1" fillId="0" borderId="3" xfId="4" applyNumberFormat="1" applyFont="1" applyFill="1" applyBorder="1" applyAlignment="1">
      <alignment horizontal="right"/>
    </xf>
    <xf numFmtId="197" fontId="1" fillId="0" borderId="3" xfId="4" applyNumberFormat="1" applyFont="1" applyFill="1" applyBorder="1" applyAlignment="1">
      <alignment horizontal="right"/>
    </xf>
    <xf numFmtId="196" fontId="1" fillId="0" borderId="3" xfId="4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justifyLastLine="1"/>
    </xf>
    <xf numFmtId="0" fontId="22" fillId="0" borderId="0" xfId="0" applyFont="1" applyFill="1" applyBorder="1" applyAlignment="1">
      <alignment horizontal="distributed" justifyLastLine="1"/>
    </xf>
    <xf numFmtId="0" fontId="1" fillId="0" borderId="1" xfId="0" applyFont="1" applyBorder="1" applyAlignment="1">
      <alignment horizontal="distributed" vertical="center" justifyLastLine="1"/>
    </xf>
    <xf numFmtId="0" fontId="7" fillId="0" borderId="0" xfId="0" applyFont="1" applyFill="1" applyAlignment="1">
      <alignment horizontal="left" wrapText="1"/>
    </xf>
    <xf numFmtId="0" fontId="7" fillId="0" borderId="0" xfId="3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7" fillId="0" borderId="9" xfId="0" applyFont="1" applyFill="1" applyBorder="1"/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1" fillId="0" borderId="0" xfId="0" applyFont="1" applyFill="1" applyAlignment="1">
      <alignment vertical="top" wrapText="1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distributed" textRotation="255" justifyLastLine="1"/>
    </xf>
    <xf numFmtId="0" fontId="7" fillId="0" borderId="14" xfId="0" applyFont="1" applyFill="1" applyBorder="1" applyAlignment="1">
      <alignment horizontal="center" vertical="distributed" textRotation="255" justifyLastLine="1"/>
    </xf>
    <xf numFmtId="0" fontId="11" fillId="0" borderId="22" xfId="0" applyFont="1" applyFill="1" applyBorder="1" applyAlignment="1">
      <alignment horizontal="center" vertical="distributed" textRotation="255" wrapText="1" justifyLastLine="1"/>
    </xf>
    <xf numFmtId="0" fontId="11" fillId="0" borderId="14" xfId="0" applyFont="1" applyFill="1" applyBorder="1" applyAlignment="1">
      <alignment horizontal="center" vertical="distributed" textRotation="255" wrapText="1" justifyLastLine="1"/>
    </xf>
    <xf numFmtId="0" fontId="7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 wrapText="1"/>
    </xf>
    <xf numFmtId="195" fontId="46" fillId="0" borderId="23" xfId="0" applyNumberFormat="1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distributed" vertical="center"/>
    </xf>
    <xf numFmtId="0" fontId="41" fillId="0" borderId="1" xfId="0" applyFont="1" applyFill="1" applyBorder="1" applyAlignment="1">
      <alignment horizontal="distributed" vertical="center"/>
    </xf>
    <xf numFmtId="195" fontId="41" fillId="0" borderId="0" xfId="0" applyNumberFormat="1" applyFont="1" applyFill="1" applyBorder="1" applyAlignment="1">
      <alignment horizontal="distributed" vertical="center"/>
    </xf>
    <xf numFmtId="195" fontId="41" fillId="0" borderId="10" xfId="0" applyNumberFormat="1" applyFont="1" applyFill="1" applyBorder="1" applyAlignment="1">
      <alignment horizontal="distributed" vertical="center"/>
    </xf>
    <xf numFmtId="0" fontId="41" fillId="0" borderId="2" xfId="0" applyFont="1" applyFill="1" applyBorder="1" applyAlignment="1">
      <alignment horizontal="distributed" vertical="center"/>
    </xf>
    <xf numFmtId="0" fontId="41" fillId="0" borderId="21" xfId="0" applyFont="1" applyFill="1" applyBorder="1" applyAlignment="1">
      <alignment horizontal="distributed" vertical="center"/>
    </xf>
    <xf numFmtId="195" fontId="41" fillId="0" borderId="1" xfId="0" applyNumberFormat="1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7" fillId="0" borderId="1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justifyLastLine="1"/>
    </xf>
    <xf numFmtId="0" fontId="2" fillId="0" borderId="16" xfId="0" applyFont="1" applyBorder="1" applyAlignment="1">
      <alignment horizontal="distributed" justifyLastLine="1"/>
    </xf>
    <xf numFmtId="0" fontId="7" fillId="0" borderId="15" xfId="0" applyFont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176" fontId="7" fillId="0" borderId="12" xfId="0" applyNumberFormat="1" applyFont="1" applyBorder="1" applyAlignment="1">
      <alignment horizontal="distributed" vertical="center" justifyLastLine="1"/>
    </xf>
    <xf numFmtId="176" fontId="7" fillId="0" borderId="15" xfId="0" applyNumberFormat="1" applyFont="1" applyBorder="1" applyAlignment="1">
      <alignment horizontal="distributed" vertical="center" justifyLastLine="1"/>
    </xf>
    <xf numFmtId="176" fontId="7" fillId="0" borderId="16" xfId="0" applyNumberFormat="1" applyFont="1" applyBorder="1" applyAlignment="1">
      <alignment horizontal="distributed" vertical="center" justifyLastLine="1"/>
    </xf>
    <xf numFmtId="0" fontId="21" fillId="0" borderId="0" xfId="3" applyFont="1" applyFill="1" applyBorder="1" applyAlignment="1">
      <alignment horizontal="distributed" vertical="center" shrinkToFit="1"/>
    </xf>
    <xf numFmtId="190" fontId="21" fillId="0" borderId="11" xfId="0" applyNumberFormat="1" applyFont="1" applyFill="1" applyBorder="1" applyAlignment="1">
      <alignment horizontal="center" vertical="center" wrapText="1"/>
    </xf>
    <xf numFmtId="190" fontId="21" fillId="0" borderId="6" xfId="0" applyNumberFormat="1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horizontal="distributed" vertical="center" justifyLastLine="1"/>
    </xf>
    <xf numFmtId="178" fontId="7" fillId="0" borderId="18" xfId="0" applyNumberFormat="1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176" fontId="7" fillId="0" borderId="13" xfId="0" applyNumberFormat="1" applyFont="1" applyFill="1" applyBorder="1" applyAlignment="1">
      <alignment horizontal="distributed" vertical="center" justifyLastLine="1"/>
    </xf>
    <xf numFmtId="176" fontId="7" fillId="0" borderId="14" xfId="0" applyNumberFormat="1" applyFont="1" applyFill="1" applyBorder="1" applyAlignment="1">
      <alignment horizontal="distributed" vertical="center" justifyLastLine="1"/>
    </xf>
    <xf numFmtId="181" fontId="21" fillId="0" borderId="11" xfId="0" applyNumberFormat="1" applyFont="1" applyFill="1" applyBorder="1" applyAlignment="1">
      <alignment horizontal="center" vertical="center" wrapText="1"/>
    </xf>
    <xf numFmtId="181" fontId="21" fillId="0" borderId="6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distributed" vertical="center" wrapText="1" justifyLastLine="1"/>
    </xf>
    <xf numFmtId="0" fontId="21" fillId="0" borderId="7" xfId="0" applyFont="1" applyFill="1" applyBorder="1" applyAlignment="1">
      <alignment horizontal="distributed" vertical="center" justifyLastLine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87" fontId="7" fillId="0" borderId="22" xfId="0" applyNumberFormat="1" applyFont="1" applyFill="1" applyBorder="1" applyAlignment="1">
      <alignment horizontal="center" vertical="center" wrapText="1"/>
    </xf>
    <xf numFmtId="187" fontId="7" fillId="0" borderId="14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/>
    <xf numFmtId="0" fontId="7" fillId="0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/>
    </xf>
    <xf numFmtId="0" fontId="36" fillId="0" borderId="0" xfId="0" applyFont="1" applyFill="1" applyAlignment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left"/>
    </xf>
    <xf numFmtId="0" fontId="2" fillId="0" borderId="0" xfId="0" applyFont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Fill="1" applyBorder="1" applyAlignment="1">
      <alignment horizontal="distributed" vertical="distributed"/>
    </xf>
    <xf numFmtId="0" fontId="36" fillId="0" borderId="0" xfId="0" applyFont="1" applyFill="1" applyAlignment="1">
      <alignment horizontal="distributed" vertical="distributed"/>
    </xf>
    <xf numFmtId="0" fontId="10" fillId="0" borderId="0" xfId="0" applyFont="1" applyFill="1" applyBorder="1" applyAlignment="1">
      <alignment horizontal="distributed" vertical="distributed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distributed" vertical="center" justifyLastLine="1"/>
    </xf>
    <xf numFmtId="0" fontId="21" fillId="0" borderId="18" xfId="0" applyFont="1" applyFill="1" applyBorder="1" applyAlignment="1">
      <alignment horizontal="distributed" vertical="center" justifyLastLine="1"/>
    </xf>
    <xf numFmtId="0" fontId="21" fillId="0" borderId="10" xfId="0" applyFont="1" applyFill="1" applyBorder="1" applyAlignment="1">
      <alignment horizontal="distributed" vertical="center" justifyLastLine="1"/>
    </xf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1" fillId="0" borderId="8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distributed" vertical="center" wrapText="1" justifyLastLine="1"/>
    </xf>
    <xf numFmtId="0" fontId="22" fillId="0" borderId="16" xfId="0" applyFont="1" applyFill="1" applyBorder="1" applyAlignment="1">
      <alignment horizontal="distributed" vertical="center" wrapText="1" justifyLastLine="1"/>
    </xf>
    <xf numFmtId="0" fontId="22" fillId="0" borderId="16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distributed" vertical="center" wrapText="1" justifyLastLine="1"/>
    </xf>
    <xf numFmtId="6" fontId="22" fillId="0" borderId="12" xfId="5" applyFont="1" applyFill="1" applyBorder="1" applyAlignment="1">
      <alignment horizontal="distributed" vertical="center" justifyLastLine="1"/>
    </xf>
    <xf numFmtId="6" fontId="22" fillId="0" borderId="16" xfId="5" applyFont="1" applyFill="1" applyBorder="1" applyAlignment="1">
      <alignment horizontal="distributed" vertical="center" justifyLastLine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</cellXfs>
  <cellStyles count="6">
    <cellStyle name="桁区切り" xfId="1" builtinId="6"/>
    <cellStyle name="通貨 2" xfId="5"/>
    <cellStyle name="標準" xfId="0" builtinId="0"/>
    <cellStyle name="標準 10" xfId="4"/>
    <cellStyle name="標準 2" xfId="2"/>
    <cellStyle name="標準_月報(H18.7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1</xdr:col>
      <xdr:colOff>104775</xdr:colOff>
      <xdr:row>6</xdr:row>
      <xdr:rowOff>76200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14350" y="5905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57150</xdr:rowOff>
    </xdr:from>
    <xdr:to>
      <xdr:col>1</xdr:col>
      <xdr:colOff>104775</xdr:colOff>
      <xdr:row>10</xdr:row>
      <xdr:rowOff>76200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514350" y="1123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104775</xdr:colOff>
      <xdr:row>14</xdr:row>
      <xdr:rowOff>76200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514350" y="16573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104775</xdr:colOff>
      <xdr:row>18</xdr:row>
      <xdr:rowOff>76200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514350" y="21907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24</xdr:row>
      <xdr:rowOff>66675</xdr:rowOff>
    </xdr:from>
    <xdr:to>
      <xdr:col>1</xdr:col>
      <xdr:colOff>104775</xdr:colOff>
      <xdr:row>26</xdr:row>
      <xdr:rowOff>85725</xdr:rowOff>
    </xdr:to>
    <xdr:sp macro="" textlink="">
      <xdr:nvSpPr>
        <xdr:cNvPr id="6" name="AutoShape 26"/>
        <xdr:cNvSpPr>
          <a:spLocks/>
        </xdr:cNvSpPr>
      </xdr:nvSpPr>
      <xdr:spPr bwMode="auto">
        <a:xfrm>
          <a:off x="514350" y="32670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20</xdr:row>
      <xdr:rowOff>57150</xdr:rowOff>
    </xdr:from>
    <xdr:to>
      <xdr:col>1</xdr:col>
      <xdr:colOff>104775</xdr:colOff>
      <xdr:row>22</xdr:row>
      <xdr:rowOff>76200</xdr:rowOff>
    </xdr:to>
    <xdr:sp macro="" textlink="">
      <xdr:nvSpPr>
        <xdr:cNvPr id="7" name="AutoShape 34"/>
        <xdr:cNvSpPr>
          <a:spLocks/>
        </xdr:cNvSpPr>
      </xdr:nvSpPr>
      <xdr:spPr bwMode="auto">
        <a:xfrm>
          <a:off x="514350" y="27241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104775</xdr:colOff>
      <xdr:row>30</xdr:row>
      <xdr:rowOff>76200</xdr:rowOff>
    </xdr:to>
    <xdr:sp macro="" textlink="">
      <xdr:nvSpPr>
        <xdr:cNvPr id="8" name="AutoShape 36"/>
        <xdr:cNvSpPr>
          <a:spLocks/>
        </xdr:cNvSpPr>
      </xdr:nvSpPr>
      <xdr:spPr bwMode="auto">
        <a:xfrm>
          <a:off x="514350" y="3790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127000</xdr:colOff>
      <xdr:row>29</xdr:row>
      <xdr:rowOff>19050</xdr:rowOff>
    </xdr:from>
    <xdr:to>
      <xdr:col>0</xdr:col>
      <xdr:colOff>155575</xdr:colOff>
      <xdr:row>30</xdr:row>
      <xdr:rowOff>104775</xdr:rowOff>
    </xdr:to>
    <xdr:sp macro="" textlink="">
      <xdr:nvSpPr>
        <xdr:cNvPr id="9" name="AutoShape 37"/>
        <xdr:cNvSpPr>
          <a:spLocks/>
        </xdr:cNvSpPr>
      </xdr:nvSpPr>
      <xdr:spPr bwMode="auto">
        <a:xfrm>
          <a:off x="127000" y="388620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450850</xdr:colOff>
      <xdr:row>29</xdr:row>
      <xdr:rowOff>19050</xdr:rowOff>
    </xdr:from>
    <xdr:to>
      <xdr:col>0</xdr:col>
      <xdr:colOff>479425</xdr:colOff>
      <xdr:row>30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 flipH="1">
          <a:off x="450850" y="388620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53</xdr:row>
      <xdr:rowOff>57150</xdr:rowOff>
    </xdr:from>
    <xdr:to>
      <xdr:col>1</xdr:col>
      <xdr:colOff>104775</xdr:colOff>
      <xdr:row>55</xdr:row>
      <xdr:rowOff>76200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514350" y="71247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37</xdr:row>
      <xdr:rowOff>57150</xdr:rowOff>
    </xdr:from>
    <xdr:to>
      <xdr:col>1</xdr:col>
      <xdr:colOff>104775</xdr:colOff>
      <xdr:row>39</xdr:row>
      <xdr:rowOff>76200</xdr:rowOff>
    </xdr:to>
    <xdr:sp macro="" textlink="">
      <xdr:nvSpPr>
        <xdr:cNvPr id="12" name="AutoShape 16"/>
        <xdr:cNvSpPr>
          <a:spLocks/>
        </xdr:cNvSpPr>
      </xdr:nvSpPr>
      <xdr:spPr bwMode="auto">
        <a:xfrm>
          <a:off x="514350" y="49911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49</xdr:row>
      <xdr:rowOff>57150</xdr:rowOff>
    </xdr:from>
    <xdr:to>
      <xdr:col>1</xdr:col>
      <xdr:colOff>104775</xdr:colOff>
      <xdr:row>51</xdr:row>
      <xdr:rowOff>76200</xdr:rowOff>
    </xdr:to>
    <xdr:sp macro="" textlink="">
      <xdr:nvSpPr>
        <xdr:cNvPr id="13" name="AutoShape 19"/>
        <xdr:cNvSpPr>
          <a:spLocks/>
        </xdr:cNvSpPr>
      </xdr:nvSpPr>
      <xdr:spPr bwMode="auto">
        <a:xfrm>
          <a:off x="514350" y="65913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45</xdr:row>
      <xdr:rowOff>57150</xdr:rowOff>
    </xdr:from>
    <xdr:to>
      <xdr:col>1</xdr:col>
      <xdr:colOff>104775</xdr:colOff>
      <xdr:row>47</xdr:row>
      <xdr:rowOff>76200</xdr:rowOff>
    </xdr:to>
    <xdr:sp macro="" textlink="">
      <xdr:nvSpPr>
        <xdr:cNvPr id="14" name="AutoShape 23"/>
        <xdr:cNvSpPr>
          <a:spLocks/>
        </xdr:cNvSpPr>
      </xdr:nvSpPr>
      <xdr:spPr bwMode="auto">
        <a:xfrm>
          <a:off x="514350" y="60579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104775</xdr:colOff>
      <xdr:row>43</xdr:row>
      <xdr:rowOff>76200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514350" y="55245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8"/>
  <sheetViews>
    <sheetView tabSelected="1" showWhiteSpace="0" zoomScaleNormal="100" zoomScaleSheetLayoutView="172" zoomScalePageLayoutView="130" workbookViewId="0"/>
  </sheetViews>
  <sheetFormatPr defaultRowHeight="9.75"/>
  <cols>
    <col min="1" max="1" width="1.1640625" style="4" customWidth="1"/>
    <col min="2" max="2" width="25.83203125" style="3" customWidth="1"/>
    <col min="3" max="3" width="1.1640625" style="2" customWidth="1"/>
    <col min="4" max="6" width="10.6640625" style="73" customWidth="1"/>
    <col min="7" max="7" width="12.1640625" style="73" bestFit="1" customWidth="1"/>
    <col min="8" max="9" width="10.6640625" style="73" customWidth="1"/>
    <col min="10" max="10" width="6.6640625" style="2" customWidth="1"/>
    <col min="11" max="16384" width="9.33203125" style="2"/>
  </cols>
  <sheetData>
    <row r="1" spans="1:10" ht="5.25" customHeight="1"/>
    <row r="2" spans="1:10" s="4" customFormat="1" ht="12" customHeight="1" thickBot="1">
      <c r="B2" s="101" t="s">
        <v>160</v>
      </c>
      <c r="D2" s="16"/>
      <c r="E2" s="16"/>
      <c r="F2" s="16"/>
      <c r="G2" s="16"/>
      <c r="H2" s="16"/>
      <c r="I2" s="100" t="s">
        <v>159</v>
      </c>
      <c r="J2" s="1"/>
    </row>
    <row r="3" spans="1:10" s="97" customFormat="1" ht="4.5" customHeight="1" thickTop="1">
      <c r="A3" s="589" t="s">
        <v>1</v>
      </c>
      <c r="B3" s="589"/>
      <c r="C3" s="99"/>
      <c r="D3" s="592" t="s">
        <v>158</v>
      </c>
      <c r="E3" s="592"/>
      <c r="F3" s="593"/>
      <c r="G3" s="98"/>
      <c r="H3" s="98"/>
      <c r="I3" s="98"/>
    </row>
    <row r="4" spans="1:10" s="12" customFormat="1" ht="11.25" customHeight="1">
      <c r="A4" s="590"/>
      <c r="B4" s="590"/>
      <c r="C4" s="14"/>
      <c r="D4" s="594"/>
      <c r="E4" s="594"/>
      <c r="F4" s="594"/>
      <c r="G4" s="594" t="s">
        <v>157</v>
      </c>
      <c r="H4" s="594"/>
      <c r="I4" s="595"/>
    </row>
    <row r="5" spans="1:10" s="12" customFormat="1">
      <c r="A5" s="591"/>
      <c r="B5" s="591"/>
      <c r="C5" s="15"/>
      <c r="D5" s="96" t="s">
        <v>0</v>
      </c>
      <c r="E5" s="96" t="s">
        <v>156</v>
      </c>
      <c r="F5" s="96" t="s">
        <v>155</v>
      </c>
      <c r="G5" s="96" t="s">
        <v>0</v>
      </c>
      <c r="H5" s="96" t="s">
        <v>156</v>
      </c>
      <c r="I5" s="95" t="s">
        <v>155</v>
      </c>
    </row>
    <row r="6" spans="1:10" s="12" customFormat="1" ht="5.25" customHeight="1">
      <c r="A6" s="13"/>
      <c r="B6" s="13"/>
      <c r="C6" s="14"/>
      <c r="D6" s="94"/>
      <c r="E6" s="94"/>
      <c r="F6" s="94"/>
      <c r="G6" s="13"/>
      <c r="H6" s="13"/>
      <c r="I6" s="13"/>
    </row>
    <row r="7" spans="1:10" s="8" customFormat="1" ht="11.1" customHeight="1">
      <c r="A7" s="11"/>
      <c r="B7" s="93">
        <v>29</v>
      </c>
      <c r="C7" s="10"/>
      <c r="D7" s="92">
        <v>2764129</v>
      </c>
      <c r="E7" s="92">
        <v>1562285</v>
      </c>
      <c r="F7" s="92">
        <v>1201844</v>
      </c>
      <c r="G7" s="91">
        <v>936860</v>
      </c>
      <c r="H7" s="91">
        <v>275827</v>
      </c>
      <c r="I7" s="91">
        <v>661033</v>
      </c>
    </row>
    <row r="8" spans="1:10" s="8" customFormat="1" ht="9.75" customHeight="1">
      <c r="A8" s="11"/>
      <c r="B8" s="90" t="s">
        <v>154</v>
      </c>
      <c r="C8" s="10"/>
      <c r="D8" s="87">
        <v>2991650</v>
      </c>
      <c r="E8" s="87">
        <v>1648964</v>
      </c>
      <c r="F8" s="87">
        <v>1342684</v>
      </c>
      <c r="G8" s="86">
        <v>1045278</v>
      </c>
      <c r="H8" s="86">
        <v>310279</v>
      </c>
      <c r="I8" s="86">
        <v>734999</v>
      </c>
    </row>
    <row r="9" spans="1:10" s="8" customFormat="1" ht="9.75" customHeight="1">
      <c r="A9" s="89"/>
      <c r="B9" s="88">
        <v>1</v>
      </c>
      <c r="C9" s="9"/>
      <c r="D9" s="87">
        <v>3030151</v>
      </c>
      <c r="E9" s="87">
        <v>1628553</v>
      </c>
      <c r="F9" s="87">
        <v>1401598</v>
      </c>
      <c r="G9" s="86">
        <v>1063553</v>
      </c>
      <c r="H9" s="86">
        <v>302152</v>
      </c>
      <c r="I9" s="86">
        <v>761401</v>
      </c>
    </row>
    <row r="10" spans="1:10" ht="7.5" customHeight="1">
      <c r="A10" s="7"/>
      <c r="B10" s="7"/>
      <c r="C10" s="6"/>
      <c r="D10" s="85"/>
      <c r="E10" s="86"/>
      <c r="F10" s="86"/>
      <c r="G10" s="85"/>
      <c r="H10" s="86"/>
      <c r="I10" s="85"/>
    </row>
    <row r="11" spans="1:10" ht="10.5" customHeight="1">
      <c r="A11" s="587" t="s">
        <v>153</v>
      </c>
      <c r="B11" s="587"/>
      <c r="C11" s="6"/>
      <c r="D11" s="84" t="s">
        <v>152</v>
      </c>
      <c r="E11" s="84" t="s">
        <v>152</v>
      </c>
      <c r="F11" s="84" t="s">
        <v>152</v>
      </c>
      <c r="G11" s="84" t="s">
        <v>152</v>
      </c>
      <c r="H11" s="84" t="s">
        <v>152</v>
      </c>
      <c r="I11" s="84" t="s">
        <v>151</v>
      </c>
    </row>
    <row r="12" spans="1:10" ht="10.5" customHeight="1">
      <c r="A12" s="587" t="s">
        <v>150</v>
      </c>
      <c r="B12" s="587"/>
      <c r="C12" s="6"/>
      <c r="D12" s="82">
        <v>141923</v>
      </c>
      <c r="E12" s="82">
        <v>107382</v>
      </c>
      <c r="F12" s="82">
        <v>34541</v>
      </c>
      <c r="G12" s="82">
        <v>16866</v>
      </c>
      <c r="H12" s="82">
        <v>2242</v>
      </c>
      <c r="I12" s="82">
        <v>14624</v>
      </c>
    </row>
    <row r="13" spans="1:10" ht="10.5" customHeight="1">
      <c r="A13" s="587" t="s">
        <v>149</v>
      </c>
      <c r="B13" s="587"/>
      <c r="C13" s="6"/>
      <c r="D13" s="82">
        <v>425626</v>
      </c>
      <c r="E13" s="82">
        <v>327208</v>
      </c>
      <c r="F13" s="82">
        <v>98417</v>
      </c>
      <c r="G13" s="82">
        <v>55808</v>
      </c>
      <c r="H13" s="82">
        <v>16550</v>
      </c>
      <c r="I13" s="82">
        <v>39258</v>
      </c>
    </row>
    <row r="14" spans="1:10" ht="10.5" customHeight="1">
      <c r="A14" s="587" t="s">
        <v>148</v>
      </c>
      <c r="B14" s="587"/>
      <c r="C14" s="6"/>
      <c r="D14" s="82">
        <v>7930</v>
      </c>
      <c r="E14" s="82">
        <v>6776</v>
      </c>
      <c r="F14" s="82">
        <v>1155</v>
      </c>
      <c r="G14" s="82">
        <v>572</v>
      </c>
      <c r="H14" s="82">
        <v>378</v>
      </c>
      <c r="I14" s="82">
        <v>194</v>
      </c>
    </row>
    <row r="15" spans="1:10" ht="10.5" customHeight="1">
      <c r="A15" s="586" t="s">
        <v>147</v>
      </c>
      <c r="B15" s="586"/>
      <c r="C15" s="6"/>
      <c r="D15" s="82">
        <v>102790</v>
      </c>
      <c r="E15" s="82">
        <v>80299</v>
      </c>
      <c r="F15" s="82">
        <v>22492</v>
      </c>
      <c r="G15" s="82">
        <v>4072</v>
      </c>
      <c r="H15" s="82">
        <v>71</v>
      </c>
      <c r="I15" s="82">
        <v>4001</v>
      </c>
    </row>
    <row r="16" spans="1:10" ht="10.5" customHeight="1">
      <c r="A16" s="586" t="s">
        <v>146</v>
      </c>
      <c r="B16" s="586"/>
      <c r="C16" s="6"/>
      <c r="D16" s="82">
        <v>193579</v>
      </c>
      <c r="E16" s="82">
        <v>154324</v>
      </c>
      <c r="F16" s="82">
        <v>39255</v>
      </c>
      <c r="G16" s="82">
        <v>36226</v>
      </c>
      <c r="H16" s="82">
        <v>17108</v>
      </c>
      <c r="I16" s="82">
        <v>19118</v>
      </c>
    </row>
    <row r="17" spans="1:9" ht="10.5" customHeight="1">
      <c r="A17" s="586" t="s">
        <v>145</v>
      </c>
      <c r="B17" s="586"/>
      <c r="C17" s="6"/>
      <c r="D17" s="82">
        <v>545657</v>
      </c>
      <c r="E17" s="82">
        <v>259782</v>
      </c>
      <c r="F17" s="82">
        <v>285875</v>
      </c>
      <c r="G17" s="82">
        <v>283138</v>
      </c>
      <c r="H17" s="82">
        <v>73978</v>
      </c>
      <c r="I17" s="82">
        <v>209160</v>
      </c>
    </row>
    <row r="18" spans="1:9" ht="10.5" customHeight="1">
      <c r="A18" s="586" t="s">
        <v>144</v>
      </c>
      <c r="B18" s="586"/>
      <c r="C18" s="6"/>
      <c r="D18" s="82">
        <v>58586</v>
      </c>
      <c r="E18" s="82">
        <v>23255</v>
      </c>
      <c r="F18" s="82">
        <v>35332</v>
      </c>
      <c r="G18" s="82">
        <v>8453</v>
      </c>
      <c r="H18" s="82">
        <v>850</v>
      </c>
      <c r="I18" s="82">
        <v>7603</v>
      </c>
    </row>
    <row r="19" spans="1:9" ht="10.5" customHeight="1">
      <c r="A19" s="586" t="s">
        <v>143</v>
      </c>
      <c r="B19" s="586"/>
      <c r="C19" s="6"/>
      <c r="D19" s="82">
        <v>42835</v>
      </c>
      <c r="E19" s="82">
        <v>25580</v>
      </c>
      <c r="F19" s="82">
        <v>17255</v>
      </c>
      <c r="G19" s="82">
        <v>11416</v>
      </c>
      <c r="H19" s="82">
        <v>5050</v>
      </c>
      <c r="I19" s="82">
        <v>6366</v>
      </c>
    </row>
    <row r="20" spans="1:9" ht="10.5" customHeight="1">
      <c r="A20" s="586" t="s">
        <v>142</v>
      </c>
      <c r="B20" s="586"/>
      <c r="C20" s="6"/>
      <c r="D20" s="82">
        <v>138871</v>
      </c>
      <c r="E20" s="82">
        <v>101144</v>
      </c>
      <c r="F20" s="82">
        <v>37726</v>
      </c>
      <c r="G20" s="82">
        <v>8939</v>
      </c>
      <c r="H20" s="82">
        <v>1810</v>
      </c>
      <c r="I20" s="82">
        <v>7129</v>
      </c>
    </row>
    <row r="21" spans="1:9" ht="10.5" customHeight="1">
      <c r="A21" s="586" t="s">
        <v>141</v>
      </c>
      <c r="B21" s="586"/>
      <c r="C21" s="6"/>
      <c r="D21" s="82">
        <v>261820</v>
      </c>
      <c r="E21" s="82">
        <v>97221</v>
      </c>
      <c r="F21" s="82">
        <v>164600</v>
      </c>
      <c r="G21" s="82">
        <v>225189</v>
      </c>
      <c r="H21" s="82">
        <v>73521</v>
      </c>
      <c r="I21" s="82">
        <v>151668</v>
      </c>
    </row>
    <row r="22" spans="1:9" ht="10.5" customHeight="1">
      <c r="A22" s="586" t="s">
        <v>140</v>
      </c>
      <c r="B22" s="586"/>
      <c r="C22" s="6"/>
      <c r="D22" s="82">
        <v>106014</v>
      </c>
      <c r="E22" s="82">
        <v>48671</v>
      </c>
      <c r="F22" s="82">
        <v>57343</v>
      </c>
      <c r="G22" s="82">
        <v>59752</v>
      </c>
      <c r="H22" s="82">
        <v>19383</v>
      </c>
      <c r="I22" s="82">
        <v>40369</v>
      </c>
    </row>
    <row r="23" spans="1:9" ht="10.5" customHeight="1">
      <c r="A23" s="586" t="s">
        <v>139</v>
      </c>
      <c r="B23" s="586"/>
      <c r="C23" s="6"/>
      <c r="D23" s="82">
        <v>205262</v>
      </c>
      <c r="E23" s="82">
        <v>98869</v>
      </c>
      <c r="F23" s="82">
        <v>106393</v>
      </c>
      <c r="G23" s="82">
        <v>83095</v>
      </c>
      <c r="H23" s="82">
        <v>35581</v>
      </c>
      <c r="I23" s="82">
        <v>47514</v>
      </c>
    </row>
    <row r="24" spans="1:9" ht="10.5" customHeight="1">
      <c r="A24" s="586" t="s">
        <v>138</v>
      </c>
      <c r="B24" s="586"/>
      <c r="C24" s="6"/>
      <c r="D24" s="82">
        <v>484767</v>
      </c>
      <c r="E24" s="82">
        <v>125242</v>
      </c>
      <c r="F24" s="82">
        <v>359525</v>
      </c>
      <c r="G24" s="82">
        <v>183258</v>
      </c>
      <c r="H24" s="82">
        <v>30590</v>
      </c>
      <c r="I24" s="82">
        <v>152668</v>
      </c>
    </row>
    <row r="25" spans="1:9" ht="10.5" customHeight="1">
      <c r="A25" s="586" t="s">
        <v>137</v>
      </c>
      <c r="B25" s="586"/>
      <c r="C25" s="6"/>
      <c r="D25" s="82">
        <v>20325</v>
      </c>
      <c r="E25" s="82">
        <v>11995</v>
      </c>
      <c r="F25" s="82">
        <v>8330</v>
      </c>
      <c r="G25" s="82">
        <v>2590</v>
      </c>
      <c r="H25" s="82">
        <v>513</v>
      </c>
      <c r="I25" s="82">
        <v>2077</v>
      </c>
    </row>
    <row r="26" spans="1:9" ht="10.5" customHeight="1">
      <c r="A26" s="586" t="s">
        <v>136</v>
      </c>
      <c r="B26" s="586"/>
      <c r="C26" s="6"/>
      <c r="D26" s="82">
        <v>293957</v>
      </c>
      <c r="E26" s="82">
        <v>160692</v>
      </c>
      <c r="F26" s="82">
        <v>133267</v>
      </c>
      <c r="G26" s="82">
        <v>84108</v>
      </c>
      <c r="H26" s="82">
        <v>24510</v>
      </c>
      <c r="I26" s="82">
        <v>59598</v>
      </c>
    </row>
    <row r="27" spans="1:9" ht="15" customHeight="1">
      <c r="A27" s="80"/>
      <c r="B27" s="80"/>
      <c r="C27" s="6"/>
      <c r="D27" s="82"/>
      <c r="E27" s="83"/>
      <c r="F27" s="83"/>
      <c r="G27" s="83"/>
      <c r="H27" s="83"/>
      <c r="I27" s="83"/>
    </row>
    <row r="28" spans="1:9" ht="10.5" customHeight="1">
      <c r="A28" s="587" t="s">
        <v>135</v>
      </c>
      <c r="B28" s="587"/>
      <c r="C28" s="6"/>
      <c r="D28" s="82"/>
      <c r="E28" s="83"/>
      <c r="F28" s="83"/>
      <c r="G28" s="83"/>
      <c r="H28" s="83"/>
      <c r="I28" s="83"/>
    </row>
    <row r="29" spans="1:9" ht="8.4499999999999993" customHeight="1">
      <c r="A29" s="81"/>
      <c r="B29" s="80" t="s">
        <v>134</v>
      </c>
      <c r="C29" s="6"/>
      <c r="D29" s="82">
        <v>56117</v>
      </c>
      <c r="E29" s="82">
        <v>27506</v>
      </c>
      <c r="F29" s="82">
        <v>28611</v>
      </c>
      <c r="G29" s="82">
        <v>28414</v>
      </c>
      <c r="H29" s="82">
        <v>7483</v>
      </c>
      <c r="I29" s="82">
        <v>20931</v>
      </c>
    </row>
    <row r="30" spans="1:9" ht="10.5" customHeight="1">
      <c r="A30" s="81"/>
      <c r="B30" s="80" t="s">
        <v>133</v>
      </c>
      <c r="C30" s="6"/>
      <c r="D30" s="82">
        <v>3703</v>
      </c>
      <c r="E30" s="82">
        <v>1665</v>
      </c>
      <c r="F30" s="82">
        <v>2037</v>
      </c>
      <c r="G30" s="82">
        <v>544</v>
      </c>
      <c r="H30" s="82">
        <v>12</v>
      </c>
      <c r="I30" s="82">
        <v>532</v>
      </c>
    </row>
    <row r="31" spans="1:9" ht="10.5" customHeight="1">
      <c r="A31" s="81"/>
      <c r="B31" s="80" t="s">
        <v>132</v>
      </c>
      <c r="C31" s="6"/>
      <c r="D31" s="82">
        <v>2045</v>
      </c>
      <c r="E31" s="82">
        <v>1499</v>
      </c>
      <c r="F31" s="82">
        <v>547</v>
      </c>
      <c r="G31" s="82">
        <v>196</v>
      </c>
      <c r="H31" s="82">
        <v>96</v>
      </c>
      <c r="I31" s="82">
        <v>100</v>
      </c>
    </row>
    <row r="32" spans="1:9" ht="10.5" customHeight="1">
      <c r="A32" s="81"/>
      <c r="B32" s="80" t="s">
        <v>131</v>
      </c>
      <c r="C32" s="6"/>
      <c r="D32" s="82">
        <v>5159</v>
      </c>
      <c r="E32" s="82">
        <v>3598</v>
      </c>
      <c r="F32" s="82">
        <v>1560</v>
      </c>
      <c r="G32" s="82">
        <v>1246</v>
      </c>
      <c r="H32" s="82">
        <v>289</v>
      </c>
      <c r="I32" s="82">
        <v>957</v>
      </c>
    </row>
    <row r="33" spans="1:9" ht="10.5" customHeight="1">
      <c r="A33" s="81"/>
      <c r="B33" s="80" t="s">
        <v>130</v>
      </c>
      <c r="C33" s="6"/>
      <c r="D33" s="82">
        <v>10867</v>
      </c>
      <c r="E33" s="82">
        <v>7259</v>
      </c>
      <c r="F33" s="82">
        <v>3608</v>
      </c>
      <c r="G33" s="82">
        <v>2130</v>
      </c>
      <c r="H33" s="82">
        <v>272</v>
      </c>
      <c r="I33" s="82">
        <v>1858</v>
      </c>
    </row>
    <row r="34" spans="1:9" ht="8.4499999999999993" customHeight="1">
      <c r="A34" s="81"/>
      <c r="B34" s="80" t="s">
        <v>129</v>
      </c>
      <c r="C34" s="6"/>
      <c r="D34" s="82">
        <v>30046</v>
      </c>
      <c r="E34" s="82">
        <v>22561</v>
      </c>
      <c r="F34" s="82">
        <v>7485</v>
      </c>
      <c r="G34" s="82">
        <v>1802</v>
      </c>
      <c r="H34" s="82">
        <v>218</v>
      </c>
      <c r="I34" s="82">
        <v>1584</v>
      </c>
    </row>
    <row r="35" spans="1:9" ht="10.5" customHeight="1">
      <c r="A35" s="81"/>
      <c r="B35" s="80" t="s">
        <v>128</v>
      </c>
      <c r="C35" s="6"/>
      <c r="D35" s="82">
        <v>16308</v>
      </c>
      <c r="E35" s="82">
        <v>12525</v>
      </c>
      <c r="F35" s="82">
        <v>3781</v>
      </c>
      <c r="G35" s="82">
        <v>2239</v>
      </c>
      <c r="H35" s="82">
        <v>780</v>
      </c>
      <c r="I35" s="82">
        <v>1459</v>
      </c>
    </row>
    <row r="36" spans="1:9" ht="10.5" customHeight="1">
      <c r="A36" s="81"/>
      <c r="B36" s="80" t="s">
        <v>127</v>
      </c>
      <c r="C36" s="6"/>
      <c r="D36" s="82">
        <v>4976</v>
      </c>
      <c r="E36" s="82">
        <v>3976</v>
      </c>
      <c r="F36" s="82">
        <v>1000</v>
      </c>
      <c r="G36" s="82">
        <v>570</v>
      </c>
      <c r="H36" s="82">
        <v>152</v>
      </c>
      <c r="I36" s="82">
        <v>418</v>
      </c>
    </row>
    <row r="37" spans="1:9" ht="10.5" customHeight="1">
      <c r="A37" s="81"/>
      <c r="B37" s="80" t="s">
        <v>126</v>
      </c>
      <c r="C37" s="6"/>
      <c r="D37" s="82">
        <v>5811</v>
      </c>
      <c r="E37" s="82">
        <v>5165</v>
      </c>
      <c r="F37" s="82">
        <v>646</v>
      </c>
      <c r="G37" s="82">
        <v>322</v>
      </c>
      <c r="H37" s="82">
        <v>82</v>
      </c>
      <c r="I37" s="82">
        <v>240</v>
      </c>
    </row>
    <row r="38" spans="1:9" ht="10.5" customHeight="1">
      <c r="A38" s="81"/>
      <c r="B38" s="80" t="s">
        <v>125</v>
      </c>
      <c r="C38" s="6"/>
      <c r="D38" s="82">
        <v>8811</v>
      </c>
      <c r="E38" s="82">
        <v>7779</v>
      </c>
      <c r="F38" s="82">
        <v>1033</v>
      </c>
      <c r="G38" s="82">
        <v>431</v>
      </c>
      <c r="H38" s="82">
        <v>249</v>
      </c>
      <c r="I38" s="82">
        <v>182</v>
      </c>
    </row>
    <row r="39" spans="1:9" ht="10.5" customHeight="1">
      <c r="A39" s="81"/>
      <c r="B39" s="80" t="s">
        <v>124</v>
      </c>
      <c r="C39" s="6"/>
      <c r="D39" s="82">
        <v>8090</v>
      </c>
      <c r="E39" s="82">
        <v>6038</v>
      </c>
      <c r="F39" s="82">
        <v>2053</v>
      </c>
      <c r="G39" s="82">
        <v>859</v>
      </c>
      <c r="H39" s="82">
        <v>202</v>
      </c>
      <c r="I39" s="82">
        <v>657</v>
      </c>
    </row>
    <row r="40" spans="1:9" ht="8.4499999999999993" customHeight="1">
      <c r="A40" s="81"/>
      <c r="B40" s="80" t="s">
        <v>123</v>
      </c>
      <c r="C40" s="6"/>
      <c r="D40" s="82">
        <v>33349</v>
      </c>
      <c r="E40" s="82">
        <v>28262</v>
      </c>
      <c r="F40" s="82">
        <v>5087</v>
      </c>
      <c r="G40" s="82">
        <v>1686</v>
      </c>
      <c r="H40" s="82">
        <v>955</v>
      </c>
      <c r="I40" s="82">
        <v>731</v>
      </c>
    </row>
    <row r="41" spans="1:9" ht="10.5" customHeight="1">
      <c r="A41" s="81"/>
      <c r="B41" s="80" t="s">
        <v>122</v>
      </c>
      <c r="C41" s="6"/>
      <c r="D41" s="82">
        <v>24288</v>
      </c>
      <c r="E41" s="82">
        <v>20610</v>
      </c>
      <c r="F41" s="82">
        <v>3679</v>
      </c>
      <c r="G41" s="82">
        <v>1213</v>
      </c>
      <c r="H41" s="82">
        <v>353</v>
      </c>
      <c r="I41" s="82">
        <v>860</v>
      </c>
    </row>
    <row r="42" spans="1:9" ht="10.5" customHeight="1">
      <c r="A42" s="81"/>
      <c r="B42" s="80" t="s">
        <v>121</v>
      </c>
      <c r="C42" s="6"/>
      <c r="D42" s="82">
        <v>35833</v>
      </c>
      <c r="E42" s="82">
        <v>31475</v>
      </c>
      <c r="F42" s="82">
        <v>4358</v>
      </c>
      <c r="G42" s="82">
        <v>1918</v>
      </c>
      <c r="H42" s="82">
        <v>944</v>
      </c>
      <c r="I42" s="82">
        <v>974</v>
      </c>
    </row>
    <row r="43" spans="1:9" ht="10.5" customHeight="1">
      <c r="A43" s="81"/>
      <c r="B43" s="80" t="s">
        <v>120</v>
      </c>
      <c r="C43" s="6"/>
      <c r="D43" s="82">
        <v>22815</v>
      </c>
      <c r="E43" s="82">
        <v>18033</v>
      </c>
      <c r="F43" s="82">
        <v>4782</v>
      </c>
      <c r="G43" s="82">
        <v>1583</v>
      </c>
      <c r="H43" s="82">
        <v>966</v>
      </c>
      <c r="I43" s="82">
        <v>617</v>
      </c>
    </row>
    <row r="44" spans="1:9" ht="10.5" customHeight="1">
      <c r="A44" s="81"/>
      <c r="B44" s="80" t="s">
        <v>119</v>
      </c>
      <c r="C44" s="6"/>
      <c r="D44" s="82">
        <v>21768</v>
      </c>
      <c r="E44" s="82">
        <v>16967</v>
      </c>
      <c r="F44" s="82">
        <v>4801</v>
      </c>
      <c r="G44" s="82">
        <v>2239</v>
      </c>
      <c r="H44" s="82">
        <v>591</v>
      </c>
      <c r="I44" s="82">
        <v>1648</v>
      </c>
    </row>
    <row r="45" spans="1:9" ht="10.5" customHeight="1">
      <c r="A45" s="81"/>
      <c r="B45" s="80" t="s">
        <v>118</v>
      </c>
      <c r="C45" s="6"/>
      <c r="D45" s="82">
        <v>25935</v>
      </c>
      <c r="E45" s="82">
        <v>20860</v>
      </c>
      <c r="F45" s="82">
        <v>5072</v>
      </c>
      <c r="G45" s="82">
        <v>1893</v>
      </c>
      <c r="H45" s="82">
        <v>614</v>
      </c>
      <c r="I45" s="82">
        <v>1279</v>
      </c>
    </row>
    <row r="46" spans="1:9" ht="10.5" customHeight="1">
      <c r="A46" s="81"/>
      <c r="B46" s="80" t="s">
        <v>117</v>
      </c>
      <c r="C46" s="6"/>
      <c r="D46" s="82">
        <v>34220</v>
      </c>
      <c r="E46" s="82">
        <v>28057</v>
      </c>
      <c r="F46" s="82">
        <v>6163</v>
      </c>
      <c r="G46" s="82">
        <v>1371</v>
      </c>
      <c r="H46" s="82">
        <v>264</v>
      </c>
      <c r="I46" s="82">
        <v>1107</v>
      </c>
    </row>
    <row r="47" spans="1:9" ht="10.5" customHeight="1">
      <c r="A47" s="81"/>
      <c r="B47" s="80" t="s">
        <v>116</v>
      </c>
      <c r="C47" s="6"/>
      <c r="D47" s="82">
        <v>65382</v>
      </c>
      <c r="E47" s="82">
        <v>56600</v>
      </c>
      <c r="F47" s="82">
        <v>8783</v>
      </c>
      <c r="G47" s="82">
        <v>2643</v>
      </c>
      <c r="H47" s="82">
        <v>963</v>
      </c>
      <c r="I47" s="82">
        <v>1680</v>
      </c>
    </row>
    <row r="48" spans="1:9" ht="10.5" customHeight="1">
      <c r="A48" s="81"/>
      <c r="B48" s="7" t="s">
        <v>115</v>
      </c>
      <c r="C48" s="6"/>
      <c r="D48" s="82">
        <v>10105</v>
      </c>
      <c r="E48" s="82">
        <v>6771</v>
      </c>
      <c r="F48" s="82">
        <v>3332</v>
      </c>
      <c r="G48" s="82">
        <v>2514</v>
      </c>
      <c r="H48" s="82">
        <v>1068</v>
      </c>
      <c r="I48" s="82">
        <v>1446</v>
      </c>
    </row>
    <row r="49" spans="1:9" ht="3" customHeight="1">
      <c r="A49" s="81"/>
      <c r="B49" s="7"/>
      <c r="C49" s="6"/>
      <c r="D49" s="82"/>
      <c r="E49" s="83"/>
      <c r="F49" s="82"/>
      <c r="G49" s="83"/>
      <c r="H49" s="83"/>
      <c r="I49" s="82"/>
    </row>
    <row r="50" spans="1:9" ht="10.5" customHeight="1">
      <c r="A50" s="587" t="s">
        <v>114</v>
      </c>
      <c r="B50" s="587"/>
      <c r="C50" s="6"/>
      <c r="D50" s="82"/>
      <c r="E50" s="83"/>
      <c r="F50" s="82"/>
      <c r="G50" s="83"/>
      <c r="H50" s="83"/>
      <c r="I50" s="82"/>
    </row>
    <row r="51" spans="1:9" ht="10.5" customHeight="1">
      <c r="A51" s="81"/>
      <c r="B51" s="80" t="s">
        <v>113</v>
      </c>
      <c r="C51" s="6"/>
      <c r="D51" s="82">
        <v>216162</v>
      </c>
      <c r="E51" s="82">
        <v>51118</v>
      </c>
      <c r="F51" s="82">
        <v>165044</v>
      </c>
      <c r="G51" s="82">
        <v>78226</v>
      </c>
      <c r="H51" s="82">
        <v>14884</v>
      </c>
      <c r="I51" s="82">
        <v>63342</v>
      </c>
    </row>
    <row r="52" spans="1:9" ht="1.5" customHeight="1">
      <c r="A52" s="81"/>
      <c r="B52" s="80"/>
      <c r="C52" s="6"/>
      <c r="D52" s="79"/>
      <c r="E52" s="79">
        <v>39648</v>
      </c>
      <c r="F52" s="79"/>
      <c r="G52" s="79"/>
      <c r="H52" s="79"/>
      <c r="I52" s="79"/>
    </row>
    <row r="53" spans="1:9" ht="3" customHeight="1" thickBot="1">
      <c r="A53" s="78"/>
      <c r="B53" s="77"/>
      <c r="C53" s="76"/>
      <c r="D53" s="75"/>
      <c r="E53" s="75"/>
      <c r="F53" s="75"/>
      <c r="G53" s="75"/>
      <c r="H53" s="75"/>
      <c r="I53" s="75"/>
    </row>
    <row r="54" spans="1:9" s="4" customFormat="1" ht="14.25" customHeight="1" thickTop="1">
      <c r="A54" s="588" t="s">
        <v>112</v>
      </c>
      <c r="B54" s="588"/>
      <c r="C54" s="588"/>
      <c r="D54" s="588"/>
      <c r="E54" s="588"/>
      <c r="F54" s="588"/>
      <c r="G54" s="588"/>
      <c r="H54" s="588"/>
      <c r="I54" s="588"/>
    </row>
    <row r="55" spans="1:9" ht="21" customHeight="1">
      <c r="A55" s="585" t="s">
        <v>111</v>
      </c>
      <c r="B55" s="585"/>
      <c r="C55" s="585"/>
      <c r="D55" s="585"/>
      <c r="E55" s="585"/>
      <c r="F55" s="585"/>
      <c r="G55" s="585"/>
      <c r="H55" s="585"/>
      <c r="I55" s="585"/>
    </row>
    <row r="56" spans="1:9" ht="32.450000000000003" customHeight="1">
      <c r="B56" s="2"/>
      <c r="C56" s="73"/>
      <c r="I56" s="2"/>
    </row>
    <row r="57" spans="1:9">
      <c r="D57" s="74"/>
    </row>
    <row r="58" spans="1:9">
      <c r="D58" s="74"/>
    </row>
  </sheetData>
  <mergeCells count="23">
    <mergeCell ref="A3:B5"/>
    <mergeCell ref="D3:F4"/>
    <mergeCell ref="G4:I4"/>
    <mergeCell ref="A11:B11"/>
    <mergeCell ref="A12:B12"/>
    <mergeCell ref="A13:B13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55:I55"/>
    <mergeCell ref="A26:B26"/>
    <mergeCell ref="A28:B28"/>
    <mergeCell ref="A50:B50"/>
    <mergeCell ref="A54:I54"/>
  </mergeCells>
  <phoneticPr fontId="6"/>
  <printOptions horizontalCentered="1"/>
  <pageMargins left="0.62992125984251968" right="0.27559055118110237" top="0.98425196850393704" bottom="0.98425196850393704" header="0.51181102362204722" footer="0.51181102362204722"/>
  <pageSetup paperSize="9" scale="140" orientation="portrait" r:id="rId1"/>
  <headerFooter alignWithMargins="0">
    <oddHeader>&amp;L&amp;9産業別月平均常用労働者数&amp;R&amp;9&amp;F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140"/>
  <sheetViews>
    <sheetView zoomScaleNormal="100" zoomScaleSheetLayoutView="130" zoomScalePageLayoutView="130" workbookViewId="0"/>
  </sheetViews>
  <sheetFormatPr defaultColWidth="9.33203125" defaultRowHeight="9.75"/>
  <cols>
    <col min="1" max="1" width="25.33203125" style="427" customWidth="1"/>
    <col min="2" max="2" width="3.83203125" style="5" customWidth="1"/>
    <col min="3" max="3" width="8.83203125" style="44" bestFit="1" customWidth="1"/>
    <col min="4" max="4" width="8.83203125" style="42" bestFit="1" customWidth="1"/>
    <col min="5" max="5" width="8.83203125" style="520" bestFit="1" customWidth="1"/>
    <col min="6" max="6" width="7.33203125" style="520" bestFit="1" customWidth="1"/>
    <col min="7" max="8" width="10.1640625" style="44" customWidth="1"/>
    <col min="9" max="9" width="11.83203125" style="519" bestFit="1" customWidth="1"/>
    <col min="10" max="10" width="11.1640625" style="353" bestFit="1" customWidth="1"/>
    <col min="11" max="16384" width="9.33203125" style="45"/>
  </cols>
  <sheetData>
    <row r="1" spans="1:10" s="5" customFormat="1" ht="15.75" customHeight="1" thickBot="1">
      <c r="A1" s="536"/>
      <c r="C1" s="42"/>
      <c r="D1" s="42"/>
      <c r="E1" s="535"/>
      <c r="F1" s="535"/>
      <c r="G1" s="42"/>
      <c r="H1" s="42"/>
      <c r="I1" s="521"/>
      <c r="J1" s="534" t="s">
        <v>632</v>
      </c>
    </row>
    <row r="2" spans="1:10" s="204" customFormat="1" ht="21.75" customHeight="1" thickTop="1">
      <c r="A2" s="629" t="s">
        <v>631</v>
      </c>
      <c r="B2" s="674"/>
      <c r="C2" s="676" t="s">
        <v>630</v>
      </c>
      <c r="D2" s="678" t="s">
        <v>629</v>
      </c>
      <c r="E2" s="680" t="s">
        <v>628</v>
      </c>
      <c r="F2" s="680" t="s">
        <v>627</v>
      </c>
      <c r="G2" s="682" t="s">
        <v>626</v>
      </c>
      <c r="H2" s="683"/>
      <c r="I2" s="670" t="s">
        <v>625</v>
      </c>
      <c r="J2" s="672" t="s">
        <v>624</v>
      </c>
    </row>
    <row r="3" spans="1:10" s="204" customFormat="1" ht="20.25" customHeight="1">
      <c r="A3" s="631"/>
      <c r="B3" s="675"/>
      <c r="C3" s="677"/>
      <c r="D3" s="679"/>
      <c r="E3" s="681"/>
      <c r="F3" s="681"/>
      <c r="G3" s="533"/>
      <c r="H3" s="532" t="s">
        <v>623</v>
      </c>
      <c r="I3" s="671"/>
      <c r="J3" s="673"/>
    </row>
    <row r="4" spans="1:10" s="225" customFormat="1">
      <c r="A4" s="202"/>
      <c r="B4" s="203"/>
      <c r="C4" s="225" t="s">
        <v>622</v>
      </c>
      <c r="D4" s="201" t="s">
        <v>621</v>
      </c>
      <c r="E4" s="530" t="s">
        <v>620</v>
      </c>
      <c r="F4" s="530" t="s">
        <v>620</v>
      </c>
      <c r="G4" s="202" t="s">
        <v>619</v>
      </c>
      <c r="H4" s="201" t="s">
        <v>619</v>
      </c>
      <c r="I4" s="531" t="s">
        <v>619</v>
      </c>
      <c r="J4" s="530" t="s">
        <v>618</v>
      </c>
    </row>
    <row r="5" spans="1:10" ht="15" customHeight="1">
      <c r="A5" s="422" t="s">
        <v>617</v>
      </c>
      <c r="B5" s="404" t="s">
        <v>522</v>
      </c>
      <c r="C5" s="526">
        <v>41.9</v>
      </c>
      <c r="D5" s="526">
        <v>12.1</v>
      </c>
      <c r="E5" s="525">
        <v>148</v>
      </c>
      <c r="F5" s="525">
        <v>11</v>
      </c>
      <c r="G5" s="524">
        <v>565.6</v>
      </c>
      <c r="H5" s="524">
        <v>528.79999999999995</v>
      </c>
      <c r="I5" s="523">
        <v>1442.9</v>
      </c>
      <c r="J5" s="522">
        <v>663</v>
      </c>
    </row>
    <row r="6" spans="1:10" ht="15" customHeight="1">
      <c r="A6" s="422" t="s">
        <v>616</v>
      </c>
      <c r="B6" s="404" t="s">
        <v>522</v>
      </c>
      <c r="C6" s="526">
        <v>42.2</v>
      </c>
      <c r="D6" s="526">
        <v>6.5</v>
      </c>
      <c r="E6" s="525">
        <v>163</v>
      </c>
      <c r="F6" s="525">
        <v>5</v>
      </c>
      <c r="G6" s="524">
        <v>416.7</v>
      </c>
      <c r="H6" s="524">
        <v>397.1</v>
      </c>
      <c r="I6" s="523">
        <v>1311.4</v>
      </c>
      <c r="J6" s="522">
        <v>51</v>
      </c>
    </row>
    <row r="7" spans="1:10" ht="15" customHeight="1">
      <c r="A7" s="422" t="s">
        <v>616</v>
      </c>
      <c r="B7" s="404" t="s">
        <v>520</v>
      </c>
      <c r="C7" s="526">
        <v>45.5</v>
      </c>
      <c r="D7" s="526">
        <v>9.1</v>
      </c>
      <c r="E7" s="525">
        <v>159</v>
      </c>
      <c r="F7" s="525">
        <v>11</v>
      </c>
      <c r="G7" s="524">
        <v>404.8</v>
      </c>
      <c r="H7" s="524">
        <v>374.8</v>
      </c>
      <c r="I7" s="523">
        <v>1049.8</v>
      </c>
      <c r="J7" s="522">
        <v>32</v>
      </c>
    </row>
    <row r="8" spans="1:10" ht="15" customHeight="1">
      <c r="A8" s="422" t="s">
        <v>615</v>
      </c>
      <c r="B8" s="404" t="s">
        <v>522</v>
      </c>
      <c r="C8" s="526">
        <v>46.4</v>
      </c>
      <c r="D8" s="526">
        <v>12.5</v>
      </c>
      <c r="E8" s="525">
        <v>160</v>
      </c>
      <c r="F8" s="525">
        <v>5</v>
      </c>
      <c r="G8" s="524">
        <v>432.4</v>
      </c>
      <c r="H8" s="524">
        <v>422.3</v>
      </c>
      <c r="I8" s="523">
        <v>1140.5999999999999</v>
      </c>
      <c r="J8" s="522">
        <v>22</v>
      </c>
    </row>
    <row r="9" spans="1:10" ht="15" customHeight="1">
      <c r="A9" s="422" t="s">
        <v>614</v>
      </c>
      <c r="B9" s="404" t="s">
        <v>522</v>
      </c>
      <c r="C9" s="526">
        <v>40.299999999999997</v>
      </c>
      <c r="D9" s="526">
        <v>14.7</v>
      </c>
      <c r="E9" s="525">
        <v>156</v>
      </c>
      <c r="F9" s="525">
        <v>16</v>
      </c>
      <c r="G9" s="524">
        <v>430.9</v>
      </c>
      <c r="H9" s="524">
        <v>389.4</v>
      </c>
      <c r="I9" s="523">
        <v>1741.2</v>
      </c>
      <c r="J9" s="522">
        <v>3202</v>
      </c>
    </row>
    <row r="10" spans="1:10" ht="15" customHeight="1">
      <c r="A10" s="422" t="s">
        <v>613</v>
      </c>
      <c r="B10" s="404" t="s">
        <v>522</v>
      </c>
      <c r="C10" s="526">
        <v>37.6</v>
      </c>
      <c r="D10" s="526">
        <v>10.8</v>
      </c>
      <c r="E10" s="525">
        <v>154</v>
      </c>
      <c r="F10" s="525">
        <v>14</v>
      </c>
      <c r="G10" s="524">
        <v>340.1</v>
      </c>
      <c r="H10" s="524">
        <v>309.7</v>
      </c>
      <c r="I10" s="523">
        <v>678.9</v>
      </c>
      <c r="J10" s="522">
        <v>1053</v>
      </c>
    </row>
    <row r="11" spans="1:10" ht="15" customHeight="1">
      <c r="A11" s="422" t="s">
        <v>613</v>
      </c>
      <c r="B11" s="404" t="s">
        <v>520</v>
      </c>
      <c r="C11" s="526">
        <v>35.9</v>
      </c>
      <c r="D11" s="526">
        <v>6.7</v>
      </c>
      <c r="E11" s="525">
        <v>153</v>
      </c>
      <c r="F11" s="525">
        <v>6</v>
      </c>
      <c r="G11" s="524">
        <v>275.39999999999998</v>
      </c>
      <c r="H11" s="524">
        <v>260.89999999999998</v>
      </c>
      <c r="I11" s="523">
        <v>361.7</v>
      </c>
      <c r="J11" s="522">
        <v>248</v>
      </c>
    </row>
    <row r="12" spans="1:10" ht="15" customHeight="1">
      <c r="A12" s="422" t="s">
        <v>612</v>
      </c>
      <c r="B12" s="404" t="s">
        <v>522</v>
      </c>
      <c r="C12" s="526">
        <v>36.299999999999997</v>
      </c>
      <c r="D12" s="526">
        <v>3.6</v>
      </c>
      <c r="E12" s="525">
        <v>151</v>
      </c>
      <c r="F12" s="525">
        <v>15</v>
      </c>
      <c r="G12" s="524">
        <v>1046.2</v>
      </c>
      <c r="H12" s="524">
        <v>970.8</v>
      </c>
      <c r="I12" s="523">
        <v>636.1</v>
      </c>
      <c r="J12" s="522">
        <v>160</v>
      </c>
    </row>
    <row r="13" spans="1:10" ht="15" customHeight="1">
      <c r="A13" s="422" t="s">
        <v>612</v>
      </c>
      <c r="B13" s="404" t="s">
        <v>520</v>
      </c>
      <c r="C13" s="526">
        <v>41.6</v>
      </c>
      <c r="D13" s="526">
        <v>2.7</v>
      </c>
      <c r="E13" s="525">
        <v>157</v>
      </c>
      <c r="F13" s="525">
        <v>4</v>
      </c>
      <c r="G13" s="524">
        <v>953.4</v>
      </c>
      <c r="H13" s="524">
        <v>900.9</v>
      </c>
      <c r="I13" s="523">
        <v>360.6</v>
      </c>
      <c r="J13" s="522">
        <v>112</v>
      </c>
    </row>
    <row r="14" spans="1:10" ht="15" customHeight="1">
      <c r="A14" s="422" t="s">
        <v>611</v>
      </c>
      <c r="B14" s="404" t="s">
        <v>522</v>
      </c>
      <c r="C14" s="526">
        <v>39.700000000000003</v>
      </c>
      <c r="D14" s="526">
        <v>8.1999999999999993</v>
      </c>
      <c r="E14" s="525">
        <v>167</v>
      </c>
      <c r="F14" s="525">
        <v>0</v>
      </c>
      <c r="G14" s="524">
        <v>446.6</v>
      </c>
      <c r="H14" s="524">
        <v>441.2</v>
      </c>
      <c r="I14" s="523">
        <v>625.5</v>
      </c>
      <c r="J14" s="522">
        <v>51</v>
      </c>
    </row>
    <row r="15" spans="1:10" ht="15" customHeight="1">
      <c r="A15" s="422" t="s">
        <v>611</v>
      </c>
      <c r="B15" s="404" t="s">
        <v>520</v>
      </c>
      <c r="C15" s="526">
        <v>39.4</v>
      </c>
      <c r="D15" s="526">
        <v>10.1</v>
      </c>
      <c r="E15" s="525">
        <v>185</v>
      </c>
      <c r="F15" s="525">
        <v>0</v>
      </c>
      <c r="G15" s="524">
        <v>899.3</v>
      </c>
      <c r="H15" s="524">
        <v>899.1</v>
      </c>
      <c r="I15" s="523">
        <v>223.1</v>
      </c>
      <c r="J15" s="522">
        <v>39</v>
      </c>
    </row>
    <row r="16" spans="1:10" ht="15" customHeight="1">
      <c r="A16" s="422" t="s">
        <v>610</v>
      </c>
      <c r="B16" s="404" t="s">
        <v>522</v>
      </c>
      <c r="C16" s="526">
        <v>33.6</v>
      </c>
      <c r="D16" s="526">
        <v>4.4000000000000004</v>
      </c>
      <c r="E16" s="525">
        <v>172</v>
      </c>
      <c r="F16" s="525">
        <v>6</v>
      </c>
      <c r="G16" s="524">
        <v>423.8</v>
      </c>
      <c r="H16" s="524">
        <v>407.7</v>
      </c>
      <c r="I16" s="523">
        <v>645.6</v>
      </c>
      <c r="J16" s="522">
        <v>21</v>
      </c>
    </row>
    <row r="17" spans="1:10" ht="15" customHeight="1">
      <c r="A17" s="422" t="s">
        <v>610</v>
      </c>
      <c r="B17" s="404" t="s">
        <v>520</v>
      </c>
      <c r="C17" s="526">
        <v>36.6</v>
      </c>
      <c r="D17" s="526">
        <v>7.8</v>
      </c>
      <c r="E17" s="525">
        <v>190</v>
      </c>
      <c r="F17" s="525">
        <v>11</v>
      </c>
      <c r="G17" s="524">
        <v>424.5</v>
      </c>
      <c r="H17" s="524">
        <v>398.4</v>
      </c>
      <c r="I17" s="523">
        <v>690.2</v>
      </c>
      <c r="J17" s="522">
        <v>5</v>
      </c>
    </row>
    <row r="18" spans="1:10" ht="15" customHeight="1">
      <c r="A18" s="422" t="s">
        <v>609</v>
      </c>
      <c r="B18" s="404" t="s">
        <v>520</v>
      </c>
      <c r="C18" s="526">
        <v>38.1</v>
      </c>
      <c r="D18" s="526">
        <v>6.8</v>
      </c>
      <c r="E18" s="525">
        <v>168</v>
      </c>
      <c r="F18" s="525">
        <v>10</v>
      </c>
      <c r="G18" s="524">
        <v>397.3</v>
      </c>
      <c r="H18" s="524">
        <v>369</v>
      </c>
      <c r="I18" s="523">
        <v>760.8</v>
      </c>
      <c r="J18" s="522">
        <v>461</v>
      </c>
    </row>
    <row r="19" spans="1:10" ht="15" customHeight="1">
      <c r="A19" s="422" t="s">
        <v>608</v>
      </c>
      <c r="B19" s="404" t="s">
        <v>522</v>
      </c>
      <c r="C19" s="526">
        <v>35.700000000000003</v>
      </c>
      <c r="D19" s="526">
        <v>5</v>
      </c>
      <c r="E19" s="525">
        <v>148</v>
      </c>
      <c r="F19" s="525">
        <v>10</v>
      </c>
      <c r="G19" s="524">
        <v>395.3</v>
      </c>
      <c r="H19" s="524">
        <v>348.4</v>
      </c>
      <c r="I19" s="523">
        <v>847.2</v>
      </c>
      <c r="J19" s="522">
        <v>192</v>
      </c>
    </row>
    <row r="20" spans="1:10" ht="15" customHeight="1">
      <c r="A20" s="422" t="s">
        <v>608</v>
      </c>
      <c r="B20" s="404" t="s">
        <v>520</v>
      </c>
      <c r="C20" s="526">
        <v>38.5</v>
      </c>
      <c r="D20" s="526">
        <v>5.6</v>
      </c>
      <c r="E20" s="525">
        <v>149</v>
      </c>
      <c r="F20" s="525">
        <v>8</v>
      </c>
      <c r="G20" s="524">
        <v>364.2</v>
      </c>
      <c r="H20" s="524">
        <v>326.89999999999998</v>
      </c>
      <c r="I20" s="523">
        <v>765.5</v>
      </c>
      <c r="J20" s="522">
        <v>2208</v>
      </c>
    </row>
    <row r="21" spans="1:10" ht="15" customHeight="1">
      <c r="A21" s="422" t="s">
        <v>607</v>
      </c>
      <c r="B21" s="404" t="s">
        <v>520</v>
      </c>
      <c r="C21" s="526">
        <v>54.2</v>
      </c>
      <c r="D21" s="526">
        <v>11</v>
      </c>
      <c r="E21" s="525">
        <v>154</v>
      </c>
      <c r="F21" s="525">
        <v>5</v>
      </c>
      <c r="G21" s="524">
        <v>327.39999999999998</v>
      </c>
      <c r="H21" s="524">
        <v>297.39999999999998</v>
      </c>
      <c r="I21" s="523">
        <v>575.29999999999995</v>
      </c>
      <c r="J21" s="522">
        <v>145</v>
      </c>
    </row>
    <row r="22" spans="1:10" ht="15" customHeight="1">
      <c r="A22" s="422" t="s">
        <v>606</v>
      </c>
      <c r="B22" s="404" t="s">
        <v>522</v>
      </c>
      <c r="C22" s="526" t="s">
        <v>47</v>
      </c>
      <c r="D22" s="526" t="s">
        <v>47</v>
      </c>
      <c r="E22" s="525" t="s">
        <v>47</v>
      </c>
      <c r="F22" s="525" t="s">
        <v>47</v>
      </c>
      <c r="G22" s="524" t="s">
        <v>47</v>
      </c>
      <c r="H22" s="524" t="s">
        <v>47</v>
      </c>
      <c r="I22" s="523" t="s">
        <v>47</v>
      </c>
      <c r="J22" s="522" t="s">
        <v>47</v>
      </c>
    </row>
    <row r="23" spans="1:10" ht="15" customHeight="1">
      <c r="A23" s="422" t="s">
        <v>606</v>
      </c>
      <c r="B23" s="404" t="s">
        <v>520</v>
      </c>
      <c r="C23" s="526">
        <v>50.2</v>
      </c>
      <c r="D23" s="526">
        <v>9.1</v>
      </c>
      <c r="E23" s="525">
        <v>152</v>
      </c>
      <c r="F23" s="525">
        <v>4</v>
      </c>
      <c r="G23" s="524">
        <v>236.3</v>
      </c>
      <c r="H23" s="524">
        <v>215.3</v>
      </c>
      <c r="I23" s="523">
        <v>541.70000000000005</v>
      </c>
      <c r="J23" s="522">
        <v>275</v>
      </c>
    </row>
    <row r="24" spans="1:10" ht="15" customHeight="1">
      <c r="A24" s="422" t="s">
        <v>605</v>
      </c>
      <c r="B24" s="404" t="s">
        <v>520</v>
      </c>
      <c r="C24" s="526">
        <v>39.6</v>
      </c>
      <c r="D24" s="526">
        <v>6.4</v>
      </c>
      <c r="E24" s="525">
        <v>176</v>
      </c>
      <c r="F24" s="525">
        <v>2</v>
      </c>
      <c r="G24" s="524">
        <v>273.5</v>
      </c>
      <c r="H24" s="524">
        <v>269.89999999999998</v>
      </c>
      <c r="I24" s="523">
        <v>380.4</v>
      </c>
      <c r="J24" s="522">
        <v>96</v>
      </c>
    </row>
    <row r="25" spans="1:10" ht="15" customHeight="1">
      <c r="A25" s="422" t="s">
        <v>604</v>
      </c>
      <c r="B25" s="404" t="s">
        <v>522</v>
      </c>
      <c r="C25" s="526">
        <v>38.799999999999997</v>
      </c>
      <c r="D25" s="526">
        <v>7.6</v>
      </c>
      <c r="E25" s="525">
        <v>177</v>
      </c>
      <c r="F25" s="525">
        <v>0</v>
      </c>
      <c r="G25" s="524">
        <v>330.2</v>
      </c>
      <c r="H25" s="524">
        <v>329.6</v>
      </c>
      <c r="I25" s="523">
        <v>349.1</v>
      </c>
      <c r="J25" s="522">
        <v>151</v>
      </c>
    </row>
    <row r="26" spans="1:10" ht="15" customHeight="1">
      <c r="A26" s="422" t="s">
        <v>603</v>
      </c>
      <c r="B26" s="404" t="s">
        <v>520</v>
      </c>
      <c r="C26" s="526">
        <v>35.9</v>
      </c>
      <c r="D26" s="526">
        <v>5.8</v>
      </c>
      <c r="E26" s="525">
        <v>163</v>
      </c>
      <c r="F26" s="525">
        <v>12</v>
      </c>
      <c r="G26" s="524">
        <v>270</v>
      </c>
      <c r="H26" s="524">
        <v>249</v>
      </c>
      <c r="I26" s="523">
        <v>675</v>
      </c>
      <c r="J26" s="522">
        <v>279</v>
      </c>
    </row>
    <row r="27" spans="1:10" ht="15" customHeight="1">
      <c r="A27" s="422" t="s">
        <v>602</v>
      </c>
      <c r="B27" s="404" t="s">
        <v>522</v>
      </c>
      <c r="C27" s="526">
        <v>30.7</v>
      </c>
      <c r="D27" s="526">
        <v>7.5</v>
      </c>
      <c r="E27" s="525">
        <v>167</v>
      </c>
      <c r="F27" s="525">
        <v>6</v>
      </c>
      <c r="G27" s="524">
        <v>292.10000000000002</v>
      </c>
      <c r="H27" s="524">
        <v>280.2</v>
      </c>
      <c r="I27" s="523">
        <v>809.1</v>
      </c>
      <c r="J27" s="522">
        <v>105</v>
      </c>
    </row>
    <row r="28" spans="1:10" ht="15" customHeight="1">
      <c r="A28" s="422" t="s">
        <v>602</v>
      </c>
      <c r="B28" s="404" t="s">
        <v>520</v>
      </c>
      <c r="C28" s="526">
        <v>35.299999999999997</v>
      </c>
      <c r="D28" s="526">
        <v>6.6</v>
      </c>
      <c r="E28" s="525">
        <v>160</v>
      </c>
      <c r="F28" s="525">
        <v>5</v>
      </c>
      <c r="G28" s="524">
        <v>260</v>
      </c>
      <c r="H28" s="524">
        <v>250.4</v>
      </c>
      <c r="I28" s="523">
        <v>764.4</v>
      </c>
      <c r="J28" s="522">
        <v>1195</v>
      </c>
    </row>
    <row r="29" spans="1:10" ht="15" customHeight="1">
      <c r="A29" s="529" t="s">
        <v>601</v>
      </c>
      <c r="B29" s="404" t="s">
        <v>522</v>
      </c>
      <c r="C29" s="526">
        <v>39.9</v>
      </c>
      <c r="D29" s="526">
        <v>5.2</v>
      </c>
      <c r="E29" s="525">
        <v>167</v>
      </c>
      <c r="F29" s="525">
        <v>7</v>
      </c>
      <c r="G29" s="524">
        <v>295</v>
      </c>
      <c r="H29" s="524">
        <v>280.8</v>
      </c>
      <c r="I29" s="523">
        <v>730.9</v>
      </c>
      <c r="J29" s="522">
        <v>106</v>
      </c>
    </row>
    <row r="30" spans="1:10" ht="15" customHeight="1">
      <c r="A30" s="529" t="s">
        <v>601</v>
      </c>
      <c r="B30" s="404" t="s">
        <v>520</v>
      </c>
      <c r="C30" s="526">
        <v>51.1</v>
      </c>
      <c r="D30" s="526">
        <v>8.4</v>
      </c>
      <c r="E30" s="525">
        <v>160</v>
      </c>
      <c r="F30" s="525">
        <v>9</v>
      </c>
      <c r="G30" s="524">
        <v>280.3</v>
      </c>
      <c r="H30" s="524">
        <v>261.60000000000002</v>
      </c>
      <c r="I30" s="523">
        <v>547.70000000000005</v>
      </c>
      <c r="J30" s="522">
        <v>362</v>
      </c>
    </row>
    <row r="31" spans="1:10" ht="15" customHeight="1">
      <c r="A31" s="528" t="s">
        <v>600</v>
      </c>
      <c r="B31" s="404" t="s">
        <v>522</v>
      </c>
      <c r="C31" s="526">
        <v>45.7</v>
      </c>
      <c r="D31" s="526">
        <v>5.2</v>
      </c>
      <c r="E31" s="525">
        <v>163</v>
      </c>
      <c r="F31" s="525">
        <v>7</v>
      </c>
      <c r="G31" s="524">
        <v>328.5</v>
      </c>
      <c r="H31" s="524">
        <v>318.39999999999998</v>
      </c>
      <c r="I31" s="523">
        <v>773.3</v>
      </c>
      <c r="J31" s="522">
        <v>39</v>
      </c>
    </row>
    <row r="32" spans="1:10" ht="15" customHeight="1">
      <c r="A32" s="528" t="s">
        <v>600</v>
      </c>
      <c r="B32" s="404" t="s">
        <v>520</v>
      </c>
      <c r="C32" s="526">
        <v>59.3</v>
      </c>
      <c r="D32" s="526">
        <v>11.9</v>
      </c>
      <c r="E32" s="525">
        <v>157</v>
      </c>
      <c r="F32" s="525">
        <v>9</v>
      </c>
      <c r="G32" s="524">
        <v>250.5</v>
      </c>
      <c r="H32" s="524">
        <v>235.9</v>
      </c>
      <c r="I32" s="523">
        <v>407.7</v>
      </c>
      <c r="J32" s="522">
        <v>81</v>
      </c>
    </row>
    <row r="33" spans="1:10" ht="15" customHeight="1">
      <c r="A33" s="528" t="s">
        <v>599</v>
      </c>
      <c r="B33" s="404" t="s">
        <v>522</v>
      </c>
      <c r="C33" s="526">
        <v>36.9</v>
      </c>
      <c r="D33" s="526">
        <v>5.3</v>
      </c>
      <c r="E33" s="525">
        <v>163</v>
      </c>
      <c r="F33" s="525">
        <v>10</v>
      </c>
      <c r="G33" s="524">
        <v>280.8</v>
      </c>
      <c r="H33" s="524">
        <v>258.3</v>
      </c>
      <c r="I33" s="523">
        <v>668.9</v>
      </c>
      <c r="J33" s="522">
        <v>1673</v>
      </c>
    </row>
    <row r="34" spans="1:10" ht="15" customHeight="1">
      <c r="A34" s="528" t="s">
        <v>598</v>
      </c>
      <c r="B34" s="404" t="s">
        <v>520</v>
      </c>
      <c r="C34" s="526">
        <v>42.9</v>
      </c>
      <c r="D34" s="526">
        <v>6.7</v>
      </c>
      <c r="E34" s="525">
        <v>161</v>
      </c>
      <c r="F34" s="525">
        <v>8</v>
      </c>
      <c r="G34" s="524">
        <v>260.60000000000002</v>
      </c>
      <c r="H34" s="524">
        <v>241.1</v>
      </c>
      <c r="I34" s="523">
        <v>605.6</v>
      </c>
      <c r="J34" s="522">
        <v>1773</v>
      </c>
    </row>
    <row r="35" spans="1:10" ht="15" customHeight="1">
      <c r="A35" s="422" t="s">
        <v>597</v>
      </c>
      <c r="B35" s="404" t="s">
        <v>522</v>
      </c>
      <c r="C35" s="526" t="s">
        <v>47</v>
      </c>
      <c r="D35" s="526" t="s">
        <v>47</v>
      </c>
      <c r="E35" s="525" t="s">
        <v>47</v>
      </c>
      <c r="F35" s="525" t="s">
        <v>47</v>
      </c>
      <c r="G35" s="524" t="s">
        <v>47</v>
      </c>
      <c r="H35" s="524" t="s">
        <v>47</v>
      </c>
      <c r="I35" s="523" t="s">
        <v>47</v>
      </c>
      <c r="J35" s="522" t="s">
        <v>47</v>
      </c>
    </row>
    <row r="36" spans="1:10" ht="15" customHeight="1">
      <c r="A36" s="422" t="s">
        <v>597</v>
      </c>
      <c r="B36" s="404" t="s">
        <v>520</v>
      </c>
      <c r="C36" s="526" t="s">
        <v>47</v>
      </c>
      <c r="D36" s="526" t="s">
        <v>47</v>
      </c>
      <c r="E36" s="525" t="s">
        <v>47</v>
      </c>
      <c r="F36" s="525" t="s">
        <v>47</v>
      </c>
      <c r="G36" s="524" t="s">
        <v>47</v>
      </c>
      <c r="H36" s="524" t="s">
        <v>47</v>
      </c>
      <c r="I36" s="523" t="s">
        <v>47</v>
      </c>
      <c r="J36" s="522" t="s">
        <v>47</v>
      </c>
    </row>
    <row r="37" spans="1:10" ht="15" customHeight="1">
      <c r="A37" s="422" t="s">
        <v>596</v>
      </c>
      <c r="B37" s="404" t="s">
        <v>522</v>
      </c>
      <c r="C37" s="526">
        <v>39.5</v>
      </c>
      <c r="D37" s="526">
        <v>11.5</v>
      </c>
      <c r="E37" s="525">
        <v>160</v>
      </c>
      <c r="F37" s="525">
        <v>0</v>
      </c>
      <c r="G37" s="524">
        <v>686.8</v>
      </c>
      <c r="H37" s="524">
        <v>686.8</v>
      </c>
      <c r="I37" s="523">
        <v>1664.8</v>
      </c>
      <c r="J37" s="522">
        <v>2</v>
      </c>
    </row>
    <row r="38" spans="1:10" ht="15" customHeight="1">
      <c r="A38" s="422" t="s">
        <v>596</v>
      </c>
      <c r="B38" s="404" t="s">
        <v>520</v>
      </c>
      <c r="C38" s="526">
        <v>44.5</v>
      </c>
      <c r="D38" s="526">
        <v>7.9</v>
      </c>
      <c r="E38" s="525">
        <v>141</v>
      </c>
      <c r="F38" s="525">
        <v>11</v>
      </c>
      <c r="G38" s="524">
        <v>462.6</v>
      </c>
      <c r="H38" s="524">
        <v>427.5</v>
      </c>
      <c r="I38" s="523">
        <v>532.9</v>
      </c>
      <c r="J38" s="522">
        <v>5</v>
      </c>
    </row>
    <row r="39" spans="1:10" ht="15" customHeight="1">
      <c r="A39" s="422" t="s">
        <v>595</v>
      </c>
      <c r="B39" s="404" t="s">
        <v>522</v>
      </c>
      <c r="C39" s="526" t="s">
        <v>47</v>
      </c>
      <c r="D39" s="526" t="s">
        <v>47</v>
      </c>
      <c r="E39" s="525" t="s">
        <v>47</v>
      </c>
      <c r="F39" s="525" t="s">
        <v>47</v>
      </c>
      <c r="G39" s="524" t="s">
        <v>47</v>
      </c>
      <c r="H39" s="524" t="s">
        <v>47</v>
      </c>
      <c r="I39" s="523" t="s">
        <v>47</v>
      </c>
      <c r="J39" s="522" t="s">
        <v>47</v>
      </c>
    </row>
    <row r="40" spans="1:10" ht="15" customHeight="1">
      <c r="A40" s="422" t="s">
        <v>595</v>
      </c>
      <c r="B40" s="404" t="s">
        <v>520</v>
      </c>
      <c r="C40" s="526">
        <v>57.5</v>
      </c>
      <c r="D40" s="526">
        <v>24</v>
      </c>
      <c r="E40" s="525">
        <v>167</v>
      </c>
      <c r="F40" s="525">
        <v>18</v>
      </c>
      <c r="G40" s="524">
        <v>269.7</v>
      </c>
      <c r="H40" s="524">
        <v>232.6</v>
      </c>
      <c r="I40" s="523">
        <v>700.2</v>
      </c>
      <c r="J40" s="522">
        <v>3</v>
      </c>
    </row>
    <row r="41" spans="1:10" ht="15" customHeight="1">
      <c r="A41" s="422" t="s">
        <v>594</v>
      </c>
      <c r="B41" s="404" t="s">
        <v>522</v>
      </c>
      <c r="C41" s="526" t="s">
        <v>47</v>
      </c>
      <c r="D41" s="526" t="s">
        <v>47</v>
      </c>
      <c r="E41" s="525" t="s">
        <v>47</v>
      </c>
      <c r="F41" s="525" t="s">
        <v>47</v>
      </c>
      <c r="G41" s="524" t="s">
        <v>47</v>
      </c>
      <c r="H41" s="524" t="s">
        <v>47</v>
      </c>
      <c r="I41" s="523" t="s">
        <v>47</v>
      </c>
      <c r="J41" s="522" t="s">
        <v>47</v>
      </c>
    </row>
    <row r="42" spans="1:10" ht="15" customHeight="1">
      <c r="A42" s="422" t="s">
        <v>594</v>
      </c>
      <c r="B42" s="404" t="s">
        <v>520</v>
      </c>
      <c r="C42" s="526" t="s">
        <v>47</v>
      </c>
      <c r="D42" s="526" t="s">
        <v>47</v>
      </c>
      <c r="E42" s="525" t="s">
        <v>47</v>
      </c>
      <c r="F42" s="525" t="s">
        <v>47</v>
      </c>
      <c r="G42" s="524" t="s">
        <v>47</v>
      </c>
      <c r="H42" s="524" t="s">
        <v>47</v>
      </c>
      <c r="I42" s="523" t="s">
        <v>47</v>
      </c>
      <c r="J42" s="522" t="s">
        <v>47</v>
      </c>
    </row>
    <row r="43" spans="1:10" ht="13.5">
      <c r="A43" s="422" t="s">
        <v>593</v>
      </c>
      <c r="B43" s="404" t="s">
        <v>520</v>
      </c>
      <c r="C43" s="526">
        <v>32.200000000000003</v>
      </c>
      <c r="D43" s="526">
        <v>7.3</v>
      </c>
      <c r="E43" s="525">
        <v>163</v>
      </c>
      <c r="F43" s="525">
        <v>2</v>
      </c>
      <c r="G43" s="524">
        <v>254.3</v>
      </c>
      <c r="H43" s="524">
        <v>250.5</v>
      </c>
      <c r="I43" s="523">
        <v>697.8</v>
      </c>
      <c r="J43" s="522">
        <v>549</v>
      </c>
    </row>
    <row r="44" spans="1:10" ht="13.5">
      <c r="A44" s="422" t="s">
        <v>592</v>
      </c>
      <c r="B44" s="404" t="s">
        <v>522</v>
      </c>
      <c r="C44" s="526">
        <v>46.1</v>
      </c>
      <c r="D44" s="526">
        <v>18.399999999999999</v>
      </c>
      <c r="E44" s="525">
        <v>169</v>
      </c>
      <c r="F44" s="525">
        <v>0</v>
      </c>
      <c r="G44" s="524">
        <v>526.20000000000005</v>
      </c>
      <c r="H44" s="524">
        <v>526.20000000000005</v>
      </c>
      <c r="I44" s="523">
        <v>2615.6</v>
      </c>
      <c r="J44" s="522">
        <v>192</v>
      </c>
    </row>
    <row r="45" spans="1:10" ht="13.5">
      <c r="A45" s="422" t="s">
        <v>591</v>
      </c>
      <c r="B45" s="404" t="s">
        <v>522</v>
      </c>
      <c r="C45" s="526">
        <v>57.5</v>
      </c>
      <c r="D45" s="526">
        <v>18.399999999999999</v>
      </c>
      <c r="E45" s="525">
        <v>153</v>
      </c>
      <c r="F45" s="525">
        <v>0</v>
      </c>
      <c r="G45" s="524">
        <v>706.5</v>
      </c>
      <c r="H45" s="524">
        <v>705.3</v>
      </c>
      <c r="I45" s="523">
        <v>3375.2</v>
      </c>
      <c r="J45" s="522">
        <v>271</v>
      </c>
    </row>
    <row r="46" spans="1:10" ht="13.5">
      <c r="A46" s="422" t="s">
        <v>590</v>
      </c>
      <c r="B46" s="404" t="s">
        <v>522</v>
      </c>
      <c r="C46" s="526">
        <v>44.4</v>
      </c>
      <c r="D46" s="526">
        <v>12.1</v>
      </c>
      <c r="E46" s="525">
        <v>149</v>
      </c>
      <c r="F46" s="525">
        <v>3</v>
      </c>
      <c r="G46" s="524">
        <v>546.9</v>
      </c>
      <c r="H46" s="524">
        <v>541.20000000000005</v>
      </c>
      <c r="I46" s="523">
        <v>1740.7</v>
      </c>
      <c r="J46" s="522">
        <v>99</v>
      </c>
    </row>
    <row r="47" spans="1:10" ht="13.5">
      <c r="A47" s="422" t="s">
        <v>590</v>
      </c>
      <c r="B47" s="404" t="s">
        <v>520</v>
      </c>
      <c r="C47" s="526">
        <v>46.5</v>
      </c>
      <c r="D47" s="526">
        <v>10.3</v>
      </c>
      <c r="E47" s="525">
        <v>153</v>
      </c>
      <c r="F47" s="525">
        <v>0</v>
      </c>
      <c r="G47" s="524">
        <v>509.4</v>
      </c>
      <c r="H47" s="524">
        <v>509.4</v>
      </c>
      <c r="I47" s="523">
        <v>1572.6</v>
      </c>
      <c r="J47" s="522">
        <v>61</v>
      </c>
    </row>
    <row r="48" spans="1:10" ht="13.5">
      <c r="A48" s="422" t="s">
        <v>589</v>
      </c>
      <c r="B48" s="404" t="s">
        <v>522</v>
      </c>
      <c r="C48" s="526">
        <v>44.1</v>
      </c>
      <c r="D48" s="526">
        <v>11.3</v>
      </c>
      <c r="E48" s="525">
        <v>162</v>
      </c>
      <c r="F48" s="525">
        <v>5</v>
      </c>
      <c r="G48" s="524">
        <v>381.5</v>
      </c>
      <c r="H48" s="524">
        <v>371.8</v>
      </c>
      <c r="I48" s="523">
        <v>902.8</v>
      </c>
      <c r="J48" s="522">
        <v>43</v>
      </c>
    </row>
    <row r="49" spans="1:10" ht="13.5">
      <c r="A49" s="422" t="s">
        <v>588</v>
      </c>
      <c r="B49" s="404" t="s">
        <v>522</v>
      </c>
      <c r="C49" s="526">
        <v>37.4</v>
      </c>
      <c r="D49" s="526">
        <v>7.3</v>
      </c>
      <c r="E49" s="525">
        <v>173</v>
      </c>
      <c r="F49" s="525">
        <v>19</v>
      </c>
      <c r="G49" s="524">
        <v>342.7</v>
      </c>
      <c r="H49" s="524">
        <v>306.60000000000002</v>
      </c>
      <c r="I49" s="523">
        <v>524.1</v>
      </c>
      <c r="J49" s="522">
        <v>163</v>
      </c>
    </row>
    <row r="50" spans="1:10" ht="13.5">
      <c r="A50" s="422" t="s">
        <v>588</v>
      </c>
      <c r="B50" s="404" t="s">
        <v>520</v>
      </c>
      <c r="C50" s="526">
        <v>33.6</v>
      </c>
      <c r="D50" s="526">
        <v>6.4</v>
      </c>
      <c r="E50" s="525">
        <v>162</v>
      </c>
      <c r="F50" s="525">
        <v>8</v>
      </c>
      <c r="G50" s="524">
        <v>263.5</v>
      </c>
      <c r="H50" s="524">
        <v>249.4</v>
      </c>
      <c r="I50" s="523">
        <v>375.9</v>
      </c>
      <c r="J50" s="522">
        <v>69</v>
      </c>
    </row>
    <row r="51" spans="1:10" ht="13.5">
      <c r="A51" s="422" t="s">
        <v>586</v>
      </c>
      <c r="B51" s="404" t="s">
        <v>587</v>
      </c>
      <c r="C51" s="526">
        <v>43.3</v>
      </c>
      <c r="D51" s="526">
        <v>10.8</v>
      </c>
      <c r="E51" s="525">
        <v>168</v>
      </c>
      <c r="F51" s="525">
        <v>7</v>
      </c>
      <c r="G51" s="524">
        <v>348</v>
      </c>
      <c r="H51" s="524">
        <v>323.3</v>
      </c>
      <c r="I51" s="523">
        <v>510.4</v>
      </c>
      <c r="J51" s="522">
        <v>71</v>
      </c>
    </row>
    <row r="52" spans="1:10" ht="13.5">
      <c r="A52" s="422" t="s">
        <v>586</v>
      </c>
      <c r="B52" s="404" t="s">
        <v>520</v>
      </c>
      <c r="C52" s="526">
        <v>39.299999999999997</v>
      </c>
      <c r="D52" s="526">
        <v>5.9</v>
      </c>
      <c r="E52" s="525">
        <v>169</v>
      </c>
      <c r="F52" s="525">
        <v>4</v>
      </c>
      <c r="G52" s="524">
        <v>297.7</v>
      </c>
      <c r="H52" s="524">
        <v>285.2</v>
      </c>
      <c r="I52" s="523">
        <v>253.4</v>
      </c>
      <c r="J52" s="522">
        <v>88</v>
      </c>
    </row>
    <row r="53" spans="1:10" ht="13.5">
      <c r="A53" s="422" t="s">
        <v>585</v>
      </c>
      <c r="B53" s="404" t="s">
        <v>520</v>
      </c>
      <c r="C53" s="526">
        <v>47.8</v>
      </c>
      <c r="D53" s="526">
        <v>6.9</v>
      </c>
      <c r="E53" s="525">
        <v>155</v>
      </c>
      <c r="F53" s="525">
        <v>15</v>
      </c>
      <c r="G53" s="524">
        <v>283.89999999999998</v>
      </c>
      <c r="H53" s="524">
        <v>254.9</v>
      </c>
      <c r="I53" s="523">
        <v>186.5</v>
      </c>
      <c r="J53" s="522">
        <v>83</v>
      </c>
    </row>
    <row r="54" spans="1:10" ht="13.5">
      <c r="A54" s="422" t="s">
        <v>584</v>
      </c>
      <c r="B54" s="404" t="s">
        <v>520</v>
      </c>
      <c r="C54" s="526" t="s">
        <v>47</v>
      </c>
      <c r="D54" s="526" t="s">
        <v>47</v>
      </c>
      <c r="E54" s="525" t="s">
        <v>47</v>
      </c>
      <c r="F54" s="525" t="s">
        <v>47</v>
      </c>
      <c r="G54" s="524" t="s">
        <v>47</v>
      </c>
      <c r="H54" s="524" t="s">
        <v>47</v>
      </c>
      <c r="I54" s="523" t="s">
        <v>47</v>
      </c>
      <c r="J54" s="522" t="s">
        <v>47</v>
      </c>
    </row>
    <row r="55" spans="1:10" ht="13.5">
      <c r="A55" s="422" t="s">
        <v>583</v>
      </c>
      <c r="B55" s="404" t="s">
        <v>522</v>
      </c>
      <c r="C55" s="526">
        <v>36.299999999999997</v>
      </c>
      <c r="D55" s="526">
        <v>6.1</v>
      </c>
      <c r="E55" s="525">
        <v>165</v>
      </c>
      <c r="F55" s="525">
        <v>58</v>
      </c>
      <c r="G55" s="524">
        <v>441.8</v>
      </c>
      <c r="H55" s="524">
        <v>315.89999999999998</v>
      </c>
      <c r="I55" s="523">
        <v>229.1</v>
      </c>
      <c r="J55" s="522">
        <v>110</v>
      </c>
    </row>
    <row r="56" spans="1:10" ht="13.5">
      <c r="A56" s="422" t="s">
        <v>583</v>
      </c>
      <c r="B56" s="404" t="s">
        <v>520</v>
      </c>
      <c r="C56" s="526">
        <v>39.6</v>
      </c>
      <c r="D56" s="526">
        <v>7.7</v>
      </c>
      <c r="E56" s="525">
        <v>161</v>
      </c>
      <c r="F56" s="525">
        <v>31</v>
      </c>
      <c r="G56" s="524">
        <v>314.39999999999998</v>
      </c>
      <c r="H56" s="524">
        <v>251.3</v>
      </c>
      <c r="I56" s="523">
        <v>395.7</v>
      </c>
      <c r="J56" s="522">
        <v>41</v>
      </c>
    </row>
    <row r="57" spans="1:10" ht="13.5">
      <c r="A57" s="422" t="s">
        <v>582</v>
      </c>
      <c r="B57" s="404" t="s">
        <v>522</v>
      </c>
      <c r="C57" s="526">
        <v>41</v>
      </c>
      <c r="D57" s="526">
        <v>12.8</v>
      </c>
      <c r="E57" s="525">
        <v>161</v>
      </c>
      <c r="F57" s="525">
        <v>7</v>
      </c>
      <c r="G57" s="524">
        <v>238.3</v>
      </c>
      <c r="H57" s="524">
        <v>223.8</v>
      </c>
      <c r="I57" s="523">
        <v>377.6</v>
      </c>
      <c r="J57" s="522">
        <v>245</v>
      </c>
    </row>
    <row r="58" spans="1:10" ht="13.5">
      <c r="A58" s="422" t="s">
        <v>582</v>
      </c>
      <c r="B58" s="404" t="s">
        <v>520</v>
      </c>
      <c r="C58" s="526">
        <v>45.4</v>
      </c>
      <c r="D58" s="526">
        <v>13.6</v>
      </c>
      <c r="E58" s="525">
        <v>163</v>
      </c>
      <c r="F58" s="525">
        <v>7</v>
      </c>
      <c r="G58" s="524">
        <v>230</v>
      </c>
      <c r="H58" s="524">
        <v>218.3</v>
      </c>
      <c r="I58" s="523">
        <v>355.1</v>
      </c>
      <c r="J58" s="522">
        <v>269</v>
      </c>
    </row>
    <row r="59" spans="1:10" ht="13.5">
      <c r="A59" s="426" t="s">
        <v>581</v>
      </c>
      <c r="B59" s="404" t="s">
        <v>522</v>
      </c>
      <c r="C59" s="526">
        <v>37.5</v>
      </c>
      <c r="D59" s="526">
        <v>9.1999999999999993</v>
      </c>
      <c r="E59" s="525">
        <v>169</v>
      </c>
      <c r="F59" s="525">
        <v>20</v>
      </c>
      <c r="G59" s="524">
        <v>292.3</v>
      </c>
      <c r="H59" s="524">
        <v>254.6</v>
      </c>
      <c r="I59" s="523">
        <v>483.3</v>
      </c>
      <c r="J59" s="522">
        <v>1218</v>
      </c>
    </row>
    <row r="60" spans="1:10" ht="13.5">
      <c r="A60" s="426" t="s">
        <v>581</v>
      </c>
      <c r="B60" s="404" t="s">
        <v>520</v>
      </c>
      <c r="C60" s="526">
        <v>40.6</v>
      </c>
      <c r="D60" s="526">
        <v>7.7</v>
      </c>
      <c r="E60" s="525">
        <v>162</v>
      </c>
      <c r="F60" s="525">
        <v>9</v>
      </c>
      <c r="G60" s="524">
        <v>225.6</v>
      </c>
      <c r="H60" s="524">
        <v>210.6</v>
      </c>
      <c r="I60" s="523">
        <v>272.2</v>
      </c>
      <c r="J60" s="522">
        <v>1065</v>
      </c>
    </row>
    <row r="61" spans="1:10" ht="13.5">
      <c r="A61" s="422" t="s">
        <v>580</v>
      </c>
      <c r="B61" s="404" t="s">
        <v>520</v>
      </c>
      <c r="C61" s="526">
        <v>39.700000000000003</v>
      </c>
      <c r="D61" s="526">
        <v>10.5</v>
      </c>
      <c r="E61" s="525">
        <v>164</v>
      </c>
      <c r="F61" s="525">
        <v>9</v>
      </c>
      <c r="G61" s="524">
        <v>230.7</v>
      </c>
      <c r="H61" s="524">
        <v>215.9</v>
      </c>
      <c r="I61" s="523">
        <v>191.7</v>
      </c>
      <c r="J61" s="522">
        <v>97</v>
      </c>
    </row>
    <row r="62" spans="1:10" ht="13.5">
      <c r="A62" s="422" t="s">
        <v>579</v>
      </c>
      <c r="B62" s="404" t="s">
        <v>522</v>
      </c>
      <c r="C62" s="526">
        <v>38</v>
      </c>
      <c r="D62" s="526">
        <v>15.2</v>
      </c>
      <c r="E62" s="525">
        <v>160</v>
      </c>
      <c r="F62" s="525">
        <v>26</v>
      </c>
      <c r="G62" s="524">
        <v>422.7</v>
      </c>
      <c r="H62" s="524">
        <v>366.6</v>
      </c>
      <c r="I62" s="523">
        <v>1037</v>
      </c>
      <c r="J62" s="522">
        <v>305</v>
      </c>
    </row>
    <row r="63" spans="1:10" ht="13.5">
      <c r="A63" s="422" t="s">
        <v>578</v>
      </c>
      <c r="B63" s="404" t="s">
        <v>522</v>
      </c>
      <c r="C63" s="526">
        <v>38.1</v>
      </c>
      <c r="D63" s="526">
        <v>7.3</v>
      </c>
      <c r="E63" s="525">
        <v>153</v>
      </c>
      <c r="F63" s="525">
        <v>16</v>
      </c>
      <c r="G63" s="524">
        <v>377.8</v>
      </c>
      <c r="H63" s="524">
        <v>349</v>
      </c>
      <c r="I63" s="523">
        <v>1079.5999999999999</v>
      </c>
      <c r="J63" s="522">
        <v>108</v>
      </c>
    </row>
    <row r="64" spans="1:10" ht="13.5">
      <c r="A64" s="422" t="s">
        <v>578</v>
      </c>
      <c r="B64" s="404" t="s">
        <v>520</v>
      </c>
      <c r="C64" s="526">
        <v>47.2</v>
      </c>
      <c r="D64" s="526">
        <v>10.6</v>
      </c>
      <c r="E64" s="525">
        <v>137</v>
      </c>
      <c r="F64" s="525">
        <v>0</v>
      </c>
      <c r="G64" s="524">
        <v>283.7</v>
      </c>
      <c r="H64" s="524">
        <v>281.89999999999998</v>
      </c>
      <c r="I64" s="523">
        <v>532.9</v>
      </c>
      <c r="J64" s="522">
        <v>800</v>
      </c>
    </row>
    <row r="65" spans="1:11" ht="13.5">
      <c r="A65" s="422" t="s">
        <v>577</v>
      </c>
      <c r="B65" s="404" t="s">
        <v>520</v>
      </c>
      <c r="C65" s="526">
        <v>50.8</v>
      </c>
      <c r="D65" s="526">
        <v>10</v>
      </c>
      <c r="E65" s="525">
        <v>159</v>
      </c>
      <c r="F65" s="525">
        <v>15</v>
      </c>
      <c r="G65" s="524">
        <v>194.1</v>
      </c>
      <c r="H65" s="524">
        <v>174.9</v>
      </c>
      <c r="I65" s="523">
        <v>82.8</v>
      </c>
      <c r="J65" s="522">
        <v>79</v>
      </c>
    </row>
    <row r="66" spans="1:11" ht="13.5">
      <c r="A66" s="422" t="s">
        <v>576</v>
      </c>
      <c r="B66" s="404" t="s">
        <v>522</v>
      </c>
      <c r="C66" s="526">
        <v>43.9</v>
      </c>
      <c r="D66" s="526">
        <v>8.4</v>
      </c>
      <c r="E66" s="525">
        <v>169</v>
      </c>
      <c r="F66" s="525">
        <v>18</v>
      </c>
      <c r="G66" s="524">
        <v>315.3</v>
      </c>
      <c r="H66" s="524">
        <v>282.7</v>
      </c>
      <c r="I66" s="523">
        <v>414</v>
      </c>
      <c r="J66" s="522">
        <v>535</v>
      </c>
    </row>
    <row r="67" spans="1:11" ht="13.5">
      <c r="A67" s="422" t="s">
        <v>576</v>
      </c>
      <c r="B67" s="404" t="s">
        <v>520</v>
      </c>
      <c r="C67" s="526">
        <v>44.5</v>
      </c>
      <c r="D67" s="526">
        <v>6.9</v>
      </c>
      <c r="E67" s="525">
        <v>161</v>
      </c>
      <c r="F67" s="525">
        <v>16</v>
      </c>
      <c r="G67" s="524">
        <v>236.9</v>
      </c>
      <c r="H67" s="524">
        <v>214.9</v>
      </c>
      <c r="I67" s="523">
        <v>345</v>
      </c>
      <c r="J67" s="522">
        <v>240</v>
      </c>
    </row>
    <row r="68" spans="1:11" ht="13.5">
      <c r="A68" s="422" t="s">
        <v>575</v>
      </c>
      <c r="B68" s="404" t="s">
        <v>522</v>
      </c>
      <c r="C68" s="526">
        <v>39.1</v>
      </c>
      <c r="D68" s="526">
        <v>7.5</v>
      </c>
      <c r="E68" s="525">
        <v>165</v>
      </c>
      <c r="F68" s="525">
        <v>16</v>
      </c>
      <c r="G68" s="524">
        <v>303.7</v>
      </c>
      <c r="H68" s="524">
        <v>272.8</v>
      </c>
      <c r="I68" s="523">
        <v>496.5</v>
      </c>
      <c r="J68" s="522">
        <v>195</v>
      </c>
    </row>
    <row r="69" spans="1:11" ht="13.5">
      <c r="A69" s="422" t="s">
        <v>575</v>
      </c>
      <c r="B69" s="404" t="s">
        <v>520</v>
      </c>
      <c r="C69" s="526">
        <v>41.1</v>
      </c>
      <c r="D69" s="526">
        <v>7.1</v>
      </c>
      <c r="E69" s="525">
        <v>162</v>
      </c>
      <c r="F69" s="525">
        <v>12</v>
      </c>
      <c r="G69" s="524">
        <v>236.8</v>
      </c>
      <c r="H69" s="524">
        <v>215.4</v>
      </c>
      <c r="I69" s="523">
        <v>178.5</v>
      </c>
      <c r="J69" s="522">
        <v>268</v>
      </c>
    </row>
    <row r="70" spans="1:11" ht="13.5">
      <c r="A70" s="422" t="s">
        <v>574</v>
      </c>
      <c r="B70" s="404" t="s">
        <v>522</v>
      </c>
      <c r="C70" s="526">
        <v>38.200000000000003</v>
      </c>
      <c r="D70" s="526">
        <v>9.1</v>
      </c>
      <c r="E70" s="525">
        <v>165</v>
      </c>
      <c r="F70" s="525">
        <v>10</v>
      </c>
      <c r="G70" s="524">
        <v>287.3</v>
      </c>
      <c r="H70" s="524">
        <v>261.60000000000002</v>
      </c>
      <c r="I70" s="523">
        <v>374.9</v>
      </c>
      <c r="J70" s="522">
        <v>159</v>
      </c>
    </row>
    <row r="71" spans="1:11" ht="13.5">
      <c r="A71" s="422" t="s">
        <v>574</v>
      </c>
      <c r="B71" s="404" t="s">
        <v>520</v>
      </c>
      <c r="C71" s="526">
        <v>43</v>
      </c>
      <c r="D71" s="526">
        <v>11.2</v>
      </c>
      <c r="E71" s="525">
        <v>158</v>
      </c>
      <c r="F71" s="525">
        <v>6</v>
      </c>
      <c r="G71" s="524">
        <v>233.2</v>
      </c>
      <c r="H71" s="524">
        <v>222</v>
      </c>
      <c r="I71" s="523">
        <v>222.7</v>
      </c>
      <c r="J71" s="522">
        <v>162</v>
      </c>
    </row>
    <row r="72" spans="1:11" ht="13.5">
      <c r="A72" s="422" t="s">
        <v>573</v>
      </c>
      <c r="B72" s="404" t="s">
        <v>522</v>
      </c>
      <c r="C72" s="526">
        <v>52.2</v>
      </c>
      <c r="D72" s="526">
        <v>9.9</v>
      </c>
      <c r="E72" s="525">
        <v>173</v>
      </c>
      <c r="F72" s="525">
        <v>23</v>
      </c>
      <c r="G72" s="524">
        <v>278.60000000000002</v>
      </c>
      <c r="H72" s="524">
        <v>237.7</v>
      </c>
      <c r="I72" s="523">
        <v>354.6</v>
      </c>
      <c r="J72" s="522">
        <v>465</v>
      </c>
    </row>
    <row r="73" spans="1:11" ht="13.5">
      <c r="A73" s="422" t="s">
        <v>572</v>
      </c>
      <c r="B73" s="404" t="s">
        <v>522</v>
      </c>
      <c r="C73" s="526">
        <v>51.7</v>
      </c>
      <c r="D73" s="526">
        <v>14.9</v>
      </c>
      <c r="E73" s="525">
        <v>170</v>
      </c>
      <c r="F73" s="525">
        <v>8</v>
      </c>
      <c r="G73" s="524">
        <v>239.5</v>
      </c>
      <c r="H73" s="524">
        <v>222</v>
      </c>
      <c r="I73" s="523">
        <v>300.60000000000002</v>
      </c>
      <c r="J73" s="522">
        <v>29</v>
      </c>
    </row>
    <row r="74" spans="1:11" ht="13.5">
      <c r="A74" s="422" t="s">
        <v>571</v>
      </c>
      <c r="B74" s="404" t="s">
        <v>522</v>
      </c>
      <c r="C74" s="526">
        <v>63.1</v>
      </c>
      <c r="D74" s="526">
        <v>4.5</v>
      </c>
      <c r="E74" s="525">
        <v>154</v>
      </c>
      <c r="F74" s="525">
        <v>22</v>
      </c>
      <c r="G74" s="524">
        <v>204.1</v>
      </c>
      <c r="H74" s="524">
        <v>175.5</v>
      </c>
      <c r="I74" s="523">
        <v>73.599999999999994</v>
      </c>
      <c r="J74" s="522">
        <v>27</v>
      </c>
    </row>
    <row r="75" spans="1:11" ht="13.5">
      <c r="A75" s="422" t="s">
        <v>570</v>
      </c>
      <c r="B75" s="404" t="s">
        <v>522</v>
      </c>
      <c r="C75" s="526">
        <v>45.1</v>
      </c>
      <c r="D75" s="526">
        <v>9.9</v>
      </c>
      <c r="E75" s="525">
        <v>179</v>
      </c>
      <c r="F75" s="525">
        <v>15</v>
      </c>
      <c r="G75" s="524">
        <v>344.8</v>
      </c>
      <c r="H75" s="524">
        <v>311.39999999999998</v>
      </c>
      <c r="I75" s="523">
        <v>578.79999999999995</v>
      </c>
      <c r="J75" s="522">
        <v>107</v>
      </c>
      <c r="K75" s="526"/>
    </row>
    <row r="76" spans="1:11" ht="13.5">
      <c r="A76" s="422" t="s">
        <v>569</v>
      </c>
      <c r="B76" s="404" t="s">
        <v>522</v>
      </c>
      <c r="C76" s="526">
        <v>57.4</v>
      </c>
      <c r="D76" s="526">
        <v>7.9</v>
      </c>
      <c r="E76" s="525">
        <v>168</v>
      </c>
      <c r="F76" s="525">
        <v>18</v>
      </c>
      <c r="G76" s="524">
        <v>326.39999999999998</v>
      </c>
      <c r="H76" s="524">
        <v>267.5</v>
      </c>
      <c r="I76" s="523">
        <v>225.3</v>
      </c>
      <c r="J76" s="522">
        <v>659</v>
      </c>
      <c r="K76" s="526"/>
    </row>
    <row r="77" spans="1:11" ht="13.5">
      <c r="A77" s="422" t="s">
        <v>568</v>
      </c>
      <c r="B77" s="404" t="s">
        <v>522</v>
      </c>
      <c r="C77" s="526">
        <v>51.7</v>
      </c>
      <c r="D77" s="526">
        <v>16.2</v>
      </c>
      <c r="E77" s="525">
        <v>151</v>
      </c>
      <c r="F77" s="525">
        <v>53</v>
      </c>
      <c r="G77" s="524">
        <v>436.3</v>
      </c>
      <c r="H77" s="524">
        <v>307.8</v>
      </c>
      <c r="I77" s="523">
        <v>1112.0999999999999</v>
      </c>
      <c r="J77" s="522">
        <v>1077</v>
      </c>
      <c r="K77" s="526"/>
    </row>
    <row r="78" spans="1:11" ht="13.5">
      <c r="A78" s="422" t="s">
        <v>567</v>
      </c>
      <c r="B78" s="404" t="s">
        <v>522</v>
      </c>
      <c r="C78" s="526">
        <v>49.6</v>
      </c>
      <c r="D78" s="526">
        <v>11.8</v>
      </c>
      <c r="E78" s="525">
        <v>182</v>
      </c>
      <c r="F78" s="525">
        <v>49</v>
      </c>
      <c r="G78" s="524">
        <v>372</v>
      </c>
      <c r="H78" s="524">
        <v>291.60000000000002</v>
      </c>
      <c r="I78" s="523">
        <v>329.5</v>
      </c>
      <c r="J78" s="522">
        <v>2244</v>
      </c>
      <c r="K78" s="526"/>
    </row>
    <row r="79" spans="1:11" ht="13.5">
      <c r="A79" s="426" t="s">
        <v>566</v>
      </c>
      <c r="B79" s="404" t="s">
        <v>522</v>
      </c>
      <c r="C79" s="526">
        <v>44.8</v>
      </c>
      <c r="D79" s="526">
        <v>10.199999999999999</v>
      </c>
      <c r="E79" s="525">
        <v>178</v>
      </c>
      <c r="F79" s="525">
        <v>32</v>
      </c>
      <c r="G79" s="524">
        <v>351.7</v>
      </c>
      <c r="H79" s="524">
        <v>291</v>
      </c>
      <c r="I79" s="523">
        <v>461.5</v>
      </c>
      <c r="J79" s="522">
        <v>1249</v>
      </c>
      <c r="K79" s="526"/>
    </row>
    <row r="80" spans="1:11" ht="13.5">
      <c r="A80" s="422" t="s">
        <v>565</v>
      </c>
      <c r="B80" s="404" t="s">
        <v>522</v>
      </c>
      <c r="C80" s="526">
        <v>37.6</v>
      </c>
      <c r="D80" s="526">
        <v>6</v>
      </c>
      <c r="E80" s="525">
        <v>161</v>
      </c>
      <c r="F80" s="525">
        <v>27</v>
      </c>
      <c r="G80" s="524">
        <v>294.39999999999998</v>
      </c>
      <c r="H80" s="524">
        <v>233.4</v>
      </c>
      <c r="I80" s="523">
        <v>653.1</v>
      </c>
      <c r="J80" s="522">
        <v>67</v>
      </c>
      <c r="K80" s="526"/>
    </row>
    <row r="81" spans="1:11" ht="13.5">
      <c r="A81" s="422" t="s">
        <v>564</v>
      </c>
      <c r="B81" s="404" t="s">
        <v>522</v>
      </c>
      <c r="C81" s="526">
        <v>36.299999999999997</v>
      </c>
      <c r="D81" s="526">
        <v>12.4</v>
      </c>
      <c r="E81" s="525">
        <v>164</v>
      </c>
      <c r="F81" s="525">
        <v>19</v>
      </c>
      <c r="G81" s="524">
        <v>383.7</v>
      </c>
      <c r="H81" s="524">
        <v>332.5</v>
      </c>
      <c r="I81" s="523">
        <v>1194.5</v>
      </c>
      <c r="J81" s="522">
        <v>107</v>
      </c>
      <c r="K81" s="526"/>
    </row>
    <row r="82" spans="1:11" ht="13.5">
      <c r="A82" s="422" t="s">
        <v>563</v>
      </c>
      <c r="B82" s="404" t="s">
        <v>522</v>
      </c>
      <c r="C82" s="526">
        <v>34.4</v>
      </c>
      <c r="D82" s="526">
        <v>12.1</v>
      </c>
      <c r="E82" s="525">
        <v>154</v>
      </c>
      <c r="F82" s="525">
        <v>13</v>
      </c>
      <c r="G82" s="524">
        <v>348.2</v>
      </c>
      <c r="H82" s="524">
        <v>298.39999999999998</v>
      </c>
      <c r="I82" s="523">
        <v>1123.3</v>
      </c>
      <c r="J82" s="522">
        <v>330</v>
      </c>
      <c r="K82" s="526"/>
    </row>
    <row r="83" spans="1:11" ht="13.5">
      <c r="A83" s="422" t="s">
        <v>562</v>
      </c>
      <c r="B83" s="404" t="s">
        <v>522</v>
      </c>
      <c r="C83" s="526">
        <v>40.200000000000003</v>
      </c>
      <c r="D83" s="526">
        <v>12.8</v>
      </c>
      <c r="E83" s="525">
        <v>170</v>
      </c>
      <c r="F83" s="525">
        <v>12</v>
      </c>
      <c r="G83" s="524">
        <v>353.3</v>
      </c>
      <c r="H83" s="524">
        <v>329.7</v>
      </c>
      <c r="I83" s="523">
        <v>886.8</v>
      </c>
      <c r="J83" s="522">
        <v>154</v>
      </c>
      <c r="K83" s="526"/>
    </row>
    <row r="84" spans="1:11" ht="13.5">
      <c r="A84" s="422" t="s">
        <v>561</v>
      </c>
      <c r="B84" s="404" t="s">
        <v>522</v>
      </c>
      <c r="C84" s="526">
        <v>35.4</v>
      </c>
      <c r="D84" s="526">
        <v>7.1</v>
      </c>
      <c r="E84" s="525">
        <v>170</v>
      </c>
      <c r="F84" s="525">
        <v>35</v>
      </c>
      <c r="G84" s="524">
        <v>314.10000000000002</v>
      </c>
      <c r="H84" s="524">
        <v>254.4</v>
      </c>
      <c r="I84" s="523">
        <v>487.1</v>
      </c>
      <c r="J84" s="522">
        <v>203</v>
      </c>
      <c r="K84" s="526"/>
    </row>
    <row r="85" spans="1:11" ht="13.5">
      <c r="A85" s="422" t="s">
        <v>560</v>
      </c>
      <c r="B85" s="404" t="s">
        <v>522</v>
      </c>
      <c r="C85" s="526">
        <v>37.700000000000003</v>
      </c>
      <c r="D85" s="526">
        <v>18.7</v>
      </c>
      <c r="E85" s="525">
        <v>153</v>
      </c>
      <c r="F85" s="525">
        <v>15</v>
      </c>
      <c r="G85" s="524">
        <v>314</v>
      </c>
      <c r="H85" s="524">
        <v>266.3</v>
      </c>
      <c r="I85" s="523">
        <v>1354.5</v>
      </c>
      <c r="J85" s="522">
        <v>25</v>
      </c>
      <c r="K85" s="526"/>
    </row>
    <row r="86" spans="1:11" ht="13.5">
      <c r="A86" s="422" t="s">
        <v>559</v>
      </c>
      <c r="B86" s="404" t="s">
        <v>522</v>
      </c>
      <c r="C86" s="526" t="s">
        <v>47</v>
      </c>
      <c r="D86" s="526" t="s">
        <v>47</v>
      </c>
      <c r="E86" s="525" t="s">
        <v>47</v>
      </c>
      <c r="F86" s="525" t="s">
        <v>47</v>
      </c>
      <c r="G86" s="524" t="s">
        <v>47</v>
      </c>
      <c r="H86" s="524" t="s">
        <v>47</v>
      </c>
      <c r="I86" s="523" t="s">
        <v>47</v>
      </c>
      <c r="J86" s="522" t="s">
        <v>47</v>
      </c>
      <c r="K86" s="526"/>
    </row>
    <row r="87" spans="1:11" ht="13.5">
      <c r="A87" s="422" t="s">
        <v>558</v>
      </c>
      <c r="B87" s="404" t="s">
        <v>522</v>
      </c>
      <c r="C87" s="526">
        <v>40.5</v>
      </c>
      <c r="D87" s="526">
        <v>9.6</v>
      </c>
      <c r="E87" s="525">
        <v>174</v>
      </c>
      <c r="F87" s="525">
        <v>25</v>
      </c>
      <c r="G87" s="524">
        <v>334.8</v>
      </c>
      <c r="H87" s="524">
        <v>291.7</v>
      </c>
      <c r="I87" s="523">
        <v>367.2</v>
      </c>
      <c r="J87" s="522">
        <v>609</v>
      </c>
      <c r="K87" s="526"/>
    </row>
    <row r="88" spans="1:11" ht="13.5">
      <c r="A88" s="422" t="s">
        <v>557</v>
      </c>
      <c r="B88" s="404" t="s">
        <v>522</v>
      </c>
      <c r="C88" s="526">
        <v>48.4</v>
      </c>
      <c r="D88" s="526">
        <v>8.1999999999999993</v>
      </c>
      <c r="E88" s="525">
        <v>169</v>
      </c>
      <c r="F88" s="525">
        <v>34</v>
      </c>
      <c r="G88" s="524">
        <v>322.5</v>
      </c>
      <c r="H88" s="524">
        <v>259.89999999999998</v>
      </c>
      <c r="I88" s="523">
        <v>274.2</v>
      </c>
      <c r="J88" s="522">
        <v>227</v>
      </c>
      <c r="K88" s="526"/>
    </row>
    <row r="89" spans="1:11" ht="13.5">
      <c r="A89" s="422" t="s">
        <v>556</v>
      </c>
      <c r="B89" s="404" t="s">
        <v>522</v>
      </c>
      <c r="C89" s="526">
        <v>42.8</v>
      </c>
      <c r="D89" s="526">
        <v>7.5</v>
      </c>
      <c r="E89" s="525">
        <v>179</v>
      </c>
      <c r="F89" s="525">
        <v>36</v>
      </c>
      <c r="G89" s="524">
        <v>396.8</v>
      </c>
      <c r="H89" s="524">
        <v>292.7</v>
      </c>
      <c r="I89" s="523">
        <v>381.5</v>
      </c>
      <c r="J89" s="522">
        <v>337</v>
      </c>
      <c r="K89" s="526"/>
    </row>
    <row r="90" spans="1:11" ht="13.5">
      <c r="A90" s="422" t="s">
        <v>555</v>
      </c>
      <c r="B90" s="404" t="s">
        <v>522</v>
      </c>
      <c r="C90" s="526">
        <v>42.7</v>
      </c>
      <c r="D90" s="526">
        <v>13.9</v>
      </c>
      <c r="E90" s="525">
        <v>159</v>
      </c>
      <c r="F90" s="525">
        <v>13</v>
      </c>
      <c r="G90" s="524">
        <v>317.2</v>
      </c>
      <c r="H90" s="524">
        <v>277.89999999999998</v>
      </c>
      <c r="I90" s="523">
        <v>1191.7</v>
      </c>
      <c r="J90" s="522">
        <v>329</v>
      </c>
    </row>
    <row r="91" spans="1:11" ht="13.5">
      <c r="A91" s="422" t="s">
        <v>554</v>
      </c>
      <c r="B91" s="404" t="s">
        <v>522</v>
      </c>
      <c r="C91" s="526">
        <v>40</v>
      </c>
      <c r="D91" s="526">
        <v>14.7</v>
      </c>
      <c r="E91" s="525">
        <v>167</v>
      </c>
      <c r="F91" s="525">
        <v>19</v>
      </c>
      <c r="G91" s="524">
        <v>357.9</v>
      </c>
      <c r="H91" s="524">
        <v>315.89999999999998</v>
      </c>
      <c r="I91" s="523">
        <v>1088.4000000000001</v>
      </c>
      <c r="J91" s="522">
        <v>134</v>
      </c>
    </row>
    <row r="92" spans="1:11" ht="13.5">
      <c r="A92" s="422" t="s">
        <v>553</v>
      </c>
      <c r="B92" s="404" t="s">
        <v>522</v>
      </c>
      <c r="C92" s="526">
        <v>40.5</v>
      </c>
      <c r="D92" s="526">
        <v>14.9</v>
      </c>
      <c r="E92" s="525">
        <v>159</v>
      </c>
      <c r="F92" s="525">
        <v>29</v>
      </c>
      <c r="G92" s="524">
        <v>370.7</v>
      </c>
      <c r="H92" s="524">
        <v>303.3</v>
      </c>
      <c r="I92" s="523">
        <v>1162.2</v>
      </c>
      <c r="J92" s="522">
        <v>276</v>
      </c>
    </row>
    <row r="93" spans="1:11" ht="13.5">
      <c r="A93" s="422" t="s">
        <v>552</v>
      </c>
      <c r="B93" s="404" t="s">
        <v>522</v>
      </c>
      <c r="C93" s="526">
        <v>49</v>
      </c>
      <c r="D93" s="526">
        <v>13.3</v>
      </c>
      <c r="E93" s="525">
        <v>159</v>
      </c>
      <c r="F93" s="525">
        <v>21</v>
      </c>
      <c r="G93" s="524">
        <v>282.60000000000002</v>
      </c>
      <c r="H93" s="524">
        <v>240.9</v>
      </c>
      <c r="I93" s="523">
        <v>1059.8</v>
      </c>
      <c r="J93" s="522">
        <v>29</v>
      </c>
    </row>
    <row r="94" spans="1:11" ht="13.5">
      <c r="A94" s="422" t="s">
        <v>551</v>
      </c>
      <c r="B94" s="404" t="s">
        <v>520</v>
      </c>
      <c r="C94" s="526">
        <v>45.2</v>
      </c>
      <c r="D94" s="526">
        <v>4.2</v>
      </c>
      <c r="E94" s="525">
        <v>169</v>
      </c>
      <c r="F94" s="525">
        <v>14</v>
      </c>
      <c r="G94" s="524">
        <v>253.7</v>
      </c>
      <c r="H94" s="524">
        <v>231.1</v>
      </c>
      <c r="I94" s="523">
        <v>0</v>
      </c>
      <c r="J94" s="522">
        <v>36</v>
      </c>
    </row>
    <row r="95" spans="1:11" ht="13.5">
      <c r="A95" s="422" t="s">
        <v>550</v>
      </c>
      <c r="B95" s="404" t="s">
        <v>522</v>
      </c>
      <c r="C95" s="526">
        <v>45.5</v>
      </c>
      <c r="D95" s="526">
        <v>8.5</v>
      </c>
      <c r="E95" s="525">
        <v>147</v>
      </c>
      <c r="F95" s="525">
        <v>0</v>
      </c>
      <c r="G95" s="524">
        <v>191</v>
      </c>
      <c r="H95" s="524">
        <v>191</v>
      </c>
      <c r="I95" s="523">
        <v>0</v>
      </c>
      <c r="J95" s="522">
        <v>6</v>
      </c>
    </row>
    <row r="96" spans="1:11" ht="13.5">
      <c r="A96" s="422" t="s">
        <v>550</v>
      </c>
      <c r="B96" s="404" t="s">
        <v>520</v>
      </c>
      <c r="C96" s="526" t="s">
        <v>47</v>
      </c>
      <c r="D96" s="526" t="s">
        <v>47</v>
      </c>
      <c r="E96" s="525" t="s">
        <v>47</v>
      </c>
      <c r="F96" s="525" t="s">
        <v>47</v>
      </c>
      <c r="G96" s="524" t="s">
        <v>47</v>
      </c>
      <c r="H96" s="524" t="s">
        <v>47</v>
      </c>
      <c r="I96" s="523" t="s">
        <v>47</v>
      </c>
      <c r="J96" s="522" t="s">
        <v>47</v>
      </c>
    </row>
    <row r="97" spans="1:10" ht="13.5">
      <c r="A97" s="422" t="s">
        <v>549</v>
      </c>
      <c r="B97" s="404" t="s">
        <v>522</v>
      </c>
      <c r="C97" s="526">
        <v>42.8</v>
      </c>
      <c r="D97" s="526">
        <v>12.3</v>
      </c>
      <c r="E97" s="525">
        <v>152</v>
      </c>
      <c r="F97" s="525">
        <v>31</v>
      </c>
      <c r="G97" s="524">
        <v>322.39999999999998</v>
      </c>
      <c r="H97" s="524">
        <v>266.2</v>
      </c>
      <c r="I97" s="523">
        <v>733</v>
      </c>
      <c r="J97" s="522">
        <v>430</v>
      </c>
    </row>
    <row r="98" spans="1:10" ht="13.5">
      <c r="A98" s="422" t="s">
        <v>548</v>
      </c>
      <c r="B98" s="404" t="s">
        <v>522</v>
      </c>
      <c r="C98" s="526">
        <v>38.9</v>
      </c>
      <c r="D98" s="526">
        <v>14.6</v>
      </c>
      <c r="E98" s="525">
        <v>161</v>
      </c>
      <c r="F98" s="525">
        <v>22</v>
      </c>
      <c r="G98" s="524">
        <v>342.8</v>
      </c>
      <c r="H98" s="524">
        <v>294.5</v>
      </c>
      <c r="I98" s="523">
        <v>987.6</v>
      </c>
      <c r="J98" s="522">
        <v>513</v>
      </c>
    </row>
    <row r="99" spans="1:10" ht="13.5">
      <c r="A99" s="422" t="s">
        <v>547</v>
      </c>
      <c r="B99" s="404" t="s">
        <v>522</v>
      </c>
      <c r="C99" s="526">
        <v>38.799999999999997</v>
      </c>
      <c r="D99" s="526">
        <v>10.4</v>
      </c>
      <c r="E99" s="525">
        <v>157</v>
      </c>
      <c r="F99" s="525">
        <v>12</v>
      </c>
      <c r="G99" s="524">
        <v>274.10000000000002</v>
      </c>
      <c r="H99" s="524">
        <v>241.3</v>
      </c>
      <c r="I99" s="523">
        <v>532.29999999999995</v>
      </c>
      <c r="J99" s="522">
        <v>201</v>
      </c>
    </row>
    <row r="100" spans="1:10" ht="13.5">
      <c r="A100" s="422" t="s">
        <v>547</v>
      </c>
      <c r="B100" s="404" t="s">
        <v>520</v>
      </c>
      <c r="C100" s="526">
        <v>39.200000000000003</v>
      </c>
      <c r="D100" s="526">
        <v>6.5</v>
      </c>
      <c r="E100" s="525">
        <v>151</v>
      </c>
      <c r="F100" s="525">
        <v>9</v>
      </c>
      <c r="G100" s="524">
        <v>198.9</v>
      </c>
      <c r="H100" s="524">
        <v>182.6</v>
      </c>
      <c r="I100" s="523">
        <v>175.1</v>
      </c>
      <c r="J100" s="522">
        <v>249</v>
      </c>
    </row>
    <row r="101" spans="1:10" ht="13.5">
      <c r="A101" s="422" t="s">
        <v>546</v>
      </c>
      <c r="B101" s="404" t="s">
        <v>520</v>
      </c>
      <c r="C101" s="526">
        <v>50.9</v>
      </c>
      <c r="D101" s="526">
        <v>16.399999999999999</v>
      </c>
      <c r="E101" s="525">
        <v>161</v>
      </c>
      <c r="F101" s="525">
        <v>0</v>
      </c>
      <c r="G101" s="524">
        <v>246.2</v>
      </c>
      <c r="H101" s="524">
        <v>246.2</v>
      </c>
      <c r="I101" s="523">
        <v>548.5</v>
      </c>
      <c r="J101" s="522">
        <v>13</v>
      </c>
    </row>
    <row r="102" spans="1:10" ht="13.5">
      <c r="A102" s="422" t="s">
        <v>545</v>
      </c>
      <c r="B102" s="404" t="s">
        <v>522</v>
      </c>
      <c r="C102" s="526">
        <v>47.4</v>
      </c>
      <c r="D102" s="526">
        <v>7</v>
      </c>
      <c r="E102" s="525">
        <v>176</v>
      </c>
      <c r="F102" s="525">
        <v>24</v>
      </c>
      <c r="G102" s="524">
        <v>337.9</v>
      </c>
      <c r="H102" s="524">
        <v>286.7</v>
      </c>
      <c r="I102" s="523">
        <v>994.8</v>
      </c>
      <c r="J102" s="522">
        <v>3</v>
      </c>
    </row>
    <row r="103" spans="1:10" ht="13.5">
      <c r="A103" s="422" t="s">
        <v>544</v>
      </c>
      <c r="B103" s="404" t="s">
        <v>522</v>
      </c>
      <c r="C103" s="526">
        <v>33</v>
      </c>
      <c r="D103" s="526">
        <v>8</v>
      </c>
      <c r="E103" s="525">
        <v>163</v>
      </c>
      <c r="F103" s="525">
        <v>25</v>
      </c>
      <c r="G103" s="524">
        <v>306.89999999999998</v>
      </c>
      <c r="H103" s="524">
        <v>261.7</v>
      </c>
      <c r="I103" s="523">
        <v>420</v>
      </c>
      <c r="J103" s="522">
        <v>17</v>
      </c>
    </row>
    <row r="104" spans="1:10" ht="13.5">
      <c r="A104" s="422" t="s">
        <v>543</v>
      </c>
      <c r="B104" s="404" t="s">
        <v>522</v>
      </c>
      <c r="C104" s="526">
        <v>50.9</v>
      </c>
      <c r="D104" s="526">
        <v>31.9</v>
      </c>
      <c r="E104" s="525">
        <v>155</v>
      </c>
      <c r="F104" s="525">
        <v>7</v>
      </c>
      <c r="G104" s="524">
        <v>341.8</v>
      </c>
      <c r="H104" s="524">
        <v>329.3</v>
      </c>
      <c r="I104" s="523">
        <v>481.4</v>
      </c>
      <c r="J104" s="522">
        <v>24</v>
      </c>
    </row>
    <row r="105" spans="1:10" ht="13.5">
      <c r="A105" s="422" t="s">
        <v>542</v>
      </c>
      <c r="B105" s="404" t="s">
        <v>522</v>
      </c>
      <c r="C105" s="526">
        <v>41.2</v>
      </c>
      <c r="D105" s="526">
        <v>12.9</v>
      </c>
      <c r="E105" s="525">
        <v>176</v>
      </c>
      <c r="F105" s="525">
        <v>13</v>
      </c>
      <c r="G105" s="524">
        <v>283.60000000000002</v>
      </c>
      <c r="H105" s="524">
        <v>258.3</v>
      </c>
      <c r="I105" s="523">
        <v>856.1</v>
      </c>
      <c r="J105" s="522">
        <v>140</v>
      </c>
    </row>
    <row r="106" spans="1:10" ht="13.5">
      <c r="A106" s="422" t="s">
        <v>541</v>
      </c>
      <c r="B106" s="404" t="s">
        <v>522</v>
      </c>
      <c r="C106" s="526">
        <v>46.2</v>
      </c>
      <c r="D106" s="526">
        <v>20.2</v>
      </c>
      <c r="E106" s="525">
        <v>161</v>
      </c>
      <c r="F106" s="525">
        <v>8</v>
      </c>
      <c r="G106" s="524">
        <v>363.7</v>
      </c>
      <c r="H106" s="524">
        <v>339.8</v>
      </c>
      <c r="I106" s="523">
        <v>303.3</v>
      </c>
      <c r="J106" s="522">
        <v>55</v>
      </c>
    </row>
    <row r="107" spans="1:10" ht="13.5">
      <c r="A107" s="422" t="s">
        <v>540</v>
      </c>
      <c r="B107" s="404" t="s">
        <v>522</v>
      </c>
      <c r="C107" s="526">
        <v>35.700000000000003</v>
      </c>
      <c r="D107" s="526">
        <v>8.8000000000000007</v>
      </c>
      <c r="E107" s="525">
        <v>162</v>
      </c>
      <c r="F107" s="525">
        <v>28</v>
      </c>
      <c r="G107" s="524">
        <v>329.4</v>
      </c>
      <c r="H107" s="524">
        <v>249.2</v>
      </c>
      <c r="I107" s="523">
        <v>703.9</v>
      </c>
      <c r="J107" s="522">
        <v>194</v>
      </c>
    </row>
    <row r="108" spans="1:10" ht="13.5">
      <c r="A108" s="422" t="s">
        <v>539</v>
      </c>
      <c r="B108" s="404" t="s">
        <v>522</v>
      </c>
      <c r="C108" s="526">
        <v>51</v>
      </c>
      <c r="D108" s="526">
        <v>15.2</v>
      </c>
      <c r="E108" s="525">
        <v>156</v>
      </c>
      <c r="F108" s="525">
        <v>40</v>
      </c>
      <c r="G108" s="524">
        <v>362.2</v>
      </c>
      <c r="H108" s="524">
        <v>275.10000000000002</v>
      </c>
      <c r="I108" s="523">
        <v>711.8</v>
      </c>
      <c r="J108" s="522">
        <v>88</v>
      </c>
    </row>
    <row r="109" spans="1:10" ht="13.5">
      <c r="A109" s="422" t="s">
        <v>538</v>
      </c>
      <c r="B109" s="404" t="s">
        <v>522</v>
      </c>
      <c r="C109" s="526">
        <v>41.5</v>
      </c>
      <c r="D109" s="526">
        <v>12.6</v>
      </c>
      <c r="E109" s="525">
        <v>162</v>
      </c>
      <c r="F109" s="525">
        <v>41</v>
      </c>
      <c r="G109" s="524">
        <v>402</v>
      </c>
      <c r="H109" s="524">
        <v>306.39999999999998</v>
      </c>
      <c r="I109" s="523">
        <v>991.6</v>
      </c>
      <c r="J109" s="522">
        <v>48</v>
      </c>
    </row>
    <row r="110" spans="1:10" ht="13.5">
      <c r="A110" s="422" t="s">
        <v>537</v>
      </c>
      <c r="B110" s="404" t="s">
        <v>522</v>
      </c>
      <c r="C110" s="526" t="s">
        <v>47</v>
      </c>
      <c r="D110" s="526" t="s">
        <v>47</v>
      </c>
      <c r="E110" s="525" t="s">
        <v>47</v>
      </c>
      <c r="F110" s="525" t="s">
        <v>47</v>
      </c>
      <c r="G110" s="524" t="s">
        <v>47</v>
      </c>
      <c r="H110" s="524" t="s">
        <v>47</v>
      </c>
      <c r="I110" s="523" t="s">
        <v>47</v>
      </c>
      <c r="J110" s="522" t="s">
        <v>47</v>
      </c>
    </row>
    <row r="111" spans="1:10" ht="13.5">
      <c r="A111" s="422" t="s">
        <v>536</v>
      </c>
      <c r="B111" s="404" t="s">
        <v>522</v>
      </c>
      <c r="C111" s="526">
        <v>41</v>
      </c>
      <c r="D111" s="526">
        <v>7.8</v>
      </c>
      <c r="E111" s="525">
        <v>179</v>
      </c>
      <c r="F111" s="525">
        <v>29</v>
      </c>
      <c r="G111" s="524">
        <v>440.8</v>
      </c>
      <c r="H111" s="524">
        <v>323.8</v>
      </c>
      <c r="I111" s="523">
        <v>690.8</v>
      </c>
      <c r="J111" s="522">
        <v>232</v>
      </c>
    </row>
    <row r="112" spans="1:10" ht="13.5">
      <c r="A112" s="422" t="s">
        <v>535</v>
      </c>
      <c r="B112" s="404" t="s">
        <v>522</v>
      </c>
      <c r="C112" s="526">
        <v>46.6</v>
      </c>
      <c r="D112" s="526">
        <v>9.3000000000000007</v>
      </c>
      <c r="E112" s="525">
        <v>155</v>
      </c>
      <c r="F112" s="525">
        <v>7</v>
      </c>
      <c r="G112" s="524">
        <v>316.8</v>
      </c>
      <c r="H112" s="524">
        <v>298.60000000000002</v>
      </c>
      <c r="I112" s="523">
        <v>407</v>
      </c>
      <c r="J112" s="522">
        <v>94</v>
      </c>
    </row>
    <row r="113" spans="1:10" ht="13.5">
      <c r="A113" s="422" t="s">
        <v>535</v>
      </c>
      <c r="B113" s="404" t="s">
        <v>520</v>
      </c>
      <c r="C113" s="526" t="s">
        <v>47</v>
      </c>
      <c r="D113" s="526" t="s">
        <v>47</v>
      </c>
      <c r="E113" s="525" t="s">
        <v>47</v>
      </c>
      <c r="F113" s="525" t="s">
        <v>47</v>
      </c>
      <c r="G113" s="524" t="s">
        <v>47</v>
      </c>
      <c r="H113" s="524" t="s">
        <v>47</v>
      </c>
      <c r="I113" s="523" t="s">
        <v>47</v>
      </c>
      <c r="J113" s="522" t="s">
        <v>47</v>
      </c>
    </row>
    <row r="114" spans="1:10" ht="13.5">
      <c r="A114" s="422" t="s">
        <v>534</v>
      </c>
      <c r="B114" s="404" t="s">
        <v>522</v>
      </c>
      <c r="C114" s="526">
        <v>19.5</v>
      </c>
      <c r="D114" s="526">
        <v>0.5</v>
      </c>
      <c r="E114" s="525">
        <v>167</v>
      </c>
      <c r="F114" s="525">
        <v>27</v>
      </c>
      <c r="G114" s="524">
        <v>237.1</v>
      </c>
      <c r="H114" s="524">
        <v>186.2</v>
      </c>
      <c r="I114" s="523">
        <v>85</v>
      </c>
      <c r="J114" s="522">
        <v>4</v>
      </c>
    </row>
    <row r="115" spans="1:10" ht="13.5">
      <c r="A115" s="422" t="s">
        <v>533</v>
      </c>
      <c r="B115" s="404" t="s">
        <v>522</v>
      </c>
      <c r="C115" s="526">
        <v>37.6</v>
      </c>
      <c r="D115" s="526">
        <v>8.6999999999999993</v>
      </c>
      <c r="E115" s="525">
        <v>174</v>
      </c>
      <c r="F115" s="525">
        <v>14</v>
      </c>
      <c r="G115" s="524">
        <v>365.3</v>
      </c>
      <c r="H115" s="524">
        <v>331.9</v>
      </c>
      <c r="I115" s="523">
        <v>224</v>
      </c>
      <c r="J115" s="522">
        <v>317</v>
      </c>
    </row>
    <row r="116" spans="1:10" ht="13.5">
      <c r="A116" s="422" t="s">
        <v>533</v>
      </c>
      <c r="B116" s="404" t="s">
        <v>520</v>
      </c>
      <c r="C116" s="526" t="s">
        <v>47</v>
      </c>
      <c r="D116" s="526" t="s">
        <v>47</v>
      </c>
      <c r="E116" s="525" t="s">
        <v>47</v>
      </c>
      <c r="F116" s="525" t="s">
        <v>47</v>
      </c>
      <c r="G116" s="524" t="s">
        <v>47</v>
      </c>
      <c r="H116" s="524" t="s">
        <v>47</v>
      </c>
      <c r="I116" s="523" t="s">
        <v>47</v>
      </c>
      <c r="J116" s="522" t="s">
        <v>47</v>
      </c>
    </row>
    <row r="117" spans="1:10" ht="13.5">
      <c r="A117" s="422" t="s">
        <v>532</v>
      </c>
      <c r="B117" s="404" t="s">
        <v>522</v>
      </c>
      <c r="C117" s="526" t="s">
        <v>47</v>
      </c>
      <c r="D117" s="526" t="s">
        <v>47</v>
      </c>
      <c r="E117" s="525" t="s">
        <v>47</v>
      </c>
      <c r="F117" s="525" t="s">
        <v>47</v>
      </c>
      <c r="G117" s="524" t="s">
        <v>47</v>
      </c>
      <c r="H117" s="524" t="s">
        <v>47</v>
      </c>
      <c r="I117" s="523" t="s">
        <v>47</v>
      </c>
      <c r="J117" s="522" t="s">
        <v>47</v>
      </c>
    </row>
    <row r="118" spans="1:10" ht="13.5">
      <c r="A118" s="422" t="s">
        <v>532</v>
      </c>
      <c r="B118" s="404" t="s">
        <v>520</v>
      </c>
      <c r="C118" s="526" t="s">
        <v>47</v>
      </c>
      <c r="D118" s="526" t="s">
        <v>47</v>
      </c>
      <c r="E118" s="525" t="s">
        <v>47</v>
      </c>
      <c r="F118" s="525" t="s">
        <v>47</v>
      </c>
      <c r="G118" s="524" t="s">
        <v>47</v>
      </c>
      <c r="H118" s="524" t="s">
        <v>47</v>
      </c>
      <c r="I118" s="523" t="s">
        <v>47</v>
      </c>
      <c r="J118" s="522" t="s">
        <v>47</v>
      </c>
    </row>
    <row r="119" spans="1:10" ht="13.5">
      <c r="A119" s="422" t="s">
        <v>531</v>
      </c>
      <c r="B119" s="404" t="s">
        <v>522</v>
      </c>
      <c r="C119" s="526">
        <v>42.9</v>
      </c>
      <c r="D119" s="526">
        <v>6.8</v>
      </c>
      <c r="E119" s="525">
        <v>164</v>
      </c>
      <c r="F119" s="525">
        <v>7</v>
      </c>
      <c r="G119" s="524">
        <v>419.2</v>
      </c>
      <c r="H119" s="524">
        <v>397.4</v>
      </c>
      <c r="I119" s="523">
        <v>114.7</v>
      </c>
      <c r="J119" s="522">
        <v>107</v>
      </c>
    </row>
    <row r="120" spans="1:10" ht="13.5">
      <c r="A120" s="422" t="s">
        <v>531</v>
      </c>
      <c r="B120" s="404" t="s">
        <v>520</v>
      </c>
      <c r="C120" s="526" t="s">
        <v>47</v>
      </c>
      <c r="D120" s="526" t="s">
        <v>47</v>
      </c>
      <c r="E120" s="525" t="s">
        <v>47</v>
      </c>
      <c r="F120" s="525" t="s">
        <v>47</v>
      </c>
      <c r="G120" s="524" t="s">
        <v>47</v>
      </c>
      <c r="H120" s="524" t="s">
        <v>47</v>
      </c>
      <c r="I120" s="523" t="s">
        <v>47</v>
      </c>
      <c r="J120" s="522" t="s">
        <v>47</v>
      </c>
    </row>
    <row r="121" spans="1:10" ht="13.5">
      <c r="A121" s="422" t="s">
        <v>530</v>
      </c>
      <c r="B121" s="404" t="s">
        <v>522</v>
      </c>
      <c r="C121" s="526">
        <v>42.6</v>
      </c>
      <c r="D121" s="526">
        <v>10.1</v>
      </c>
      <c r="E121" s="525">
        <v>181</v>
      </c>
      <c r="F121" s="525">
        <v>19</v>
      </c>
      <c r="G121" s="524">
        <v>361.3</v>
      </c>
      <c r="H121" s="524">
        <v>321.8</v>
      </c>
      <c r="I121" s="523">
        <v>380.9</v>
      </c>
      <c r="J121" s="522">
        <v>261</v>
      </c>
    </row>
    <row r="122" spans="1:10" ht="13.5">
      <c r="A122" s="422" t="s">
        <v>530</v>
      </c>
      <c r="B122" s="404" t="s">
        <v>520</v>
      </c>
      <c r="C122" s="526" t="s">
        <v>47</v>
      </c>
      <c r="D122" s="526" t="s">
        <v>47</v>
      </c>
      <c r="E122" s="525" t="s">
        <v>47</v>
      </c>
      <c r="F122" s="525" t="s">
        <v>47</v>
      </c>
      <c r="G122" s="524" t="s">
        <v>47</v>
      </c>
      <c r="H122" s="524" t="s">
        <v>47</v>
      </c>
      <c r="I122" s="523" t="s">
        <v>47</v>
      </c>
      <c r="J122" s="522" t="s">
        <v>47</v>
      </c>
    </row>
    <row r="123" spans="1:10" ht="14.25" customHeight="1">
      <c r="A123" s="427" t="s">
        <v>529</v>
      </c>
      <c r="B123" s="404" t="s">
        <v>522</v>
      </c>
      <c r="C123" s="526">
        <v>42.2</v>
      </c>
      <c r="D123" s="526">
        <v>18.5</v>
      </c>
      <c r="E123" s="525">
        <v>176</v>
      </c>
      <c r="F123" s="525">
        <v>29</v>
      </c>
      <c r="G123" s="524">
        <v>516.29999999999995</v>
      </c>
      <c r="H123" s="524">
        <v>441.3</v>
      </c>
      <c r="I123" s="523">
        <v>1233.3</v>
      </c>
      <c r="J123" s="522">
        <v>14</v>
      </c>
    </row>
    <row r="124" spans="1:10" ht="13.5">
      <c r="A124" s="427" t="s">
        <v>529</v>
      </c>
      <c r="B124" s="404" t="s">
        <v>520</v>
      </c>
      <c r="C124" s="526" t="s">
        <v>47</v>
      </c>
      <c r="D124" s="526" t="s">
        <v>47</v>
      </c>
      <c r="E124" s="525" t="s">
        <v>47</v>
      </c>
      <c r="F124" s="525" t="s">
        <v>47</v>
      </c>
      <c r="G124" s="524" t="s">
        <v>47</v>
      </c>
      <c r="H124" s="524" t="s">
        <v>47</v>
      </c>
      <c r="I124" s="523" t="s">
        <v>47</v>
      </c>
      <c r="J124" s="522" t="s">
        <v>47</v>
      </c>
    </row>
    <row r="125" spans="1:10" ht="13.5">
      <c r="A125" s="427" t="s">
        <v>528</v>
      </c>
      <c r="B125" s="404" t="s">
        <v>522</v>
      </c>
      <c r="C125" s="526">
        <v>32.4</v>
      </c>
      <c r="D125" s="526">
        <v>4.3</v>
      </c>
      <c r="E125" s="525">
        <v>171</v>
      </c>
      <c r="F125" s="525">
        <v>25</v>
      </c>
      <c r="G125" s="524">
        <v>364.2</v>
      </c>
      <c r="H125" s="524">
        <v>317.3</v>
      </c>
      <c r="I125" s="523">
        <v>582.1</v>
      </c>
      <c r="J125" s="522">
        <v>84</v>
      </c>
    </row>
    <row r="126" spans="1:10" ht="13.5">
      <c r="A126" s="427" t="s">
        <v>528</v>
      </c>
      <c r="B126" s="404" t="s">
        <v>520</v>
      </c>
      <c r="C126" s="526" t="s">
        <v>47</v>
      </c>
      <c r="D126" s="526" t="s">
        <v>47</v>
      </c>
      <c r="E126" s="525" t="s">
        <v>47</v>
      </c>
      <c r="F126" s="525" t="s">
        <v>47</v>
      </c>
      <c r="G126" s="524" t="s">
        <v>47</v>
      </c>
      <c r="H126" s="524" t="s">
        <v>47</v>
      </c>
      <c r="I126" s="523" t="s">
        <v>47</v>
      </c>
      <c r="J126" s="522" t="s">
        <v>47</v>
      </c>
    </row>
    <row r="127" spans="1:10" ht="13.5">
      <c r="A127" s="427" t="s">
        <v>527</v>
      </c>
      <c r="B127" s="404" t="s">
        <v>522</v>
      </c>
      <c r="C127" s="526" t="s">
        <v>47</v>
      </c>
      <c r="D127" s="526" t="s">
        <v>47</v>
      </c>
      <c r="E127" s="525" t="s">
        <v>47</v>
      </c>
      <c r="F127" s="525" t="s">
        <v>47</v>
      </c>
      <c r="G127" s="524" t="s">
        <v>47</v>
      </c>
      <c r="H127" s="524" t="s">
        <v>47</v>
      </c>
      <c r="I127" s="523" t="s">
        <v>47</v>
      </c>
      <c r="J127" s="522" t="s">
        <v>47</v>
      </c>
    </row>
    <row r="128" spans="1:10" ht="13.5">
      <c r="A128" s="427" t="s">
        <v>527</v>
      </c>
      <c r="B128" s="404" t="s">
        <v>520</v>
      </c>
      <c r="C128" s="526" t="s">
        <v>47</v>
      </c>
      <c r="D128" s="526" t="s">
        <v>47</v>
      </c>
      <c r="E128" s="525" t="s">
        <v>47</v>
      </c>
      <c r="F128" s="525" t="s">
        <v>47</v>
      </c>
      <c r="G128" s="524" t="s">
        <v>47</v>
      </c>
      <c r="H128" s="524" t="s">
        <v>47</v>
      </c>
      <c r="I128" s="523" t="s">
        <v>47</v>
      </c>
      <c r="J128" s="522" t="s">
        <v>47</v>
      </c>
    </row>
    <row r="129" spans="1:10" ht="13.5">
      <c r="A129" s="427" t="s">
        <v>526</v>
      </c>
      <c r="B129" s="404" t="s">
        <v>522</v>
      </c>
      <c r="C129" s="526">
        <v>45.5</v>
      </c>
      <c r="D129" s="526">
        <v>11.3</v>
      </c>
      <c r="E129" s="525">
        <v>168</v>
      </c>
      <c r="F129" s="525">
        <v>42</v>
      </c>
      <c r="G129" s="524">
        <v>409.7</v>
      </c>
      <c r="H129" s="524">
        <v>345.6</v>
      </c>
      <c r="I129" s="523">
        <v>845.9</v>
      </c>
      <c r="J129" s="522">
        <v>265</v>
      </c>
    </row>
    <row r="130" spans="1:10" ht="13.5">
      <c r="A130" s="427" t="s">
        <v>526</v>
      </c>
      <c r="B130" s="404" t="s">
        <v>520</v>
      </c>
      <c r="C130" s="526" t="s">
        <v>47</v>
      </c>
      <c r="D130" s="526" t="s">
        <v>47</v>
      </c>
      <c r="E130" s="525" t="s">
        <v>47</v>
      </c>
      <c r="F130" s="525" t="s">
        <v>47</v>
      </c>
      <c r="G130" s="524" t="s">
        <v>47</v>
      </c>
      <c r="H130" s="524" t="s">
        <v>47</v>
      </c>
      <c r="I130" s="523" t="s">
        <v>47</v>
      </c>
      <c r="J130" s="522" t="s">
        <v>47</v>
      </c>
    </row>
    <row r="131" spans="1:10" ht="13.5">
      <c r="A131" s="427" t="s">
        <v>525</v>
      </c>
      <c r="B131" s="404" t="s">
        <v>522</v>
      </c>
      <c r="C131" s="526" t="s">
        <v>47</v>
      </c>
      <c r="D131" s="526" t="s">
        <v>47</v>
      </c>
      <c r="E131" s="525" t="s">
        <v>47</v>
      </c>
      <c r="F131" s="525" t="s">
        <v>47</v>
      </c>
      <c r="G131" s="524" t="s">
        <v>47</v>
      </c>
      <c r="H131" s="524" t="s">
        <v>47</v>
      </c>
      <c r="I131" s="523" t="s">
        <v>47</v>
      </c>
      <c r="J131" s="522" t="s">
        <v>47</v>
      </c>
    </row>
    <row r="132" spans="1:10" ht="13.5">
      <c r="A132" s="427" t="s">
        <v>525</v>
      </c>
      <c r="B132" s="404" t="s">
        <v>520</v>
      </c>
      <c r="C132" s="526" t="s">
        <v>47</v>
      </c>
      <c r="D132" s="526" t="s">
        <v>47</v>
      </c>
      <c r="E132" s="525" t="s">
        <v>47</v>
      </c>
      <c r="F132" s="525" t="s">
        <v>47</v>
      </c>
      <c r="G132" s="524" t="s">
        <v>47</v>
      </c>
      <c r="H132" s="524" t="s">
        <v>47</v>
      </c>
      <c r="I132" s="523" t="s">
        <v>47</v>
      </c>
      <c r="J132" s="522" t="s">
        <v>47</v>
      </c>
    </row>
    <row r="133" spans="1:10" ht="13.5">
      <c r="A133" s="427" t="s">
        <v>524</v>
      </c>
      <c r="B133" s="404" t="s">
        <v>522</v>
      </c>
      <c r="C133" s="526">
        <v>48.8</v>
      </c>
      <c r="D133" s="526">
        <v>10.199999999999999</v>
      </c>
      <c r="E133" s="525">
        <v>162</v>
      </c>
      <c r="F133" s="525">
        <v>6</v>
      </c>
      <c r="G133" s="524">
        <v>376.7</v>
      </c>
      <c r="H133" s="524">
        <v>362</v>
      </c>
      <c r="I133" s="523">
        <v>466.9</v>
      </c>
      <c r="J133" s="522">
        <v>391</v>
      </c>
    </row>
    <row r="134" spans="1:10" ht="13.5">
      <c r="A134" s="427" t="s">
        <v>524</v>
      </c>
      <c r="B134" s="404" t="s">
        <v>520</v>
      </c>
      <c r="C134" s="526" t="s">
        <v>47</v>
      </c>
      <c r="D134" s="526" t="s">
        <v>47</v>
      </c>
      <c r="E134" s="525" t="s">
        <v>47</v>
      </c>
      <c r="F134" s="525" t="s">
        <v>47</v>
      </c>
      <c r="G134" s="524" t="s">
        <v>47</v>
      </c>
      <c r="H134" s="524" t="s">
        <v>47</v>
      </c>
      <c r="I134" s="523" t="s">
        <v>47</v>
      </c>
      <c r="J134" s="522" t="s">
        <v>47</v>
      </c>
    </row>
    <row r="135" spans="1:10" ht="13.5">
      <c r="A135" s="427" t="s">
        <v>523</v>
      </c>
      <c r="B135" s="404" t="s">
        <v>522</v>
      </c>
      <c r="C135" s="526">
        <v>43.3</v>
      </c>
      <c r="D135" s="526">
        <v>15.6</v>
      </c>
      <c r="E135" s="525">
        <v>155</v>
      </c>
      <c r="F135" s="525">
        <v>61</v>
      </c>
      <c r="G135" s="524">
        <v>411.2</v>
      </c>
      <c r="H135" s="524">
        <v>244.2</v>
      </c>
      <c r="I135" s="523">
        <v>876.4</v>
      </c>
      <c r="J135" s="522">
        <v>175</v>
      </c>
    </row>
    <row r="136" spans="1:10" ht="13.5">
      <c r="A136" s="427" t="s">
        <v>523</v>
      </c>
      <c r="B136" s="404" t="s">
        <v>520</v>
      </c>
      <c r="C136" s="526">
        <v>55.2</v>
      </c>
      <c r="D136" s="526">
        <v>10.5</v>
      </c>
      <c r="E136" s="525">
        <v>135</v>
      </c>
      <c r="F136" s="525">
        <v>5</v>
      </c>
      <c r="G136" s="524">
        <v>172.9</v>
      </c>
      <c r="H136" s="524">
        <v>165.9</v>
      </c>
      <c r="I136" s="523">
        <v>0</v>
      </c>
      <c r="J136" s="522">
        <v>14</v>
      </c>
    </row>
    <row r="137" spans="1:10" ht="13.5">
      <c r="A137" s="427" t="s">
        <v>521</v>
      </c>
      <c r="B137" s="404" t="s">
        <v>522</v>
      </c>
      <c r="C137" s="526">
        <v>48.3</v>
      </c>
      <c r="D137" s="526">
        <v>9.1</v>
      </c>
      <c r="E137" s="525">
        <v>166</v>
      </c>
      <c r="F137" s="525">
        <v>8</v>
      </c>
      <c r="G137" s="524">
        <v>254.5</v>
      </c>
      <c r="H137" s="524">
        <v>240.2</v>
      </c>
      <c r="I137" s="523">
        <v>272.2</v>
      </c>
      <c r="J137" s="522">
        <v>201</v>
      </c>
    </row>
    <row r="138" spans="1:10" ht="14.25" thickBot="1">
      <c r="A138" s="77" t="s">
        <v>521</v>
      </c>
      <c r="B138" s="527" t="s">
        <v>520</v>
      </c>
      <c r="C138" s="575">
        <v>53.2</v>
      </c>
      <c r="D138" s="576">
        <v>10.4</v>
      </c>
      <c r="E138" s="577">
        <v>169</v>
      </c>
      <c r="F138" s="577">
        <v>14</v>
      </c>
      <c r="G138" s="578">
        <v>216.7</v>
      </c>
      <c r="H138" s="578">
        <v>197.6</v>
      </c>
      <c r="I138" s="579">
        <v>156</v>
      </c>
      <c r="J138" s="580">
        <v>87</v>
      </c>
    </row>
    <row r="139" spans="1:10" ht="10.5" thickTop="1">
      <c r="D139" s="44"/>
      <c r="E139" s="353"/>
      <c r="F139" s="353"/>
    </row>
    <row r="140" spans="1:10" s="5" customFormat="1">
      <c r="A140" s="573" t="s">
        <v>700</v>
      </c>
      <c r="C140" s="42"/>
      <c r="D140" s="42"/>
      <c r="E140" s="361"/>
      <c r="F140" s="361"/>
      <c r="G140" s="42"/>
      <c r="H140" s="42"/>
      <c r="I140" s="521"/>
      <c r="J140" s="361"/>
    </row>
  </sheetData>
  <mergeCells count="8">
    <mergeCell ref="I2:I3"/>
    <mergeCell ref="J2:J3"/>
    <mergeCell ref="A2:B3"/>
    <mergeCell ref="C2:C3"/>
    <mergeCell ref="D2:D3"/>
    <mergeCell ref="E2:E3"/>
    <mergeCell ref="F2:F3"/>
    <mergeCell ref="G2:H2"/>
  </mergeCells>
  <phoneticPr fontId="6"/>
  <printOptions horizontalCentered="1"/>
  <pageMargins left="0" right="0" top="0.59055118110236227" bottom="0.59055118110236227" header="0.31496062992125984" footer="0.31496062992125984"/>
  <pageSetup paperSize="9" fitToHeight="0" orientation="portrait" r:id="rId1"/>
  <headerFooter>
    <oddHeader>&amp;L職種別平均年齢、勤続年数、実労働時間数、月間給与額等&amp;R&amp;F (&amp;A)</oddHeader>
  </headerFooter>
  <rowBreaks count="3" manualBreakCount="3">
    <brk id="38" max="16383" man="1"/>
    <brk id="72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2"/>
  <sheetViews>
    <sheetView showWhiteSpace="0" zoomScaleNormal="100" zoomScalePageLayoutView="150" workbookViewId="0"/>
  </sheetViews>
  <sheetFormatPr defaultRowHeight="9.75"/>
  <cols>
    <col min="1" max="1" width="12.6640625" style="5" customWidth="1"/>
    <col min="2" max="2" width="1" style="45" customWidth="1"/>
    <col min="3" max="3" width="11.33203125" style="45" customWidth="1"/>
    <col min="4" max="4" width="10.83203125" style="5" customWidth="1"/>
    <col min="5" max="5" width="11.33203125" style="45" customWidth="1"/>
    <col min="6" max="6" width="10.83203125" style="45" customWidth="1"/>
    <col min="7" max="7" width="11.33203125" style="45" customWidth="1"/>
    <col min="8" max="9" width="10.5" style="45" customWidth="1"/>
    <col min="10" max="10" width="7.83203125" style="45" customWidth="1"/>
    <col min="11" max="12" width="7" style="45" customWidth="1"/>
    <col min="13" max="13" width="12" style="45" customWidth="1"/>
    <col min="14" max="16384" width="9.33203125" style="45"/>
  </cols>
  <sheetData>
    <row r="1" spans="1:13" s="5" customFormat="1" ht="15" customHeight="1" thickBot="1">
      <c r="A1" s="208" t="s">
        <v>263</v>
      </c>
      <c r="L1" s="81"/>
    </row>
    <row r="2" spans="1:13" s="62" customFormat="1" ht="11.25" customHeight="1" thickTop="1">
      <c r="A2" s="629" t="s">
        <v>262</v>
      </c>
      <c r="B2" s="207"/>
      <c r="C2" s="640" t="s">
        <v>261</v>
      </c>
      <c r="D2" s="640"/>
      <c r="E2" s="640" t="s">
        <v>260</v>
      </c>
      <c r="F2" s="640"/>
      <c r="G2" s="640" t="s">
        <v>259</v>
      </c>
      <c r="H2" s="640" t="s">
        <v>258</v>
      </c>
      <c r="I2" s="640" t="s">
        <v>257</v>
      </c>
      <c r="J2" s="684" t="s">
        <v>256</v>
      </c>
      <c r="K2" s="686" t="s">
        <v>255</v>
      </c>
      <c r="L2" s="687" t="s">
        <v>254</v>
      </c>
      <c r="M2" s="204"/>
    </row>
    <row r="3" spans="1:13" s="62" customFormat="1" ht="19.5">
      <c r="A3" s="631"/>
      <c r="B3" s="206"/>
      <c r="C3" s="205" t="s">
        <v>253</v>
      </c>
      <c r="D3" s="205" t="s">
        <v>252</v>
      </c>
      <c r="E3" s="205" t="s">
        <v>251</v>
      </c>
      <c r="F3" s="205" t="s">
        <v>250</v>
      </c>
      <c r="G3" s="689"/>
      <c r="H3" s="689"/>
      <c r="I3" s="689"/>
      <c r="J3" s="685"/>
      <c r="K3" s="685"/>
      <c r="L3" s="688"/>
      <c r="M3" s="204"/>
    </row>
    <row r="4" spans="1:13" s="5" customFormat="1">
      <c r="A4" s="202"/>
      <c r="B4" s="203"/>
      <c r="C4" s="202" t="s">
        <v>249</v>
      </c>
      <c r="D4" s="202" t="s">
        <v>24</v>
      </c>
      <c r="E4" s="202" t="s">
        <v>24</v>
      </c>
      <c r="F4" s="202" t="s">
        <v>24</v>
      </c>
      <c r="G4" s="202" t="s">
        <v>249</v>
      </c>
      <c r="H4" s="202" t="s">
        <v>249</v>
      </c>
      <c r="I4" s="202" t="s">
        <v>249</v>
      </c>
      <c r="J4" s="201" t="s">
        <v>248</v>
      </c>
      <c r="K4" s="201" t="s">
        <v>247</v>
      </c>
      <c r="L4" s="201" t="s">
        <v>247</v>
      </c>
    </row>
    <row r="5" spans="1:13">
      <c r="A5" s="200" t="s">
        <v>246</v>
      </c>
      <c r="B5" s="196"/>
      <c r="C5" s="195">
        <v>172678</v>
      </c>
      <c r="D5" s="199">
        <v>64361.583333333336</v>
      </c>
      <c r="E5" s="195">
        <v>284084</v>
      </c>
      <c r="F5" s="195">
        <v>69193.666666666672</v>
      </c>
      <c r="G5" s="195">
        <v>294692</v>
      </c>
      <c r="H5" s="195">
        <v>34557</v>
      </c>
      <c r="I5" s="195">
        <v>30208</v>
      </c>
      <c r="J5" s="194">
        <v>1.08</v>
      </c>
      <c r="K5" s="193">
        <v>20</v>
      </c>
      <c r="L5" s="193">
        <v>10.6</v>
      </c>
    </row>
    <row r="6" spans="1:13">
      <c r="A6" s="200" t="s">
        <v>245</v>
      </c>
      <c r="B6" s="196"/>
      <c r="C6" s="195">
        <v>160804</v>
      </c>
      <c r="D6" s="199">
        <v>61227.666666666664</v>
      </c>
      <c r="E6" s="195">
        <v>276130</v>
      </c>
      <c r="F6" s="195">
        <v>68254.833333333328</v>
      </c>
      <c r="G6" s="195">
        <v>252848</v>
      </c>
      <c r="H6" s="195">
        <v>31067</v>
      </c>
      <c r="I6" s="195">
        <v>26986</v>
      </c>
      <c r="J6" s="194">
        <v>1.1100000000000001</v>
      </c>
      <c r="K6" s="193">
        <v>19.3</v>
      </c>
      <c r="L6" s="193">
        <v>9.8000000000000007</v>
      </c>
    </row>
    <row r="7" spans="1:13">
      <c r="A7" s="200" t="s">
        <v>244</v>
      </c>
      <c r="B7" s="196"/>
      <c r="C7" s="195">
        <f>SUM(C9:C25)</f>
        <v>155323</v>
      </c>
      <c r="D7" s="199">
        <f>SUM(D9:D25)/12</f>
        <v>60294.5</v>
      </c>
      <c r="E7" s="195">
        <f>SUM(E9:E25)</f>
        <v>256351</v>
      </c>
      <c r="F7" s="195">
        <f>SUM(F9:F25)/12</f>
        <v>63935.75</v>
      </c>
      <c r="G7" s="195">
        <f>SUM(G9:G25)</f>
        <v>218893</v>
      </c>
      <c r="H7" s="195">
        <f>SUM(H9:H25)</f>
        <v>27268</v>
      </c>
      <c r="I7" s="195">
        <f>SUM(I9:I25)</f>
        <v>23310</v>
      </c>
      <c r="J7" s="194">
        <f>ROUND(F7/D7,2)</f>
        <v>1.06</v>
      </c>
      <c r="K7" s="193">
        <f>ROUND(H7/C7*100,1)</f>
        <v>17.600000000000001</v>
      </c>
      <c r="L7" s="193">
        <f>ROUND(I7/E7*100,1)</f>
        <v>9.1</v>
      </c>
      <c r="M7" s="198"/>
    </row>
    <row r="8" spans="1:13" ht="3.95" customHeight="1">
      <c r="A8" s="197"/>
      <c r="B8" s="196"/>
      <c r="C8" s="195"/>
      <c r="D8" s="195"/>
      <c r="E8" s="195"/>
      <c r="F8" s="195"/>
      <c r="G8" s="195"/>
      <c r="H8" s="195"/>
      <c r="I8" s="195"/>
      <c r="J8" s="194"/>
      <c r="K8" s="193"/>
      <c r="L8" s="193"/>
      <c r="M8" s="180"/>
    </row>
    <row r="9" spans="1:13">
      <c r="A9" s="191" t="s">
        <v>243</v>
      </c>
      <c r="B9" s="113"/>
      <c r="C9" s="187">
        <v>23409</v>
      </c>
      <c r="D9" s="186">
        <v>112320</v>
      </c>
      <c r="E9" s="185">
        <v>73610</v>
      </c>
      <c r="F9" s="187">
        <v>221566</v>
      </c>
      <c r="G9" s="185">
        <v>28241</v>
      </c>
      <c r="H9" s="184">
        <v>3379</v>
      </c>
      <c r="I9" s="185">
        <v>5136</v>
      </c>
      <c r="J9" s="190">
        <f>ROUND(F9/D9,3)</f>
        <v>1.9730000000000001</v>
      </c>
      <c r="K9" s="182">
        <f>ROUND(H9/C9*100,1)</f>
        <v>14.4</v>
      </c>
      <c r="L9" s="182">
        <f>ROUND(I9/E9*100,1)</f>
        <v>7</v>
      </c>
      <c r="M9" s="180"/>
    </row>
    <row r="10" spans="1:13">
      <c r="A10" s="191" t="s">
        <v>242</v>
      </c>
      <c r="B10" s="113"/>
      <c r="C10" s="187">
        <v>8687</v>
      </c>
      <c r="D10" s="186">
        <v>43119</v>
      </c>
      <c r="E10" s="187">
        <v>12709</v>
      </c>
      <c r="F10" s="187">
        <v>38326</v>
      </c>
      <c r="G10" s="185">
        <v>12709</v>
      </c>
      <c r="H10" s="184">
        <v>1593</v>
      </c>
      <c r="I10" s="185">
        <v>1130</v>
      </c>
      <c r="J10" s="190">
        <f>ROUND(F10/D10,3)</f>
        <v>0.88900000000000001</v>
      </c>
      <c r="K10" s="182">
        <f>ROUND(H10/C10*100,1)</f>
        <v>18.3</v>
      </c>
      <c r="L10" s="182">
        <v>13</v>
      </c>
      <c r="M10" s="180"/>
    </row>
    <row r="11" spans="1:13">
      <c r="A11" s="191" t="s">
        <v>241</v>
      </c>
      <c r="B11" s="113"/>
      <c r="C11" s="187">
        <v>11465</v>
      </c>
      <c r="D11" s="186">
        <v>51650</v>
      </c>
      <c r="E11" s="187">
        <v>26933</v>
      </c>
      <c r="F11" s="187">
        <v>79798</v>
      </c>
      <c r="G11" s="185">
        <v>17299</v>
      </c>
      <c r="H11" s="184">
        <v>2308</v>
      </c>
      <c r="I11" s="185">
        <v>2421</v>
      </c>
      <c r="J11" s="190">
        <f>ROUND(F11/D11,3)</f>
        <v>1.5449999999999999</v>
      </c>
      <c r="K11" s="182">
        <f>ROUND(H11/C11*100,1)</f>
        <v>20.100000000000001</v>
      </c>
      <c r="L11" s="182">
        <f>ROUND(I11/E11*100,1)</f>
        <v>9</v>
      </c>
      <c r="M11" s="180"/>
    </row>
    <row r="12" spans="1:13">
      <c r="A12" s="191" t="s">
        <v>240</v>
      </c>
      <c r="B12" s="113"/>
      <c r="C12" s="187">
        <v>6621</v>
      </c>
      <c r="D12" s="186">
        <v>29266</v>
      </c>
      <c r="E12" s="187">
        <v>7321</v>
      </c>
      <c r="F12" s="187">
        <v>21377</v>
      </c>
      <c r="G12" s="185">
        <v>9366</v>
      </c>
      <c r="H12" s="184">
        <v>1606</v>
      </c>
      <c r="I12" s="185">
        <v>980</v>
      </c>
      <c r="J12" s="190">
        <f>ROUND(F12/D12,3)</f>
        <v>0.73</v>
      </c>
      <c r="K12" s="182">
        <f>ROUND(H12/C12*100,1)</f>
        <v>24.3</v>
      </c>
      <c r="L12" s="182">
        <f>ROUND(I12/E12*100,1)</f>
        <v>13.4</v>
      </c>
      <c r="M12" s="180"/>
    </row>
    <row r="13" spans="1:13">
      <c r="A13" s="191" t="s">
        <v>239</v>
      </c>
      <c r="B13" s="113"/>
      <c r="C13" s="187">
        <v>7500</v>
      </c>
      <c r="D13" s="186">
        <v>35025</v>
      </c>
      <c r="E13" s="187">
        <v>10703</v>
      </c>
      <c r="F13" s="187">
        <v>31948</v>
      </c>
      <c r="G13" s="185">
        <v>10815</v>
      </c>
      <c r="H13" s="184">
        <v>1714</v>
      </c>
      <c r="I13" s="185">
        <v>1204</v>
      </c>
      <c r="J13" s="190">
        <f>ROUND(F13/D13,3)</f>
        <v>0.91200000000000003</v>
      </c>
      <c r="K13" s="182">
        <f>ROUND(H13/C13*100,1)</f>
        <v>22.9</v>
      </c>
      <c r="L13" s="182">
        <f>ROUND(I13/E13*100,1)</f>
        <v>11.2</v>
      </c>
      <c r="M13" s="180"/>
    </row>
    <row r="14" spans="1:13">
      <c r="A14" s="191"/>
      <c r="B14" s="113"/>
      <c r="C14" s="187"/>
      <c r="D14" s="186"/>
      <c r="E14" s="187"/>
      <c r="F14" s="187"/>
      <c r="G14" s="185"/>
      <c r="H14" s="184"/>
      <c r="I14" s="185"/>
      <c r="J14" s="190"/>
      <c r="K14" s="182"/>
      <c r="L14" s="182"/>
      <c r="M14" s="180"/>
    </row>
    <row r="15" spans="1:13">
      <c r="A15" s="191" t="s">
        <v>238</v>
      </c>
      <c r="B15" s="113"/>
      <c r="C15" s="187">
        <v>4062</v>
      </c>
      <c r="D15" s="186">
        <v>19894</v>
      </c>
      <c r="E15" s="186">
        <v>5571</v>
      </c>
      <c r="F15" s="186">
        <v>16733</v>
      </c>
      <c r="G15" s="186">
        <v>5333</v>
      </c>
      <c r="H15" s="192">
        <v>983</v>
      </c>
      <c r="I15" s="186">
        <v>874</v>
      </c>
      <c r="J15" s="190">
        <f>ROUND(F15/D15,3)</f>
        <v>0.84099999999999997</v>
      </c>
      <c r="K15" s="182">
        <f>ROUND(H15/C15*100,1)</f>
        <v>24.2</v>
      </c>
      <c r="L15" s="182">
        <f>ROUND(I15/E15*100,1)</f>
        <v>15.7</v>
      </c>
      <c r="M15" s="180"/>
    </row>
    <row r="16" spans="1:13">
      <c r="A16" s="191" t="s">
        <v>237</v>
      </c>
      <c r="B16" s="113"/>
      <c r="C16" s="187">
        <v>14998</v>
      </c>
      <c r="D16" s="186">
        <v>67611</v>
      </c>
      <c r="E16" s="185">
        <v>19428</v>
      </c>
      <c r="F16" s="185">
        <v>58108</v>
      </c>
      <c r="G16" s="185">
        <v>20623</v>
      </c>
      <c r="H16" s="184">
        <v>2600</v>
      </c>
      <c r="I16" s="185">
        <v>1944</v>
      </c>
      <c r="J16" s="190">
        <f>ROUND(F16/D16,3)</f>
        <v>0.85899999999999999</v>
      </c>
      <c r="K16" s="182">
        <f>ROUND(H16/C16*100,1)</f>
        <v>17.3</v>
      </c>
      <c r="L16" s="182">
        <f>ROUND(I16/E16*100,1)</f>
        <v>10</v>
      </c>
      <c r="M16" s="180"/>
    </row>
    <row r="17" spans="1:13">
      <c r="A17" s="191" t="s">
        <v>236</v>
      </c>
      <c r="B17" s="113"/>
      <c r="C17" s="187">
        <v>12756</v>
      </c>
      <c r="D17" s="186">
        <v>59231</v>
      </c>
      <c r="E17" s="185">
        <v>19419</v>
      </c>
      <c r="F17" s="185">
        <v>58319</v>
      </c>
      <c r="G17" s="185">
        <v>17140</v>
      </c>
      <c r="H17" s="184">
        <v>2337</v>
      </c>
      <c r="I17" s="185">
        <v>1932</v>
      </c>
      <c r="J17" s="190">
        <f>ROUND(F17/D17,3)</f>
        <v>0.98499999999999999</v>
      </c>
      <c r="K17" s="182">
        <f>ROUND(H17/C17*100,1)</f>
        <v>18.3</v>
      </c>
      <c r="L17" s="182">
        <f>ROUND(I17/E17*100,1)</f>
        <v>9.9</v>
      </c>
      <c r="M17" s="180"/>
    </row>
    <row r="18" spans="1:13">
      <c r="A18" s="191" t="s">
        <v>235</v>
      </c>
      <c r="B18" s="113"/>
      <c r="C18" s="187">
        <v>8516</v>
      </c>
      <c r="D18" s="186">
        <v>40227</v>
      </c>
      <c r="E18" s="185">
        <v>17847</v>
      </c>
      <c r="F18" s="185">
        <v>53121</v>
      </c>
      <c r="G18" s="185">
        <v>11007</v>
      </c>
      <c r="H18" s="184">
        <v>1683</v>
      </c>
      <c r="I18" s="185">
        <v>1705</v>
      </c>
      <c r="J18" s="190">
        <f>ROUND(F18/D18,3)</f>
        <v>1.321</v>
      </c>
      <c r="K18" s="182">
        <f>ROUND(H18/C18*100,1)</f>
        <v>19.8</v>
      </c>
      <c r="L18" s="182">
        <f>ROUND(I18/E18*100,1)</f>
        <v>9.6</v>
      </c>
      <c r="M18" s="180"/>
    </row>
    <row r="19" spans="1:13">
      <c r="A19" s="191" t="s">
        <v>234</v>
      </c>
      <c r="B19" s="113"/>
      <c r="C19" s="187">
        <v>4706</v>
      </c>
      <c r="D19" s="186">
        <v>21335</v>
      </c>
      <c r="E19" s="185">
        <v>5100</v>
      </c>
      <c r="F19" s="185">
        <v>15134</v>
      </c>
      <c r="G19" s="185">
        <v>5379</v>
      </c>
      <c r="H19" s="184">
        <v>1001</v>
      </c>
      <c r="I19" s="185">
        <v>740</v>
      </c>
      <c r="J19" s="190">
        <f>ROUND(F19/D19,3)</f>
        <v>0.70899999999999996</v>
      </c>
      <c r="K19" s="182">
        <f>ROUND(H19/C19*100,1)</f>
        <v>21.3</v>
      </c>
      <c r="L19" s="182">
        <f>ROUND(I19/E19*100,1)</f>
        <v>14.5</v>
      </c>
      <c r="M19" s="180"/>
    </row>
    <row r="20" spans="1:13">
      <c r="A20" s="191"/>
      <c r="B20" s="113"/>
      <c r="C20" s="187"/>
      <c r="D20" s="186"/>
      <c r="E20" s="185"/>
      <c r="F20" s="185"/>
      <c r="G20" s="185"/>
      <c r="H20" s="184"/>
      <c r="I20" s="185"/>
      <c r="J20" s="190"/>
      <c r="K20" s="182"/>
      <c r="L20" s="182"/>
      <c r="M20" s="180"/>
    </row>
    <row r="21" spans="1:13">
      <c r="A21" s="191" t="s">
        <v>233</v>
      </c>
      <c r="B21" s="113"/>
      <c r="C21" s="187">
        <v>4736</v>
      </c>
      <c r="D21" s="186">
        <v>22213</v>
      </c>
      <c r="E21" s="185">
        <v>5231</v>
      </c>
      <c r="F21" s="185">
        <v>15474</v>
      </c>
      <c r="G21" s="185">
        <v>6801</v>
      </c>
      <c r="H21" s="184">
        <v>928</v>
      </c>
      <c r="I21" s="185">
        <v>872</v>
      </c>
      <c r="J21" s="190">
        <f>ROUND(F21/D21,3)</f>
        <v>0.69699999999999995</v>
      </c>
      <c r="K21" s="182">
        <f>ROUND(H21/C21*100,1)</f>
        <v>19.600000000000001</v>
      </c>
      <c r="L21" s="182">
        <f>ROUND(I21/E21*100,1)</f>
        <v>16.7</v>
      </c>
      <c r="M21" s="180"/>
    </row>
    <row r="22" spans="1:13">
      <c r="A22" s="191" t="s">
        <v>232</v>
      </c>
      <c r="B22" s="113"/>
      <c r="C22" s="187">
        <v>17339</v>
      </c>
      <c r="D22" s="186">
        <v>93184</v>
      </c>
      <c r="E22" s="186">
        <v>15381</v>
      </c>
      <c r="F22" s="186">
        <v>47219</v>
      </c>
      <c r="G22" s="186">
        <v>22690</v>
      </c>
      <c r="H22" s="192">
        <v>2204</v>
      </c>
      <c r="I22" s="186">
        <v>1443</v>
      </c>
      <c r="J22" s="190">
        <f>ROUND(F22/D22,3)</f>
        <v>0.50700000000000001</v>
      </c>
      <c r="K22" s="182">
        <f>ROUND(H22/C22*100,1)</f>
        <v>12.7</v>
      </c>
      <c r="L22" s="182">
        <f>ROUND(I22/E22*100,1)</f>
        <v>9.4</v>
      </c>
      <c r="M22" s="180"/>
    </row>
    <row r="23" spans="1:13">
      <c r="A23" s="191" t="s">
        <v>231</v>
      </c>
      <c r="B23" s="113"/>
      <c r="C23" s="187">
        <v>13548</v>
      </c>
      <c r="D23" s="186">
        <v>66377</v>
      </c>
      <c r="E23" s="185">
        <v>28777</v>
      </c>
      <c r="F23" s="185">
        <v>85462</v>
      </c>
      <c r="G23" s="185">
        <v>18452</v>
      </c>
      <c r="H23" s="184">
        <v>1832</v>
      </c>
      <c r="I23" s="185">
        <v>1931</v>
      </c>
      <c r="J23" s="190">
        <f>ROUND(F23/D23,3)</f>
        <v>1.288</v>
      </c>
      <c r="K23" s="182">
        <f>ROUND(H23/C23*100,1)</f>
        <v>13.5</v>
      </c>
      <c r="L23" s="182">
        <f>ROUND(I23/E23*100,1)</f>
        <v>6.7</v>
      </c>
      <c r="M23" s="180"/>
    </row>
    <row r="24" spans="1:13">
      <c r="A24" s="191" t="s">
        <v>230</v>
      </c>
      <c r="B24" s="113"/>
      <c r="C24" s="187">
        <v>7626</v>
      </c>
      <c r="D24" s="186">
        <v>30247</v>
      </c>
      <c r="E24" s="185">
        <v>8321</v>
      </c>
      <c r="F24" s="185">
        <v>24644</v>
      </c>
      <c r="G24" s="185">
        <v>10113</v>
      </c>
      <c r="H24" s="184">
        <v>1443</v>
      </c>
      <c r="I24" s="185">
        <v>998</v>
      </c>
      <c r="J24" s="190">
        <f>ROUND(F24/D24,3)</f>
        <v>0.81499999999999995</v>
      </c>
      <c r="K24" s="182">
        <f>ROUND(H24/C24*100,1)</f>
        <v>18.899999999999999</v>
      </c>
      <c r="L24" s="182">
        <f>ROUND(I24/E24*100,1)</f>
        <v>12</v>
      </c>
      <c r="M24" s="180"/>
    </row>
    <row r="25" spans="1:13" s="179" customFormat="1" ht="9.75" customHeight="1">
      <c r="A25" s="189" t="s">
        <v>229</v>
      </c>
      <c r="B25" s="188"/>
      <c r="C25" s="187">
        <v>9354</v>
      </c>
      <c r="D25" s="186">
        <v>31835</v>
      </c>
      <c r="E25" s="181">
        <v>0</v>
      </c>
      <c r="F25" s="181">
        <v>0</v>
      </c>
      <c r="G25" s="185">
        <v>22925</v>
      </c>
      <c r="H25" s="184">
        <v>1657</v>
      </c>
      <c r="I25" s="181">
        <v>0</v>
      </c>
      <c r="J25" s="183" t="s">
        <v>228</v>
      </c>
      <c r="K25" s="182">
        <f>ROUND(H25/C25*100,1)</f>
        <v>17.7</v>
      </c>
      <c r="L25" s="181" t="s">
        <v>227</v>
      </c>
      <c r="M25" s="180"/>
    </row>
    <row r="26" spans="1:13" ht="3.75" customHeight="1" thickBot="1">
      <c r="A26" s="78"/>
      <c r="B26" s="76"/>
      <c r="C26" s="177"/>
      <c r="D26" s="78"/>
      <c r="E26" s="177"/>
      <c r="F26" s="177"/>
      <c r="G26" s="177"/>
      <c r="H26" s="177"/>
      <c r="I26" s="177"/>
      <c r="J26" s="178"/>
      <c r="K26" s="177"/>
      <c r="L26" s="177"/>
    </row>
    <row r="27" spans="1:13" s="5" customFormat="1" ht="12.75" customHeight="1" thickTop="1">
      <c r="A27" s="5" t="s">
        <v>226</v>
      </c>
      <c r="C27" s="176"/>
    </row>
    <row r="28" spans="1:13" ht="12.75" customHeight="1"/>
    <row r="29" spans="1:13">
      <c r="C29" s="174"/>
      <c r="D29" s="174"/>
      <c r="E29" s="174"/>
      <c r="F29" s="174"/>
      <c r="G29" s="174"/>
      <c r="H29" s="174"/>
      <c r="I29" s="174"/>
      <c r="J29" s="175"/>
      <c r="K29" s="174"/>
      <c r="L29" s="174"/>
    </row>
    <row r="30" spans="1:13" ht="10.5">
      <c r="C30" s="173"/>
      <c r="D30" s="171"/>
      <c r="E30" s="172"/>
      <c r="F30" s="171"/>
    </row>
    <row r="31" spans="1:13" ht="10.5">
      <c r="C31" s="170"/>
      <c r="D31" s="169"/>
      <c r="F31" s="168"/>
    </row>
    <row r="32" spans="1:13">
      <c r="D32" s="167"/>
    </row>
  </sheetData>
  <mergeCells count="9">
    <mergeCell ref="J2:J3"/>
    <mergeCell ref="K2:K3"/>
    <mergeCell ref="L2:L3"/>
    <mergeCell ref="A2:A3"/>
    <mergeCell ref="C2:D2"/>
    <mergeCell ref="E2:F2"/>
    <mergeCell ref="G2:G3"/>
    <mergeCell ref="H2:H3"/>
    <mergeCell ref="I2:I3"/>
  </mergeCells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&amp;L職業紹介状況&amp;R&amp;F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44"/>
  <sheetViews>
    <sheetView zoomScaleNormal="100" zoomScalePageLayoutView="150" workbookViewId="0"/>
  </sheetViews>
  <sheetFormatPr defaultRowHeight="9.75"/>
  <cols>
    <col min="1" max="1" width="11.83203125" style="5" customWidth="1"/>
    <col min="2" max="2" width="1" style="45" customWidth="1"/>
    <col min="3" max="3" width="9.83203125" style="45" customWidth="1"/>
    <col min="4" max="4" width="9.6640625" style="45" customWidth="1"/>
    <col min="5" max="5" width="9.83203125" style="45" customWidth="1"/>
    <col min="6" max="6" width="11.5" style="45" bestFit="1" customWidth="1"/>
    <col min="7" max="7" width="11.1640625" style="45" customWidth="1"/>
    <col min="8" max="8" width="9.6640625" style="45" customWidth="1"/>
    <col min="9" max="9" width="10" style="45" customWidth="1"/>
    <col min="10" max="10" width="9.6640625" style="45" customWidth="1"/>
    <col min="11" max="12" width="8.1640625" style="44" bestFit="1" customWidth="1"/>
    <col min="13" max="13" width="15.5" style="45" customWidth="1"/>
    <col min="14" max="16384" width="9.33203125" style="45"/>
  </cols>
  <sheetData>
    <row r="1" spans="1:13" s="5" customFormat="1" ht="13.5" customHeight="1" thickBot="1">
      <c r="A1" s="208" t="s">
        <v>275</v>
      </c>
      <c r="K1" s="42"/>
      <c r="L1" s="42"/>
    </row>
    <row r="2" spans="1:13" s="62" customFormat="1" ht="11.25" customHeight="1" thickTop="1">
      <c r="A2" s="629" t="s">
        <v>262</v>
      </c>
      <c r="B2" s="207"/>
      <c r="C2" s="690" t="s">
        <v>274</v>
      </c>
      <c r="D2" s="640"/>
      <c r="E2" s="640" t="s">
        <v>273</v>
      </c>
      <c r="F2" s="640"/>
      <c r="G2" s="640" t="s">
        <v>272</v>
      </c>
      <c r="H2" s="640"/>
      <c r="I2" s="640" t="s">
        <v>271</v>
      </c>
      <c r="J2" s="640"/>
      <c r="K2" s="686" t="s">
        <v>270</v>
      </c>
      <c r="L2" s="687"/>
    </row>
    <row r="3" spans="1:13" s="62" customFormat="1" ht="19.5">
      <c r="A3" s="631"/>
      <c r="B3" s="206"/>
      <c r="C3" s="229" t="s">
        <v>269</v>
      </c>
      <c r="D3" s="205" t="s">
        <v>267</v>
      </c>
      <c r="E3" s="228" t="s">
        <v>269</v>
      </c>
      <c r="F3" s="205" t="s">
        <v>267</v>
      </c>
      <c r="G3" s="228" t="s">
        <v>269</v>
      </c>
      <c r="H3" s="205" t="s">
        <v>267</v>
      </c>
      <c r="I3" s="228" t="s">
        <v>269</v>
      </c>
      <c r="J3" s="205" t="s">
        <v>267</v>
      </c>
      <c r="K3" s="227" t="s">
        <v>268</v>
      </c>
      <c r="L3" s="226" t="s">
        <v>267</v>
      </c>
    </row>
    <row r="4" spans="1:13" s="5" customFormat="1">
      <c r="A4" s="202"/>
      <c r="B4" s="203"/>
      <c r="C4" s="225" t="s">
        <v>249</v>
      </c>
      <c r="D4" s="225" t="s">
        <v>249</v>
      </c>
      <c r="E4" s="225" t="s">
        <v>24</v>
      </c>
      <c r="F4" s="225" t="s">
        <v>24</v>
      </c>
      <c r="G4" s="225" t="s">
        <v>249</v>
      </c>
      <c r="H4" s="225" t="s">
        <v>249</v>
      </c>
      <c r="I4" s="225" t="s">
        <v>249</v>
      </c>
      <c r="J4" s="225" t="s">
        <v>249</v>
      </c>
      <c r="K4" s="224" t="s">
        <v>247</v>
      </c>
      <c r="L4" s="224" t="s">
        <v>247</v>
      </c>
    </row>
    <row r="5" spans="1:13" ht="11.25" customHeight="1">
      <c r="A5" s="200" t="s">
        <v>246</v>
      </c>
      <c r="B5" s="196"/>
      <c r="C5" s="195">
        <v>76275</v>
      </c>
      <c r="D5" s="199">
        <v>36232</v>
      </c>
      <c r="E5" s="195">
        <v>29052.833333333332</v>
      </c>
      <c r="F5" s="195">
        <v>13859.416666666666</v>
      </c>
      <c r="G5" s="195">
        <v>151819</v>
      </c>
      <c r="H5" s="195">
        <v>62742</v>
      </c>
      <c r="I5" s="195">
        <v>15497</v>
      </c>
      <c r="J5" s="195">
        <v>6548</v>
      </c>
      <c r="K5" s="220">
        <v>20.317273025237629</v>
      </c>
      <c r="L5" s="220">
        <v>18.072422168249062</v>
      </c>
    </row>
    <row r="6" spans="1:13" ht="12" customHeight="1">
      <c r="A6" s="200" t="s">
        <v>266</v>
      </c>
      <c r="B6" s="196"/>
      <c r="C6" s="195">
        <v>74902</v>
      </c>
      <c r="D6" s="199">
        <v>36256</v>
      </c>
      <c r="E6" s="195">
        <v>28825.083333333332</v>
      </c>
      <c r="F6" s="195">
        <v>13971.25</v>
      </c>
      <c r="G6" s="195">
        <v>137181</v>
      </c>
      <c r="H6" s="195">
        <v>58887</v>
      </c>
      <c r="I6" s="195">
        <v>14918</v>
      </c>
      <c r="J6" s="195">
        <v>6408</v>
      </c>
      <c r="K6" s="220">
        <v>19.916691143093644</v>
      </c>
      <c r="L6" s="220">
        <v>17.674315975286849</v>
      </c>
    </row>
    <row r="7" spans="1:13" ht="11.25" customHeight="1">
      <c r="A7" s="200" t="s">
        <v>244</v>
      </c>
      <c r="B7" s="196"/>
      <c r="C7" s="195">
        <f>SUM(C9:C25)</f>
        <v>75021</v>
      </c>
      <c r="D7" s="195">
        <f>SUM(D9:D25)</f>
        <v>37736</v>
      </c>
      <c r="E7" s="223">
        <f>SUM(E9:E25)/12</f>
        <v>29477.583333333332</v>
      </c>
      <c r="F7" s="223">
        <f>SUM(F9:F25)/12</f>
        <v>14784.583333333334</v>
      </c>
      <c r="G7" s="195">
        <f>SUM(G9:G25)</f>
        <v>123676</v>
      </c>
      <c r="H7" s="195">
        <f>SUM(H9:H25)</f>
        <v>56133</v>
      </c>
      <c r="I7" s="195">
        <f>SUM(I9:I25)</f>
        <v>13756</v>
      </c>
      <c r="J7" s="195">
        <f>SUM(J9:J25)</f>
        <v>6119</v>
      </c>
      <c r="K7" s="220">
        <f>I7/C7*100</f>
        <v>18.336199197558017</v>
      </c>
      <c r="L7" s="220">
        <f>J7/D7*100</f>
        <v>16.215285138859446</v>
      </c>
      <c r="M7" s="222"/>
    </row>
    <row r="8" spans="1:13" ht="7.5" customHeight="1">
      <c r="A8" s="197"/>
      <c r="B8" s="196"/>
      <c r="C8" s="221"/>
      <c r="D8" s="221"/>
      <c r="E8" s="221"/>
      <c r="F8" s="221"/>
      <c r="G8" s="221"/>
      <c r="H8" s="221"/>
      <c r="I8" s="221"/>
      <c r="J8" s="221"/>
      <c r="K8" s="220"/>
      <c r="L8" s="210"/>
    </row>
    <row r="9" spans="1:13">
      <c r="A9" s="191" t="s">
        <v>243</v>
      </c>
      <c r="B9" s="113"/>
      <c r="C9" s="219">
        <v>11063</v>
      </c>
      <c r="D9" s="219">
        <v>5710</v>
      </c>
      <c r="E9" s="219">
        <v>54789</v>
      </c>
      <c r="F9" s="219">
        <v>28342</v>
      </c>
      <c r="G9" s="219">
        <v>15515</v>
      </c>
      <c r="H9" s="219">
        <v>6995</v>
      </c>
      <c r="I9" s="219">
        <v>1581</v>
      </c>
      <c r="J9" s="219">
        <v>716</v>
      </c>
      <c r="K9" s="210">
        <f t="shared" ref="K9:L13" si="0">I9/C9*100</f>
        <v>14.290879508270812</v>
      </c>
      <c r="L9" s="210">
        <f t="shared" si="0"/>
        <v>12.539404553415062</v>
      </c>
      <c r="M9" s="219"/>
    </row>
    <row r="10" spans="1:13">
      <c r="A10" s="191" t="s">
        <v>242</v>
      </c>
      <c r="B10" s="113"/>
      <c r="C10" s="219">
        <v>4369</v>
      </c>
      <c r="D10" s="219">
        <v>2184</v>
      </c>
      <c r="E10" s="219">
        <v>21686</v>
      </c>
      <c r="F10" s="219">
        <v>10671</v>
      </c>
      <c r="G10" s="219">
        <v>7205</v>
      </c>
      <c r="H10" s="219">
        <v>2963</v>
      </c>
      <c r="I10" s="219">
        <v>815</v>
      </c>
      <c r="J10" s="219">
        <v>326</v>
      </c>
      <c r="K10" s="210">
        <f t="shared" si="0"/>
        <v>18.654154268711377</v>
      </c>
      <c r="L10" s="210">
        <f t="shared" si="0"/>
        <v>14.926739926739927</v>
      </c>
      <c r="M10" s="219"/>
    </row>
    <row r="11" spans="1:13">
      <c r="A11" s="191" t="s">
        <v>241</v>
      </c>
      <c r="B11" s="113"/>
      <c r="C11" s="219">
        <v>5286</v>
      </c>
      <c r="D11" s="219">
        <v>2558</v>
      </c>
      <c r="E11" s="219">
        <v>24259</v>
      </c>
      <c r="F11" s="219">
        <v>11746</v>
      </c>
      <c r="G11" s="219">
        <v>9270</v>
      </c>
      <c r="H11" s="219">
        <v>3817</v>
      </c>
      <c r="I11" s="219">
        <v>1169</v>
      </c>
      <c r="J11" s="219">
        <v>506</v>
      </c>
      <c r="K11" s="210">
        <f t="shared" si="0"/>
        <v>22.115020809685962</v>
      </c>
      <c r="L11" s="210">
        <f t="shared" si="0"/>
        <v>19.781078967943706</v>
      </c>
      <c r="M11" s="219"/>
    </row>
    <row r="12" spans="1:13">
      <c r="A12" s="191" t="s">
        <v>240</v>
      </c>
      <c r="B12" s="113"/>
      <c r="C12" s="219">
        <v>3165</v>
      </c>
      <c r="D12" s="219">
        <v>1577</v>
      </c>
      <c r="E12" s="219">
        <v>14085</v>
      </c>
      <c r="F12" s="219">
        <v>7019</v>
      </c>
      <c r="G12" s="219">
        <v>5034</v>
      </c>
      <c r="H12" s="219">
        <v>2255</v>
      </c>
      <c r="I12" s="219">
        <v>797</v>
      </c>
      <c r="J12" s="219">
        <v>354</v>
      </c>
      <c r="K12" s="210">
        <f t="shared" si="0"/>
        <v>25.181674565560819</v>
      </c>
      <c r="L12" s="210">
        <f t="shared" si="0"/>
        <v>22.447685478757133</v>
      </c>
      <c r="M12" s="219"/>
    </row>
    <row r="13" spans="1:13">
      <c r="A13" s="191" t="s">
        <v>239</v>
      </c>
      <c r="B13" s="113"/>
      <c r="C13" s="219">
        <v>3536</v>
      </c>
      <c r="D13" s="219">
        <v>1723</v>
      </c>
      <c r="E13" s="219">
        <v>16466</v>
      </c>
      <c r="F13" s="219">
        <v>7948</v>
      </c>
      <c r="G13" s="219">
        <v>5922</v>
      </c>
      <c r="H13" s="219">
        <v>2241</v>
      </c>
      <c r="I13" s="219">
        <v>859</v>
      </c>
      <c r="J13" s="219">
        <v>382</v>
      </c>
      <c r="K13" s="210">
        <f t="shared" si="0"/>
        <v>24.292986425339365</v>
      </c>
      <c r="L13" s="210">
        <f t="shared" si="0"/>
        <v>22.17063261752757</v>
      </c>
      <c r="M13" s="219"/>
    </row>
    <row r="14" spans="1:13">
      <c r="A14" s="191"/>
      <c r="B14" s="113"/>
      <c r="C14" s="219"/>
      <c r="D14" s="219"/>
      <c r="E14" s="219"/>
      <c r="F14" s="219"/>
      <c r="G14" s="219"/>
      <c r="H14" s="219"/>
      <c r="I14" s="219"/>
      <c r="J14" s="219"/>
      <c r="K14" s="210"/>
      <c r="L14" s="210"/>
      <c r="M14" s="219"/>
    </row>
    <row r="15" spans="1:13">
      <c r="A15" s="191" t="s">
        <v>238</v>
      </c>
      <c r="B15" s="113"/>
      <c r="C15" s="186">
        <v>1928</v>
      </c>
      <c r="D15" s="186">
        <v>978</v>
      </c>
      <c r="E15" s="219">
        <v>9930</v>
      </c>
      <c r="F15" s="186">
        <v>5067</v>
      </c>
      <c r="G15" s="186">
        <v>2693</v>
      </c>
      <c r="H15" s="186">
        <v>1217</v>
      </c>
      <c r="I15" s="186">
        <v>450</v>
      </c>
      <c r="J15" s="186">
        <v>207</v>
      </c>
      <c r="K15" s="210">
        <f t="shared" ref="K15:L19" si="1">I15/C15*100</f>
        <v>23.3402489626556</v>
      </c>
      <c r="L15" s="210">
        <f t="shared" si="1"/>
        <v>21.165644171779142</v>
      </c>
      <c r="M15" s="219"/>
    </row>
    <row r="16" spans="1:13">
      <c r="A16" s="191" t="s">
        <v>237</v>
      </c>
      <c r="B16" s="113"/>
      <c r="C16" s="186">
        <v>7332</v>
      </c>
      <c r="D16" s="219">
        <v>3556</v>
      </c>
      <c r="E16" s="219">
        <v>33607</v>
      </c>
      <c r="F16" s="219">
        <v>16526</v>
      </c>
      <c r="G16" s="219">
        <v>11397</v>
      </c>
      <c r="H16" s="219">
        <v>4975</v>
      </c>
      <c r="I16" s="219">
        <v>1310</v>
      </c>
      <c r="J16" s="219">
        <v>530</v>
      </c>
      <c r="K16" s="210">
        <f t="shared" si="1"/>
        <v>17.866884888161483</v>
      </c>
      <c r="L16" s="210">
        <f t="shared" si="1"/>
        <v>14.904386951631047</v>
      </c>
      <c r="M16" s="219"/>
    </row>
    <row r="17" spans="1:13">
      <c r="A17" s="191" t="s">
        <v>236</v>
      </c>
      <c r="B17" s="113"/>
      <c r="C17" s="219">
        <v>5937</v>
      </c>
      <c r="D17" s="219">
        <v>2852</v>
      </c>
      <c r="E17" s="219">
        <v>27480</v>
      </c>
      <c r="F17" s="219">
        <v>13166</v>
      </c>
      <c r="G17" s="219">
        <v>9527</v>
      </c>
      <c r="H17" s="219">
        <v>4197</v>
      </c>
      <c r="I17" s="219">
        <v>1185</v>
      </c>
      <c r="J17" s="219">
        <v>518</v>
      </c>
      <c r="K17" s="210">
        <f t="shared" si="1"/>
        <v>19.959575543203638</v>
      </c>
      <c r="L17" s="210">
        <f t="shared" si="1"/>
        <v>18.162692847124827</v>
      </c>
      <c r="M17" s="219"/>
    </row>
    <row r="18" spans="1:13">
      <c r="A18" s="191" t="s">
        <v>235</v>
      </c>
      <c r="B18" s="113"/>
      <c r="C18" s="219">
        <v>3824</v>
      </c>
      <c r="D18" s="219">
        <v>1845</v>
      </c>
      <c r="E18" s="219">
        <v>18581</v>
      </c>
      <c r="F18" s="219">
        <v>9002</v>
      </c>
      <c r="G18" s="219">
        <v>5216</v>
      </c>
      <c r="H18" s="219">
        <v>2127</v>
      </c>
      <c r="I18" s="219">
        <v>744</v>
      </c>
      <c r="J18" s="219">
        <v>335</v>
      </c>
      <c r="K18" s="210">
        <f t="shared" si="1"/>
        <v>19.456066945606697</v>
      </c>
      <c r="L18" s="210">
        <f t="shared" si="1"/>
        <v>18.157181571815716</v>
      </c>
      <c r="M18" s="219"/>
    </row>
    <row r="19" spans="1:13">
      <c r="A19" s="191" t="s">
        <v>234</v>
      </c>
      <c r="B19" s="113"/>
      <c r="C19" s="219">
        <v>2108</v>
      </c>
      <c r="D19" s="219">
        <v>981</v>
      </c>
      <c r="E19" s="219">
        <v>9817</v>
      </c>
      <c r="F19" s="219">
        <v>4642</v>
      </c>
      <c r="G19" s="219">
        <v>2583</v>
      </c>
      <c r="H19" s="219">
        <v>1056</v>
      </c>
      <c r="I19" s="219">
        <v>481</v>
      </c>
      <c r="J19" s="219">
        <v>191</v>
      </c>
      <c r="K19" s="210">
        <f t="shared" si="1"/>
        <v>22.817836812144211</v>
      </c>
      <c r="L19" s="210">
        <f t="shared" si="1"/>
        <v>19.469928644240568</v>
      </c>
      <c r="M19" s="219"/>
    </row>
    <row r="20" spans="1:13">
      <c r="A20" s="191"/>
      <c r="B20" s="113"/>
      <c r="C20" s="219"/>
      <c r="D20" s="219"/>
      <c r="E20" s="219"/>
      <c r="F20" s="219"/>
      <c r="G20" s="219"/>
      <c r="H20" s="219"/>
      <c r="I20" s="219"/>
      <c r="J20" s="219"/>
      <c r="K20" s="210"/>
      <c r="L20" s="210"/>
      <c r="M20" s="219"/>
    </row>
    <row r="21" spans="1:13">
      <c r="A21" s="191" t="s">
        <v>233</v>
      </c>
      <c r="B21" s="113"/>
      <c r="C21" s="219">
        <v>2407</v>
      </c>
      <c r="D21" s="219">
        <v>1250</v>
      </c>
      <c r="E21" s="219">
        <v>11416</v>
      </c>
      <c r="F21" s="219">
        <v>6026</v>
      </c>
      <c r="G21" s="219">
        <v>3849</v>
      </c>
      <c r="H21" s="219">
        <v>1627</v>
      </c>
      <c r="I21" s="219">
        <v>483</v>
      </c>
      <c r="J21" s="219">
        <v>195</v>
      </c>
      <c r="K21" s="210">
        <f t="shared" ref="K21:L25" si="2">I21/C21*100</f>
        <v>20.066472787702537</v>
      </c>
      <c r="L21" s="210">
        <f t="shared" si="2"/>
        <v>15.6</v>
      </c>
      <c r="M21" s="219"/>
    </row>
    <row r="22" spans="1:13">
      <c r="A22" s="191" t="s">
        <v>232</v>
      </c>
      <c r="B22" s="113"/>
      <c r="C22" s="186">
        <v>8178</v>
      </c>
      <c r="D22" s="186">
        <v>4346</v>
      </c>
      <c r="E22" s="186">
        <v>44414</v>
      </c>
      <c r="F22" s="186">
        <v>22732</v>
      </c>
      <c r="G22" s="186">
        <v>13667</v>
      </c>
      <c r="H22" s="186">
        <v>7200</v>
      </c>
      <c r="I22" s="186">
        <v>1185</v>
      </c>
      <c r="J22" s="186">
        <v>598</v>
      </c>
      <c r="K22" s="210">
        <f t="shared" si="2"/>
        <v>14.490095377842993</v>
      </c>
      <c r="L22" s="210">
        <f t="shared" si="2"/>
        <v>13.759779107225034</v>
      </c>
      <c r="M22" s="219"/>
    </row>
    <row r="23" spans="1:13">
      <c r="A23" s="191" t="s">
        <v>231</v>
      </c>
      <c r="B23" s="113"/>
      <c r="C23" s="219">
        <v>6817</v>
      </c>
      <c r="D23" s="219">
        <v>3673</v>
      </c>
      <c r="E23" s="219">
        <v>33795</v>
      </c>
      <c r="F23" s="219">
        <v>18060</v>
      </c>
      <c r="G23" s="219">
        <v>11245</v>
      </c>
      <c r="H23" s="219">
        <v>5910</v>
      </c>
      <c r="I23" s="219">
        <v>1001</v>
      </c>
      <c r="J23" s="219">
        <v>474</v>
      </c>
      <c r="K23" s="210">
        <f t="shared" si="2"/>
        <v>14.683878538946752</v>
      </c>
      <c r="L23" s="210">
        <f t="shared" si="2"/>
        <v>12.904982303294311</v>
      </c>
      <c r="M23" s="219"/>
    </row>
    <row r="24" spans="1:13">
      <c r="A24" s="191" t="s">
        <v>230</v>
      </c>
      <c r="B24" s="113"/>
      <c r="C24" s="186">
        <v>3669</v>
      </c>
      <c r="D24" s="219">
        <v>1797</v>
      </c>
      <c r="E24" s="219">
        <v>14700</v>
      </c>
      <c r="F24" s="219">
        <v>7052</v>
      </c>
      <c r="G24" s="219">
        <v>5605</v>
      </c>
      <c r="H24" s="219">
        <v>2497</v>
      </c>
      <c r="I24" s="219">
        <v>713</v>
      </c>
      <c r="J24" s="219">
        <v>334</v>
      </c>
      <c r="K24" s="210">
        <f t="shared" si="2"/>
        <v>19.43308803488689</v>
      </c>
      <c r="L24" s="210">
        <f t="shared" si="2"/>
        <v>18.58653311074012</v>
      </c>
      <c r="M24" s="219"/>
    </row>
    <row r="25" spans="1:13" s="179" customFormat="1" ht="9.75" customHeight="1">
      <c r="A25" s="189" t="s">
        <v>265</v>
      </c>
      <c r="B25" s="188"/>
      <c r="C25" s="219">
        <v>5402</v>
      </c>
      <c r="D25" s="219">
        <v>2706</v>
      </c>
      <c r="E25" s="219">
        <v>18706</v>
      </c>
      <c r="F25" s="219">
        <v>9416</v>
      </c>
      <c r="G25" s="219">
        <v>14948</v>
      </c>
      <c r="H25" s="219">
        <v>7056</v>
      </c>
      <c r="I25" s="219">
        <v>983</v>
      </c>
      <c r="J25" s="219">
        <v>453</v>
      </c>
      <c r="K25" s="210">
        <f t="shared" si="2"/>
        <v>18.196964087375044</v>
      </c>
      <c r="L25" s="210">
        <f t="shared" si="2"/>
        <v>16.740576496674059</v>
      </c>
      <c r="M25" s="219"/>
    </row>
    <row r="26" spans="1:13" ht="4.5" customHeight="1" thickBot="1">
      <c r="A26" s="78"/>
      <c r="B26" s="76"/>
      <c r="C26" s="177"/>
      <c r="D26" s="177"/>
      <c r="E26" s="177"/>
      <c r="F26" s="177"/>
      <c r="G26" s="177"/>
      <c r="H26" s="177"/>
      <c r="I26" s="177"/>
      <c r="J26" s="177"/>
      <c r="K26" s="218"/>
      <c r="L26" s="218"/>
    </row>
    <row r="27" spans="1:13" ht="3" customHeight="1" thickTop="1"/>
    <row r="28" spans="1:13" s="5" customFormat="1">
      <c r="A28" s="209" t="s">
        <v>264</v>
      </c>
      <c r="B28" s="216"/>
      <c r="C28" s="217"/>
      <c r="D28" s="216"/>
      <c r="K28" s="42"/>
      <c r="L28" s="42"/>
    </row>
    <row r="29" spans="1:13" ht="11.25">
      <c r="A29" s="215"/>
      <c r="B29" s="214"/>
      <c r="C29" s="214"/>
      <c r="D29" s="213"/>
      <c r="E29" s="212"/>
      <c r="F29" s="186"/>
      <c r="G29" s="186"/>
    </row>
    <row r="30" spans="1:13">
      <c r="A30" s="211"/>
      <c r="C30" s="210"/>
      <c r="E30" s="186"/>
      <c r="F30" s="186"/>
      <c r="G30" s="186"/>
    </row>
    <row r="31" spans="1:13">
      <c r="A31" s="209"/>
      <c r="E31" s="186"/>
      <c r="F31" s="186"/>
      <c r="G31" s="186"/>
    </row>
    <row r="32" spans="1:13" ht="10.5">
      <c r="C32" s="170"/>
      <c r="K32" s="45"/>
      <c r="L32" s="45"/>
    </row>
    <row r="33" spans="5:12">
      <c r="E33" s="186"/>
      <c r="F33" s="186"/>
      <c r="G33" s="186"/>
    </row>
    <row r="34" spans="5:12">
      <c r="E34" s="186"/>
      <c r="F34" s="186"/>
      <c r="G34" s="186"/>
    </row>
    <row r="35" spans="5:12">
      <c r="E35" s="186"/>
      <c r="F35" s="186"/>
      <c r="G35" s="186"/>
    </row>
    <row r="36" spans="5:12">
      <c r="K36" s="45"/>
      <c r="L36" s="45"/>
    </row>
    <row r="37" spans="5:12">
      <c r="E37" s="186"/>
      <c r="F37" s="186"/>
      <c r="G37" s="186"/>
    </row>
    <row r="38" spans="5:12">
      <c r="E38" s="186"/>
      <c r="F38" s="186"/>
      <c r="G38" s="186"/>
    </row>
    <row r="39" spans="5:12">
      <c r="E39" s="186"/>
      <c r="F39" s="186"/>
      <c r="G39" s="186"/>
    </row>
    <row r="40" spans="5:12">
      <c r="K40" s="45"/>
      <c r="L40" s="45"/>
    </row>
    <row r="41" spans="5:12">
      <c r="E41" s="186"/>
      <c r="F41" s="186"/>
      <c r="G41" s="186"/>
    </row>
    <row r="42" spans="5:12">
      <c r="E42" s="186"/>
      <c r="F42" s="186"/>
      <c r="G42" s="186"/>
    </row>
    <row r="43" spans="5:12">
      <c r="E43" s="186"/>
      <c r="F43" s="186"/>
      <c r="G43" s="186"/>
    </row>
    <row r="44" spans="5:12">
      <c r="K44" s="45"/>
      <c r="L44" s="45"/>
    </row>
  </sheetData>
  <mergeCells count="6">
    <mergeCell ref="K2:L2"/>
    <mergeCell ref="A2:A3"/>
    <mergeCell ref="C2:D2"/>
    <mergeCell ref="E2:F2"/>
    <mergeCell ref="G2:H2"/>
    <mergeCell ref="I2:J2"/>
  </mergeCells>
  <phoneticPr fontId="6"/>
  <pageMargins left="0.9055118110236221" right="0.70866141732283472" top="0.74803149606299213" bottom="0.74803149606299213" header="0.31496062992125984" footer="0.31496062992125984"/>
  <pageSetup paperSize="9" orientation="landscape" r:id="rId1"/>
  <headerFooter>
    <oddHeader>&amp;L職業紹介状況&amp;R&amp;F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2"/>
  <sheetViews>
    <sheetView zoomScaleNormal="100" zoomScalePageLayoutView="142" workbookViewId="0"/>
  </sheetViews>
  <sheetFormatPr defaultRowHeight="9.75"/>
  <cols>
    <col min="1" max="1" width="13.5" style="235" customWidth="1"/>
    <col min="2" max="2" width="1" style="45" customWidth="1"/>
    <col min="3" max="3" width="9" style="235" customWidth="1"/>
    <col min="4" max="4" width="6.6640625" style="45" customWidth="1"/>
    <col min="5" max="5" width="7.33203125" style="232" customWidth="1"/>
    <col min="6" max="6" width="6.33203125" style="233" customWidth="1"/>
    <col min="7" max="7" width="9.33203125" style="234"/>
    <col min="8" max="8" width="9" style="233" customWidth="1"/>
    <col min="9" max="11" width="8.33203125" style="233" customWidth="1"/>
    <col min="12" max="12" width="9.5" style="232" bestFit="1" customWidth="1"/>
    <col min="13" max="13" width="8.5" style="232" bestFit="1" customWidth="1"/>
    <col min="14" max="14" width="29.1640625" style="232" bestFit="1" customWidth="1"/>
    <col min="15" max="15" width="9.33203125" style="231"/>
    <col min="16" max="17" width="9.33203125" style="230"/>
    <col min="18" max="16384" width="9.33203125" style="45"/>
  </cols>
  <sheetData>
    <row r="1" spans="1:17" s="5" customFormat="1" ht="15" customHeight="1" thickBot="1">
      <c r="A1" s="208" t="s">
        <v>294</v>
      </c>
      <c r="C1" s="235"/>
      <c r="E1" s="224"/>
      <c r="F1" s="225"/>
      <c r="G1" s="290"/>
      <c r="H1" s="225"/>
      <c r="I1" s="225"/>
      <c r="J1" s="225"/>
      <c r="K1" s="691" t="s">
        <v>293</v>
      </c>
      <c r="L1" s="692"/>
      <c r="M1" s="692"/>
      <c r="N1" s="289"/>
      <c r="O1" s="288"/>
      <c r="P1" s="287"/>
      <c r="Q1" s="287"/>
    </row>
    <row r="2" spans="1:17" s="204" customFormat="1" ht="11.25" customHeight="1" thickTop="1">
      <c r="A2" s="629" t="s">
        <v>292</v>
      </c>
      <c r="B2" s="207"/>
      <c r="C2" s="707" t="s">
        <v>291</v>
      </c>
      <c r="D2" s="632" t="s">
        <v>290</v>
      </c>
      <c r="E2" s="690"/>
      <c r="F2" s="632" t="s">
        <v>289</v>
      </c>
      <c r="G2" s="690"/>
      <c r="H2" s="632" t="s">
        <v>288</v>
      </c>
      <c r="I2" s="709"/>
      <c r="J2" s="709"/>
      <c r="K2" s="690"/>
      <c r="L2" s="705" t="s">
        <v>255</v>
      </c>
      <c r="M2" s="693" t="s">
        <v>254</v>
      </c>
      <c r="N2" s="283"/>
      <c r="O2" s="285"/>
      <c r="P2" s="284"/>
      <c r="Q2" s="284"/>
    </row>
    <row r="3" spans="1:17" s="204" customFormat="1" ht="29.25" customHeight="1">
      <c r="A3" s="630"/>
      <c r="B3" s="286"/>
      <c r="C3" s="708"/>
      <c r="D3" s="696" t="s">
        <v>287</v>
      </c>
      <c r="E3" s="698" t="s">
        <v>286</v>
      </c>
      <c r="F3" s="700" t="s">
        <v>285</v>
      </c>
      <c r="G3" s="702" t="s">
        <v>284</v>
      </c>
      <c r="H3" s="704" t="s">
        <v>283</v>
      </c>
      <c r="I3" s="704" t="s">
        <v>282</v>
      </c>
      <c r="J3" s="704" t="s">
        <v>281</v>
      </c>
      <c r="K3" s="704" t="s">
        <v>280</v>
      </c>
      <c r="L3" s="706"/>
      <c r="M3" s="694"/>
      <c r="N3" s="283"/>
      <c r="O3" s="285"/>
      <c r="P3" s="284"/>
      <c r="Q3" s="284"/>
    </row>
    <row r="4" spans="1:17" s="204" customFormat="1" ht="11.1" customHeight="1">
      <c r="A4" s="631"/>
      <c r="B4" s="206"/>
      <c r="C4" s="701"/>
      <c r="D4" s="697"/>
      <c r="E4" s="699"/>
      <c r="F4" s="701"/>
      <c r="G4" s="703"/>
      <c r="H4" s="701"/>
      <c r="I4" s="701"/>
      <c r="J4" s="701"/>
      <c r="K4" s="701"/>
      <c r="L4" s="699"/>
      <c r="M4" s="695"/>
      <c r="N4" s="283"/>
      <c r="O4" s="282"/>
      <c r="P4" s="281"/>
      <c r="Q4" s="281"/>
    </row>
    <row r="5" spans="1:17" s="225" customFormat="1">
      <c r="A5" s="202"/>
      <c r="B5" s="203"/>
      <c r="C5" s="279" t="s">
        <v>24</v>
      </c>
      <c r="D5" s="279" t="s">
        <v>24</v>
      </c>
      <c r="E5" s="278" t="s">
        <v>247</v>
      </c>
      <c r="F5" s="279" t="s">
        <v>24</v>
      </c>
      <c r="G5" s="280" t="s">
        <v>248</v>
      </c>
      <c r="H5" s="279" t="s">
        <v>24</v>
      </c>
      <c r="I5" s="279" t="s">
        <v>24</v>
      </c>
      <c r="J5" s="279" t="s">
        <v>24</v>
      </c>
      <c r="K5" s="279" t="s">
        <v>24</v>
      </c>
      <c r="L5" s="278" t="s">
        <v>247</v>
      </c>
      <c r="M5" s="278" t="s">
        <v>247</v>
      </c>
      <c r="N5" s="278"/>
      <c r="O5" s="277"/>
      <c r="P5" s="276"/>
      <c r="Q5" s="276"/>
    </row>
    <row r="6" spans="1:17" s="266" customFormat="1" ht="10.5" customHeight="1">
      <c r="A6" s="200" t="s">
        <v>246</v>
      </c>
      <c r="B6" s="269"/>
      <c r="C6" s="268">
        <v>77842</v>
      </c>
      <c r="D6" s="268">
        <v>22</v>
      </c>
      <c r="E6" s="249">
        <v>2.8262377636751369E-2</v>
      </c>
      <c r="F6" s="268">
        <v>103</v>
      </c>
      <c r="G6" s="272">
        <v>4.6818181818181817</v>
      </c>
      <c r="H6" s="268">
        <v>19</v>
      </c>
      <c r="I6" s="268">
        <v>17</v>
      </c>
      <c r="J6" s="268">
        <v>5</v>
      </c>
      <c r="K6" s="275">
        <v>2</v>
      </c>
      <c r="L6" s="249">
        <v>100</v>
      </c>
      <c r="M6" s="249">
        <v>18.446601941747574</v>
      </c>
      <c r="N6" s="249"/>
      <c r="O6" s="274"/>
      <c r="P6" s="273"/>
      <c r="Q6" s="273"/>
    </row>
    <row r="7" spans="1:17" s="266" customFormat="1" ht="10.5" customHeight="1">
      <c r="A7" s="200" t="s">
        <v>245</v>
      </c>
      <c r="B7" s="269"/>
      <c r="C7" s="268">
        <v>77393</v>
      </c>
      <c r="D7" s="268">
        <v>10</v>
      </c>
      <c r="E7" s="249">
        <v>1.2921065212616129E-2</v>
      </c>
      <c r="F7" s="268">
        <v>103</v>
      </c>
      <c r="G7" s="272">
        <v>10.3</v>
      </c>
      <c r="H7" s="268">
        <v>6</v>
      </c>
      <c r="I7" s="268">
        <v>5</v>
      </c>
      <c r="J7" s="268">
        <v>5</v>
      </c>
      <c r="K7" s="268">
        <v>1</v>
      </c>
      <c r="L7" s="249">
        <v>100</v>
      </c>
      <c r="M7" s="249">
        <v>5.825242718446602</v>
      </c>
      <c r="N7" s="249"/>
      <c r="O7" s="274"/>
      <c r="P7" s="273"/>
      <c r="Q7" s="273"/>
    </row>
    <row r="8" spans="1:17" s="266" customFormat="1" ht="10.5" customHeight="1">
      <c r="A8" s="200" t="s">
        <v>244</v>
      </c>
      <c r="B8" s="269"/>
      <c r="C8" s="268">
        <f>SUM(C10:C14,C16:C20,C22:C25)</f>
        <v>74118</v>
      </c>
      <c r="D8" s="268">
        <f>SUM(D10:D25)</f>
        <v>20</v>
      </c>
      <c r="E8" s="249">
        <f>D8/C8*100</f>
        <v>2.6983998488896082E-2</v>
      </c>
      <c r="F8" s="268">
        <f>SUM(F10:F25)</f>
        <v>99</v>
      </c>
      <c r="G8" s="272">
        <f>F8/D8</f>
        <v>4.95</v>
      </c>
      <c r="H8" s="268">
        <f>I8+K8</f>
        <v>13</v>
      </c>
      <c r="I8" s="268">
        <f>SUM(I10:I14,I16:I20,I22:I25)</f>
        <v>12</v>
      </c>
      <c r="J8" s="268">
        <f>SUM(J10:J14,J16:J20,J22:J25)</f>
        <v>7</v>
      </c>
      <c r="K8" s="268">
        <f>SUM(K10:K14,K16:K20,K22:K25)</f>
        <v>1</v>
      </c>
      <c r="L8" s="249">
        <f>(I8+J8)/D8*100</f>
        <v>95</v>
      </c>
      <c r="M8" s="249">
        <f>H8/F8*100</f>
        <v>13.131313131313133</v>
      </c>
      <c r="N8" s="271"/>
      <c r="O8" s="248"/>
      <c r="P8" s="248"/>
      <c r="Q8" s="248"/>
    </row>
    <row r="9" spans="1:17" s="266" customFormat="1" ht="7.5" customHeight="1">
      <c r="A9" s="270"/>
      <c r="B9" s="269"/>
      <c r="C9" s="268"/>
      <c r="D9" s="268"/>
      <c r="E9" s="249"/>
      <c r="F9" s="268"/>
      <c r="G9" s="261"/>
      <c r="H9" s="268"/>
      <c r="I9" s="268"/>
      <c r="J9" s="268"/>
      <c r="K9" s="268"/>
      <c r="L9" s="249"/>
      <c r="M9" s="261"/>
      <c r="N9" s="245"/>
      <c r="O9" s="248"/>
      <c r="P9" s="267"/>
      <c r="Q9" s="267"/>
    </row>
    <row r="10" spans="1:17" s="254" customFormat="1" ht="9" customHeight="1">
      <c r="A10" s="263" t="s">
        <v>243</v>
      </c>
      <c r="B10" s="262"/>
      <c r="C10" s="259">
        <v>11949</v>
      </c>
      <c r="D10" s="258">
        <v>1</v>
      </c>
      <c r="E10" s="261">
        <f>D10/C10*100</f>
        <v>8.3689011632772613E-3</v>
      </c>
      <c r="F10" s="259">
        <v>27</v>
      </c>
      <c r="G10" s="260">
        <f>F10/D10</f>
        <v>27</v>
      </c>
      <c r="H10" s="258">
        <f>I10+K10</f>
        <v>2</v>
      </c>
      <c r="I10" s="258">
        <f t="shared" ref="I10:I22" si="0">D10-J10</f>
        <v>1</v>
      </c>
      <c r="J10" s="258">
        <v>0</v>
      </c>
      <c r="K10" s="258">
        <v>1</v>
      </c>
      <c r="L10" s="257">
        <f>(I10+J10)/D10*100</f>
        <v>100</v>
      </c>
      <c r="M10" s="261">
        <f>H10/F10*100</f>
        <v>7.4074074074074066</v>
      </c>
      <c r="N10" s="255"/>
      <c r="O10" s="248"/>
      <c r="P10" s="248"/>
      <c r="Q10" s="248"/>
    </row>
    <row r="11" spans="1:17" s="254" customFormat="1" ht="9" customHeight="1">
      <c r="A11" s="263" t="s">
        <v>242</v>
      </c>
      <c r="B11" s="262"/>
      <c r="C11" s="259">
        <v>5633</v>
      </c>
      <c r="D11" s="258">
        <v>1</v>
      </c>
      <c r="E11" s="261">
        <f>D11/C11*100</f>
        <v>1.7752529735487306E-2</v>
      </c>
      <c r="F11" s="259">
        <v>15</v>
      </c>
      <c r="G11" s="260">
        <f>F11/D11</f>
        <v>15</v>
      </c>
      <c r="H11" s="258">
        <f>I11+K11</f>
        <v>1</v>
      </c>
      <c r="I11" s="258">
        <f t="shared" si="0"/>
        <v>1</v>
      </c>
      <c r="J11" s="258">
        <v>0</v>
      </c>
      <c r="K11" s="258">
        <v>0</v>
      </c>
      <c r="L11" s="257">
        <f>(I11+J11)/D11*100</f>
        <v>100</v>
      </c>
      <c r="M11" s="261">
        <f>H11/F11*100</f>
        <v>6.666666666666667</v>
      </c>
      <c r="N11" s="255"/>
      <c r="O11" s="248"/>
      <c r="P11" s="248"/>
      <c r="Q11" s="248"/>
    </row>
    <row r="12" spans="1:17" s="254" customFormat="1" ht="9" customHeight="1">
      <c r="A12" s="263" t="s">
        <v>241</v>
      </c>
      <c r="B12" s="262"/>
      <c r="C12" s="259">
        <v>4695</v>
      </c>
      <c r="D12" s="258">
        <v>1</v>
      </c>
      <c r="E12" s="261">
        <f>D12/C12*100</f>
        <v>2.1299254526091587E-2</v>
      </c>
      <c r="F12" s="258">
        <v>1</v>
      </c>
      <c r="G12" s="260">
        <f>F12/D12</f>
        <v>1</v>
      </c>
      <c r="H12" s="258">
        <f>I12+K12</f>
        <v>1</v>
      </c>
      <c r="I12" s="258">
        <f t="shared" si="0"/>
        <v>1</v>
      </c>
      <c r="J12" s="258">
        <v>0</v>
      </c>
      <c r="K12" s="258">
        <v>0</v>
      </c>
      <c r="L12" s="257">
        <f>(I12+J12)/D12*100</f>
        <v>100</v>
      </c>
      <c r="M12" s="261">
        <f>H12/F12*100</f>
        <v>100</v>
      </c>
      <c r="N12" s="255"/>
      <c r="O12" s="248"/>
      <c r="P12" s="248"/>
      <c r="Q12" s="248"/>
    </row>
    <row r="13" spans="1:17" s="254" customFormat="1" ht="9" customHeight="1">
      <c r="A13" s="263" t="s">
        <v>240</v>
      </c>
      <c r="B13" s="262"/>
      <c r="C13" s="259">
        <v>3086</v>
      </c>
      <c r="D13" s="258">
        <v>0</v>
      </c>
      <c r="E13" s="261">
        <f>D13/C13*100</f>
        <v>0</v>
      </c>
      <c r="F13" s="259">
        <v>3</v>
      </c>
      <c r="G13" s="574" t="s">
        <v>276</v>
      </c>
      <c r="H13" s="258">
        <v>0</v>
      </c>
      <c r="I13" s="258">
        <f t="shared" si="0"/>
        <v>0</v>
      </c>
      <c r="J13" s="258">
        <v>0</v>
      </c>
      <c r="K13" s="258">
        <v>0</v>
      </c>
      <c r="L13" s="574" t="s">
        <v>276</v>
      </c>
      <c r="M13" s="574" t="s">
        <v>276</v>
      </c>
      <c r="N13" s="255"/>
      <c r="O13" s="248"/>
      <c r="P13" s="248"/>
      <c r="Q13" s="248"/>
    </row>
    <row r="14" spans="1:17" s="254" customFormat="1" ht="9" customHeight="1">
      <c r="A14" s="263" t="s">
        <v>279</v>
      </c>
      <c r="B14" s="262"/>
      <c r="C14" s="259">
        <v>3355</v>
      </c>
      <c r="D14" s="258">
        <v>1</v>
      </c>
      <c r="E14" s="261">
        <f>D14/C14*100</f>
        <v>2.9806259314456036E-2</v>
      </c>
      <c r="F14" s="259">
        <v>5</v>
      </c>
      <c r="G14" s="260">
        <f>F14/D14</f>
        <v>5</v>
      </c>
      <c r="H14" s="258">
        <f>I14+K14</f>
        <v>1</v>
      </c>
      <c r="I14" s="258">
        <f t="shared" si="0"/>
        <v>1</v>
      </c>
      <c r="J14" s="258">
        <v>0</v>
      </c>
      <c r="K14" s="258">
        <v>0</v>
      </c>
      <c r="L14" s="257">
        <f>(I14+J14)/D14*100</f>
        <v>100</v>
      </c>
      <c r="M14" s="261">
        <f>H14/F14*100</f>
        <v>20</v>
      </c>
      <c r="N14" s="255"/>
      <c r="O14" s="248"/>
      <c r="P14" s="248"/>
      <c r="Q14" s="248"/>
    </row>
    <row r="15" spans="1:17" s="254" customFormat="1" ht="9" customHeight="1">
      <c r="A15" s="263"/>
      <c r="B15" s="262"/>
      <c r="C15" s="259"/>
      <c r="D15" s="258"/>
      <c r="E15" s="261"/>
      <c r="F15" s="259"/>
      <c r="G15" s="260"/>
      <c r="H15" s="259"/>
      <c r="I15" s="258">
        <f t="shared" si="0"/>
        <v>0</v>
      </c>
      <c r="J15" s="259"/>
      <c r="K15" s="258"/>
      <c r="L15" s="257"/>
      <c r="M15" s="261"/>
      <c r="N15" s="255"/>
      <c r="O15" s="248"/>
      <c r="P15" s="248"/>
      <c r="Q15" s="248"/>
    </row>
    <row r="16" spans="1:17" s="254" customFormat="1" ht="9" customHeight="1">
      <c r="A16" s="263" t="s">
        <v>238</v>
      </c>
      <c r="B16" s="262"/>
      <c r="C16" s="259">
        <v>1665</v>
      </c>
      <c r="D16" s="258">
        <v>0</v>
      </c>
      <c r="E16" s="261">
        <f>D16/C16*100</f>
        <v>0</v>
      </c>
      <c r="F16" s="259">
        <v>4</v>
      </c>
      <c r="G16" s="574" t="s">
        <v>276</v>
      </c>
      <c r="H16" s="258">
        <v>0</v>
      </c>
      <c r="I16" s="258">
        <f t="shared" si="0"/>
        <v>0</v>
      </c>
      <c r="J16" s="258">
        <v>0</v>
      </c>
      <c r="K16" s="258">
        <v>0</v>
      </c>
      <c r="L16" s="574" t="s">
        <v>276</v>
      </c>
      <c r="M16" s="574" t="s">
        <v>276</v>
      </c>
      <c r="N16" s="255"/>
      <c r="O16" s="248"/>
      <c r="P16" s="248"/>
      <c r="Q16" s="248"/>
    </row>
    <row r="17" spans="1:17" s="254" customFormat="1" ht="9" customHeight="1">
      <c r="A17" s="263" t="s">
        <v>237</v>
      </c>
      <c r="B17" s="262"/>
      <c r="C17" s="259">
        <v>8668</v>
      </c>
      <c r="D17" s="258">
        <v>1</v>
      </c>
      <c r="E17" s="261">
        <f>D17/C17*100</f>
        <v>1.1536686663590217E-2</v>
      </c>
      <c r="F17" s="265">
        <v>0</v>
      </c>
      <c r="G17" s="260">
        <f>F17/D17</f>
        <v>0</v>
      </c>
      <c r="H17" s="265">
        <f>I17+K17</f>
        <v>1</v>
      </c>
      <c r="I17" s="258">
        <f t="shared" si="0"/>
        <v>1</v>
      </c>
      <c r="J17" s="258">
        <v>0</v>
      </c>
      <c r="K17" s="258">
        <v>0</v>
      </c>
      <c r="L17" s="257">
        <f>(I17+J17)/D17*100</f>
        <v>100</v>
      </c>
      <c r="M17" s="574" t="s">
        <v>276</v>
      </c>
      <c r="N17" s="255"/>
      <c r="O17" s="248"/>
      <c r="P17" s="248"/>
      <c r="Q17" s="248"/>
    </row>
    <row r="18" spans="1:17" s="254" customFormat="1" ht="9" customHeight="1">
      <c r="A18" s="263" t="s">
        <v>236</v>
      </c>
      <c r="B18" s="262"/>
      <c r="C18" s="259">
        <v>5766</v>
      </c>
      <c r="D18" s="258">
        <v>8</v>
      </c>
      <c r="E18" s="261">
        <f>D18/C18*100</f>
        <v>0.13874436351023239</v>
      </c>
      <c r="F18" s="259">
        <v>23</v>
      </c>
      <c r="G18" s="260">
        <f>F18/D18</f>
        <v>2.875</v>
      </c>
      <c r="H18" s="259">
        <f>I18+K18</f>
        <v>3</v>
      </c>
      <c r="I18" s="258">
        <f t="shared" si="0"/>
        <v>3</v>
      </c>
      <c r="J18" s="259">
        <v>5</v>
      </c>
      <c r="K18" s="258">
        <v>0</v>
      </c>
      <c r="L18" s="257">
        <f>(I18+J18)/D18*100</f>
        <v>100</v>
      </c>
      <c r="M18" s="261">
        <f>H18/F18*100</f>
        <v>13.043478260869565</v>
      </c>
      <c r="N18" s="255"/>
      <c r="O18" s="248"/>
      <c r="P18" s="248"/>
      <c r="Q18" s="248"/>
    </row>
    <row r="19" spans="1:17" s="254" customFormat="1" ht="9" customHeight="1">
      <c r="A19" s="263" t="s">
        <v>235</v>
      </c>
      <c r="B19" s="262"/>
      <c r="C19" s="259">
        <v>4416</v>
      </c>
      <c r="D19" s="258">
        <v>2</v>
      </c>
      <c r="E19" s="261">
        <f>D19/C19*100</f>
        <v>4.5289855072463768E-2</v>
      </c>
      <c r="F19" s="259">
        <v>6</v>
      </c>
      <c r="G19" s="260">
        <f>F19/D19</f>
        <v>3</v>
      </c>
      <c r="H19" s="259">
        <f>I19+K19</f>
        <v>2</v>
      </c>
      <c r="I19" s="258">
        <f t="shared" si="0"/>
        <v>2</v>
      </c>
      <c r="J19" s="258">
        <v>0</v>
      </c>
      <c r="K19" s="258">
        <v>0</v>
      </c>
      <c r="L19" s="257">
        <f>(I19+J19)/D19*100</f>
        <v>100</v>
      </c>
      <c r="M19" s="261">
        <f>H19/F19*100</f>
        <v>33.333333333333329</v>
      </c>
      <c r="N19" s="255"/>
      <c r="O19" s="248"/>
      <c r="P19" s="248"/>
      <c r="Q19" s="248"/>
    </row>
    <row r="20" spans="1:17" s="254" customFormat="1" ht="9" customHeight="1">
      <c r="A20" s="263" t="s">
        <v>278</v>
      </c>
      <c r="B20" s="262"/>
      <c r="C20" s="259">
        <v>2233</v>
      </c>
      <c r="D20" s="258">
        <v>0</v>
      </c>
      <c r="E20" s="261">
        <f>D20/C20*100</f>
        <v>0</v>
      </c>
      <c r="F20" s="265">
        <v>0</v>
      </c>
      <c r="G20" s="574" t="s">
        <v>276</v>
      </c>
      <c r="H20" s="258">
        <v>0</v>
      </c>
      <c r="I20" s="258">
        <f t="shared" si="0"/>
        <v>0</v>
      </c>
      <c r="J20" s="258">
        <v>0</v>
      </c>
      <c r="K20" s="258">
        <v>0</v>
      </c>
      <c r="L20" s="574" t="s">
        <v>276</v>
      </c>
      <c r="M20" s="574" t="s">
        <v>276</v>
      </c>
      <c r="N20" s="255"/>
      <c r="O20" s="248"/>
      <c r="P20" s="248"/>
      <c r="Q20" s="248"/>
    </row>
    <row r="21" spans="1:17" s="254" customFormat="1" ht="9" customHeight="1">
      <c r="A21" s="263"/>
      <c r="B21" s="262"/>
      <c r="C21" s="259"/>
      <c r="D21" s="258"/>
      <c r="E21" s="261"/>
      <c r="F21" s="259"/>
      <c r="G21" s="260"/>
      <c r="H21" s="259"/>
      <c r="I21" s="258">
        <f t="shared" si="0"/>
        <v>0</v>
      </c>
      <c r="J21" s="259"/>
      <c r="K21" s="259"/>
      <c r="L21" s="257"/>
      <c r="M21" s="261"/>
      <c r="N21" s="255"/>
      <c r="O21" s="248"/>
      <c r="P21" s="248"/>
      <c r="Q21" s="248"/>
    </row>
    <row r="22" spans="1:17" s="254" customFormat="1" ht="9" customHeight="1">
      <c r="A22" s="263" t="s">
        <v>277</v>
      </c>
      <c r="B22" s="262"/>
      <c r="C22" s="259">
        <v>2916</v>
      </c>
      <c r="D22" s="258">
        <v>0</v>
      </c>
      <c r="E22" s="261">
        <f>D22/C22*100</f>
        <v>0</v>
      </c>
      <c r="F22" s="265">
        <v>0</v>
      </c>
      <c r="G22" s="574" t="s">
        <v>276</v>
      </c>
      <c r="H22" s="258">
        <v>0</v>
      </c>
      <c r="I22" s="258">
        <f t="shared" si="0"/>
        <v>0</v>
      </c>
      <c r="J22" s="258">
        <v>0</v>
      </c>
      <c r="K22" s="258">
        <v>0</v>
      </c>
      <c r="L22" s="574" t="s">
        <v>276</v>
      </c>
      <c r="M22" s="574" t="s">
        <v>276</v>
      </c>
      <c r="N22" s="255"/>
      <c r="O22" s="248"/>
      <c r="P22" s="248"/>
      <c r="Q22" s="248"/>
    </row>
    <row r="23" spans="1:17" s="254" customFormat="1" ht="9" customHeight="1">
      <c r="A23" s="263" t="s">
        <v>232</v>
      </c>
      <c r="B23" s="262"/>
      <c r="C23" s="259">
        <v>8506</v>
      </c>
      <c r="D23" s="258">
        <v>2</v>
      </c>
      <c r="E23" s="261">
        <f>D23/C23*100</f>
        <v>2.3512814483893724E-2</v>
      </c>
      <c r="F23" s="259">
        <v>9</v>
      </c>
      <c r="G23" s="260">
        <f>F23/D23</f>
        <v>4.5</v>
      </c>
      <c r="H23" s="259">
        <v>1</v>
      </c>
      <c r="I23" s="258">
        <v>1</v>
      </c>
      <c r="J23" s="258">
        <v>0</v>
      </c>
      <c r="K23" s="258">
        <v>0</v>
      </c>
      <c r="L23" s="257">
        <f>(I23+J23)/D23*100</f>
        <v>50</v>
      </c>
      <c r="M23" s="256">
        <f>H23/F23*100</f>
        <v>11.111111111111111</v>
      </c>
      <c r="N23" s="255"/>
      <c r="O23" s="248"/>
      <c r="P23" s="248"/>
      <c r="Q23" s="248"/>
    </row>
    <row r="24" spans="1:17" s="254" customFormat="1" ht="9" customHeight="1">
      <c r="A24" s="263" t="s">
        <v>231</v>
      </c>
      <c r="B24" s="262"/>
      <c r="C24" s="259">
        <v>8694</v>
      </c>
      <c r="D24" s="258">
        <v>2</v>
      </c>
      <c r="E24" s="261">
        <f>D24/C24*100</f>
        <v>2.3004370830457786E-2</v>
      </c>
      <c r="F24" s="259">
        <v>2</v>
      </c>
      <c r="G24" s="260">
        <f>F24/D24</f>
        <v>1</v>
      </c>
      <c r="H24" s="258">
        <v>0</v>
      </c>
      <c r="I24" s="258">
        <f>D24-J24</f>
        <v>0</v>
      </c>
      <c r="J24" s="259">
        <v>2</v>
      </c>
      <c r="K24" s="258">
        <v>0</v>
      </c>
      <c r="L24" s="257">
        <f>(I24+J24)/D24*100</f>
        <v>100</v>
      </c>
      <c r="M24" s="264">
        <f>H24/F24*100</f>
        <v>0</v>
      </c>
      <c r="N24" s="255"/>
      <c r="O24" s="248"/>
      <c r="P24" s="248"/>
      <c r="Q24" s="248"/>
    </row>
    <row r="25" spans="1:17" s="254" customFormat="1" ht="9.75" customHeight="1">
      <c r="A25" s="263" t="s">
        <v>230</v>
      </c>
      <c r="B25" s="262"/>
      <c r="C25" s="259">
        <v>2536</v>
      </c>
      <c r="D25" s="258">
        <v>1</v>
      </c>
      <c r="E25" s="261">
        <f>D25/C25*100</f>
        <v>3.9432176656151417E-2</v>
      </c>
      <c r="F25" s="258">
        <v>4</v>
      </c>
      <c r="G25" s="260">
        <f>F25/D25</f>
        <v>4</v>
      </c>
      <c r="H25" s="259">
        <f>I25+K25</f>
        <v>1</v>
      </c>
      <c r="I25" s="258">
        <f>D25-J25</f>
        <v>1</v>
      </c>
      <c r="J25" s="258">
        <v>0</v>
      </c>
      <c r="K25" s="258">
        <v>0</v>
      </c>
      <c r="L25" s="257">
        <f>(I25+J25)/D25*100</f>
        <v>100</v>
      </c>
      <c r="M25" s="256">
        <f>H25/F25*100</f>
        <v>25</v>
      </c>
      <c r="N25" s="255"/>
      <c r="O25" s="248"/>
      <c r="P25" s="248"/>
      <c r="Q25" s="248"/>
    </row>
    <row r="26" spans="1:17" ht="7.9" customHeight="1" thickBot="1">
      <c r="A26" s="77"/>
      <c r="B26" s="76"/>
      <c r="C26" s="253"/>
      <c r="D26" s="177"/>
      <c r="E26" s="252"/>
      <c r="F26" s="75"/>
      <c r="G26" s="251"/>
      <c r="H26" s="75"/>
      <c r="I26" s="75"/>
      <c r="J26" s="75"/>
      <c r="K26" s="75"/>
      <c r="L26" s="250"/>
      <c r="M26" s="249"/>
      <c r="N26" s="249"/>
      <c r="O26" s="248"/>
    </row>
    <row r="27" spans="1:17" ht="6" customHeight="1" thickTop="1">
      <c r="M27" s="247"/>
      <c r="N27" s="246"/>
    </row>
    <row r="28" spans="1:17">
      <c r="C28" s="245"/>
      <c r="D28" s="244"/>
      <c r="E28" s="240"/>
      <c r="F28" s="243"/>
      <c r="G28" s="242"/>
      <c r="H28" s="241"/>
      <c r="I28" s="241"/>
      <c r="J28" s="241"/>
      <c r="K28" s="241"/>
      <c r="L28" s="240"/>
      <c r="M28" s="240"/>
      <c r="N28" s="240"/>
    </row>
    <row r="29" spans="1:17">
      <c r="I29" s="45"/>
      <c r="J29" s="45"/>
      <c r="K29" s="45"/>
      <c r="L29" s="44"/>
      <c r="M29" s="44"/>
      <c r="N29" s="44"/>
    </row>
    <row r="30" spans="1:17">
      <c r="C30" s="239"/>
      <c r="F30" s="238"/>
      <c r="I30" s="45"/>
      <c r="J30" s="45"/>
      <c r="K30" s="45"/>
      <c r="L30" s="44"/>
      <c r="M30" s="44"/>
      <c r="N30" s="44"/>
    </row>
    <row r="31" spans="1:17" ht="10.5">
      <c r="C31" s="237"/>
    </row>
    <row r="32" spans="1:17" ht="10.5">
      <c r="C32" s="236"/>
    </row>
  </sheetData>
  <mergeCells count="16">
    <mergeCell ref="A2:A4"/>
    <mergeCell ref="C2:C4"/>
    <mergeCell ref="D2:E2"/>
    <mergeCell ref="F2:G2"/>
    <mergeCell ref="H2:K2"/>
    <mergeCell ref="K1:M1"/>
    <mergeCell ref="M2:M4"/>
    <mergeCell ref="D3:D4"/>
    <mergeCell ref="E3:E4"/>
    <mergeCell ref="F3:F4"/>
    <mergeCell ref="G3:G4"/>
    <mergeCell ref="H3:H4"/>
    <mergeCell ref="I3:I4"/>
    <mergeCell ref="J3:J4"/>
    <mergeCell ref="K3:K4"/>
    <mergeCell ref="L2:L4"/>
  </mergeCells>
  <phoneticPr fontId="6"/>
  <pageMargins left="0.9055118110236221" right="0.31496062992125984" top="0.74803149606299213" bottom="0.74803149606299213" header="0.31496062992125984" footer="0.31496062992125984"/>
  <pageSetup paperSize="9" scale="130" fitToWidth="0" fitToHeight="0" orientation="landscape" r:id="rId1"/>
  <headerFooter>
    <oddHeader>&amp;L職業紹介状況&amp;R&amp;F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47"/>
  <sheetViews>
    <sheetView zoomScaleNormal="100" zoomScalePageLayoutView="148" workbookViewId="0"/>
  </sheetViews>
  <sheetFormatPr defaultRowHeight="9.75"/>
  <cols>
    <col min="1" max="1" width="13.5" style="235" customWidth="1"/>
    <col min="2" max="2" width="1" style="45" customWidth="1"/>
    <col min="3" max="3" width="8.83203125" style="233" customWidth="1"/>
    <col min="4" max="4" width="7.83203125" style="45" customWidth="1"/>
    <col min="5" max="5" width="6.83203125" style="44" customWidth="1"/>
    <col min="6" max="6" width="9.6640625" style="45" customWidth="1"/>
    <col min="7" max="7" width="6.83203125" style="291" customWidth="1"/>
    <col min="8" max="8" width="8.83203125" style="45" customWidth="1"/>
    <col min="9" max="11" width="8.33203125" style="45" customWidth="1"/>
    <col min="12" max="12" width="7.83203125" style="44" customWidth="1"/>
    <col min="13" max="13" width="7" style="44" customWidth="1"/>
    <col min="14" max="14" width="29.1640625" style="44" bestFit="1" customWidth="1"/>
    <col min="15" max="15" width="9.33203125" style="231"/>
    <col min="16" max="17" width="9.33203125" style="230"/>
    <col min="18" max="16384" width="9.33203125" style="45"/>
  </cols>
  <sheetData>
    <row r="1" spans="1:17" s="5" customFormat="1" ht="15" customHeight="1" thickBot="1">
      <c r="A1" s="208" t="s">
        <v>300</v>
      </c>
      <c r="C1" s="225"/>
      <c r="E1" s="42"/>
      <c r="G1" s="310"/>
      <c r="L1" s="42"/>
      <c r="M1" s="42"/>
      <c r="N1" s="42"/>
      <c r="O1" s="288"/>
      <c r="P1" s="287"/>
      <c r="Q1" s="287"/>
    </row>
    <row r="2" spans="1:17" s="204" customFormat="1" ht="11.25" customHeight="1" thickTop="1">
      <c r="A2" s="629" t="s">
        <v>292</v>
      </c>
      <c r="B2" s="207"/>
      <c r="C2" s="711" t="s">
        <v>291</v>
      </c>
      <c r="D2" s="632" t="s">
        <v>290</v>
      </c>
      <c r="E2" s="690"/>
      <c r="F2" s="632" t="s">
        <v>289</v>
      </c>
      <c r="G2" s="690"/>
      <c r="H2" s="632" t="s">
        <v>299</v>
      </c>
      <c r="I2" s="709"/>
      <c r="J2" s="709"/>
      <c r="K2" s="690"/>
      <c r="L2" s="705" t="s">
        <v>255</v>
      </c>
      <c r="M2" s="693" t="s">
        <v>254</v>
      </c>
      <c r="N2" s="283"/>
      <c r="O2" s="285"/>
      <c r="P2" s="284"/>
      <c r="Q2" s="284"/>
    </row>
    <row r="3" spans="1:17" s="204" customFormat="1" ht="29.25" customHeight="1">
      <c r="A3" s="630"/>
      <c r="B3" s="286"/>
      <c r="C3" s="712"/>
      <c r="D3" s="696" t="s">
        <v>298</v>
      </c>
      <c r="E3" s="698" t="s">
        <v>286</v>
      </c>
      <c r="F3" s="700" t="s">
        <v>285</v>
      </c>
      <c r="G3" s="702" t="s">
        <v>284</v>
      </c>
      <c r="H3" s="704" t="s">
        <v>297</v>
      </c>
      <c r="I3" s="704" t="s">
        <v>296</v>
      </c>
      <c r="J3" s="704" t="s">
        <v>281</v>
      </c>
      <c r="K3" s="704" t="s">
        <v>295</v>
      </c>
      <c r="L3" s="706"/>
      <c r="M3" s="694"/>
      <c r="N3" s="283"/>
      <c r="O3" s="285"/>
      <c r="P3" s="284"/>
      <c r="Q3" s="284"/>
    </row>
    <row r="4" spans="1:17" s="204" customFormat="1" ht="11.1" customHeight="1">
      <c r="A4" s="631"/>
      <c r="B4" s="206"/>
      <c r="C4" s="675"/>
      <c r="D4" s="710"/>
      <c r="E4" s="699"/>
      <c r="F4" s="701"/>
      <c r="G4" s="703"/>
      <c r="H4" s="701"/>
      <c r="I4" s="701"/>
      <c r="J4" s="701"/>
      <c r="K4" s="701"/>
      <c r="L4" s="699"/>
      <c r="M4" s="695"/>
      <c r="N4" s="283"/>
      <c r="O4" s="282"/>
      <c r="P4" s="281"/>
      <c r="Q4" s="281"/>
    </row>
    <row r="5" spans="1:17" s="225" customFormat="1">
      <c r="A5" s="202"/>
      <c r="B5" s="203"/>
      <c r="C5" s="279" t="s">
        <v>24</v>
      </c>
      <c r="D5" s="279" t="s">
        <v>24</v>
      </c>
      <c r="E5" s="278" t="s">
        <v>247</v>
      </c>
      <c r="F5" s="279" t="s">
        <v>24</v>
      </c>
      <c r="G5" s="280" t="s">
        <v>248</v>
      </c>
      <c r="H5" s="279" t="s">
        <v>24</v>
      </c>
      <c r="I5" s="279" t="s">
        <v>24</v>
      </c>
      <c r="J5" s="279" t="s">
        <v>24</v>
      </c>
      <c r="K5" s="279" t="s">
        <v>24</v>
      </c>
      <c r="L5" s="278" t="s">
        <v>247</v>
      </c>
      <c r="M5" s="278" t="s">
        <v>247</v>
      </c>
      <c r="N5" s="278"/>
      <c r="O5" s="277"/>
      <c r="P5" s="276"/>
      <c r="Q5" s="276"/>
    </row>
    <row r="6" spans="1:17" s="266" customFormat="1" ht="10.5" customHeight="1">
      <c r="A6" s="200" t="s">
        <v>246</v>
      </c>
      <c r="B6" s="269"/>
      <c r="C6" s="275">
        <v>69636</v>
      </c>
      <c r="D6" s="275">
        <v>5197</v>
      </c>
      <c r="E6" s="307">
        <v>7.4630938020564068</v>
      </c>
      <c r="F6" s="275">
        <v>13375</v>
      </c>
      <c r="G6" s="306">
        <v>2.5736001539349624</v>
      </c>
      <c r="H6" s="275">
        <v>5177</v>
      </c>
      <c r="I6" s="275">
        <v>3494</v>
      </c>
      <c r="J6" s="275">
        <v>1700</v>
      </c>
      <c r="K6" s="275">
        <v>1683</v>
      </c>
      <c r="L6" s="302">
        <v>99.942274389070619</v>
      </c>
      <c r="M6" s="249">
        <v>38.706542056074767</v>
      </c>
      <c r="N6" s="249"/>
      <c r="O6" s="274"/>
      <c r="P6" s="273"/>
      <c r="Q6" s="273"/>
    </row>
    <row r="7" spans="1:17" s="266" customFormat="1" ht="10.5" customHeight="1">
      <c r="A7" s="200" t="s">
        <v>245</v>
      </c>
      <c r="B7" s="269"/>
      <c r="C7" s="275">
        <v>70184</v>
      </c>
      <c r="D7" s="275">
        <v>5252</v>
      </c>
      <c r="E7" s="307">
        <v>7.4831870511797556</v>
      </c>
      <c r="F7" s="275">
        <v>14629</v>
      </c>
      <c r="G7" s="306">
        <v>2.7854150799695354</v>
      </c>
      <c r="H7" s="275">
        <v>5381</v>
      </c>
      <c r="I7" s="275">
        <v>3539</v>
      </c>
      <c r="J7" s="275">
        <v>1711</v>
      </c>
      <c r="K7" s="275">
        <v>1842</v>
      </c>
      <c r="L7" s="302">
        <v>99.961919268849968</v>
      </c>
      <c r="M7" s="249">
        <v>36.78310205755691</v>
      </c>
      <c r="N7" s="249"/>
      <c r="O7" s="274"/>
      <c r="P7" s="273"/>
      <c r="Q7" s="273"/>
    </row>
    <row r="8" spans="1:17" s="266" customFormat="1" ht="10.5" customHeight="1">
      <c r="A8" s="200" t="s">
        <v>244</v>
      </c>
      <c r="B8" s="269"/>
      <c r="C8" s="275">
        <f>SUM(C10:C14,C16:C20,C22:C25)</f>
        <v>69514</v>
      </c>
      <c r="D8" s="275">
        <f>SUM(D10:D14,D16:D20,D22:D25)</f>
        <v>5167</v>
      </c>
      <c r="E8" s="307">
        <f>D8/C8*100</f>
        <v>7.4330350720718128</v>
      </c>
      <c r="F8" s="275">
        <f>SUM(F10:F14,F16:F20,F22:F25)</f>
        <v>15495</v>
      </c>
      <c r="G8" s="306">
        <f>F8/D8</f>
        <v>2.9988387845945423</v>
      </c>
      <c r="H8" s="275">
        <f>I8+K8</f>
        <v>5067</v>
      </c>
      <c r="I8" s="275">
        <f>SUM(I10:I14,I16:I20,I22:I25)</f>
        <v>3488</v>
      </c>
      <c r="J8" s="275">
        <f>SUM(J10:J14,J16:J20,J22:J25)</f>
        <v>1675</v>
      </c>
      <c r="K8" s="275">
        <f>SUM(K10:K14,K16:K20,K22:K25)</f>
        <v>1579</v>
      </c>
      <c r="L8" s="302">
        <f>(I8+J8)/D8*100</f>
        <v>99.922585639636154</v>
      </c>
      <c r="M8" s="249">
        <f>H8/F8*100</f>
        <v>32.70087124878993</v>
      </c>
      <c r="N8" s="305"/>
      <c r="O8" s="248"/>
      <c r="P8" s="248"/>
      <c r="Q8" s="248"/>
    </row>
    <row r="9" spans="1:17" s="266" customFormat="1" ht="7.5" customHeight="1">
      <c r="A9" s="270"/>
      <c r="B9" s="269"/>
      <c r="C9" s="275"/>
      <c r="D9" s="275"/>
      <c r="E9" s="304"/>
      <c r="F9" s="275"/>
      <c r="G9" s="303"/>
      <c r="H9" s="268"/>
      <c r="I9" s="275"/>
      <c r="J9" s="275"/>
      <c r="K9" s="275"/>
      <c r="L9" s="302"/>
      <c r="M9" s="249"/>
      <c r="N9" s="245"/>
      <c r="O9" s="248"/>
      <c r="P9" s="267"/>
      <c r="Q9" s="267"/>
    </row>
    <row r="10" spans="1:17" s="254" customFormat="1" ht="9" customHeight="1">
      <c r="A10" s="263" t="s">
        <v>243</v>
      </c>
      <c r="B10" s="262"/>
      <c r="C10" s="265">
        <v>11452</v>
      </c>
      <c r="D10" s="265">
        <v>1008</v>
      </c>
      <c r="E10" s="298">
        <f>D10/C10*100</f>
        <v>8.8019559902200495</v>
      </c>
      <c r="F10" s="265">
        <v>3843</v>
      </c>
      <c r="G10" s="299">
        <f>F10/D10</f>
        <v>3.8125</v>
      </c>
      <c r="H10" s="265">
        <f>I10+K10</f>
        <v>1400</v>
      </c>
      <c r="I10" s="265">
        <v>628</v>
      </c>
      <c r="J10" s="265">
        <v>378</v>
      </c>
      <c r="K10" s="265">
        <v>772</v>
      </c>
      <c r="L10" s="298">
        <f>(I10+J10)/D10*100</f>
        <v>99.801587301587304</v>
      </c>
      <c r="M10" s="261">
        <f>H10/F10*100</f>
        <v>36.429872495446261</v>
      </c>
      <c r="N10" s="255"/>
      <c r="O10" s="248"/>
      <c r="P10" s="248"/>
      <c r="Q10" s="248"/>
    </row>
    <row r="11" spans="1:17" s="254" customFormat="1" ht="9" customHeight="1">
      <c r="A11" s="263" t="s">
        <v>242</v>
      </c>
      <c r="B11" s="262"/>
      <c r="C11" s="265">
        <v>5442</v>
      </c>
      <c r="D11" s="265">
        <v>238</v>
      </c>
      <c r="E11" s="298">
        <f>D11/C11*100</f>
        <v>4.3733921352443952</v>
      </c>
      <c r="F11" s="265">
        <v>754</v>
      </c>
      <c r="G11" s="299">
        <f>F11/D11</f>
        <v>3.1680672268907561</v>
      </c>
      <c r="H11" s="265">
        <f>I11+K11</f>
        <v>206</v>
      </c>
      <c r="I11" s="265">
        <v>143</v>
      </c>
      <c r="J11" s="265">
        <v>95</v>
      </c>
      <c r="K11" s="265">
        <v>63</v>
      </c>
      <c r="L11" s="298">
        <f>(I11+J11)/D11*100</f>
        <v>100</v>
      </c>
      <c r="M11" s="261">
        <f>H11/F11*100</f>
        <v>27.320954907161806</v>
      </c>
      <c r="N11" s="255"/>
      <c r="O11" s="248"/>
      <c r="P11" s="248"/>
      <c r="Q11" s="248"/>
    </row>
    <row r="12" spans="1:17" s="254" customFormat="1" ht="9" customHeight="1">
      <c r="A12" s="263" t="s">
        <v>241</v>
      </c>
      <c r="B12" s="262"/>
      <c r="C12" s="265">
        <v>3645</v>
      </c>
      <c r="D12" s="265">
        <v>332</v>
      </c>
      <c r="E12" s="298">
        <f>D12/C12*100</f>
        <v>9.1083676268861442</v>
      </c>
      <c r="F12" s="265">
        <v>2132</v>
      </c>
      <c r="G12" s="299">
        <f>F12/D12</f>
        <v>6.4216867469879517</v>
      </c>
      <c r="H12" s="265">
        <f>I12+K12</f>
        <v>409</v>
      </c>
      <c r="I12" s="265">
        <v>179</v>
      </c>
      <c r="J12" s="265">
        <v>153</v>
      </c>
      <c r="K12" s="265">
        <v>230</v>
      </c>
      <c r="L12" s="298">
        <f>(I12+J12)/D12*100</f>
        <v>100</v>
      </c>
      <c r="M12" s="261">
        <f>H12/F12*100</f>
        <v>19.183864915572233</v>
      </c>
      <c r="N12" s="255"/>
      <c r="O12" s="248"/>
      <c r="P12" s="248"/>
      <c r="Q12" s="248"/>
    </row>
    <row r="13" spans="1:17" s="254" customFormat="1" ht="9" customHeight="1">
      <c r="A13" s="263" t="s">
        <v>240</v>
      </c>
      <c r="B13" s="262"/>
      <c r="C13" s="265">
        <v>3479</v>
      </c>
      <c r="D13" s="265">
        <v>445</v>
      </c>
      <c r="E13" s="298">
        <f>D13/C13*100</f>
        <v>12.791031905720034</v>
      </c>
      <c r="F13" s="265">
        <v>453</v>
      </c>
      <c r="G13" s="299">
        <f>F13/D13</f>
        <v>1.0179775280898877</v>
      </c>
      <c r="H13" s="265">
        <f>I13+K13</f>
        <v>318</v>
      </c>
      <c r="I13" s="265">
        <v>318</v>
      </c>
      <c r="J13" s="265">
        <v>127</v>
      </c>
      <c r="K13" s="265">
        <v>0</v>
      </c>
      <c r="L13" s="298">
        <f>(I13+J13)/D13*100</f>
        <v>100</v>
      </c>
      <c r="M13" s="261">
        <f>H13/F13*100</f>
        <v>70.19867549668875</v>
      </c>
      <c r="N13" s="255"/>
      <c r="O13" s="248"/>
      <c r="P13" s="248"/>
      <c r="Q13" s="248"/>
    </row>
    <row r="14" spans="1:17" s="254" customFormat="1" ht="9" customHeight="1">
      <c r="A14" s="263" t="s">
        <v>279</v>
      </c>
      <c r="B14" s="262"/>
      <c r="C14" s="265">
        <v>3802</v>
      </c>
      <c r="D14" s="265">
        <v>484</v>
      </c>
      <c r="E14" s="298">
        <f>D14/C14*100</f>
        <v>12.730142030510258</v>
      </c>
      <c r="F14" s="265">
        <v>779</v>
      </c>
      <c r="G14" s="299">
        <f>F14/D14</f>
        <v>1.609504132231405</v>
      </c>
      <c r="H14" s="265">
        <f>I14+K14</f>
        <v>398</v>
      </c>
      <c r="I14" s="265">
        <v>346</v>
      </c>
      <c r="J14" s="265">
        <v>138</v>
      </c>
      <c r="K14" s="265">
        <v>52</v>
      </c>
      <c r="L14" s="298">
        <f>(I14+J14)/D14*100</f>
        <v>100</v>
      </c>
      <c r="M14" s="261">
        <f>H14/F14*100</f>
        <v>51.091142490372278</v>
      </c>
      <c r="N14" s="255"/>
      <c r="O14" s="248"/>
      <c r="P14" s="248"/>
      <c r="Q14" s="248"/>
    </row>
    <row r="15" spans="1:17" s="254" customFormat="1" ht="9" customHeight="1">
      <c r="A15" s="263"/>
      <c r="B15" s="262"/>
      <c r="C15" s="265"/>
      <c r="D15" s="265"/>
      <c r="E15" s="298"/>
      <c r="F15" s="265"/>
      <c r="G15" s="299"/>
      <c r="H15" s="265"/>
      <c r="I15" s="265"/>
      <c r="J15" s="265"/>
      <c r="K15" s="265"/>
      <c r="L15" s="298"/>
      <c r="M15" s="261"/>
      <c r="N15" s="255"/>
      <c r="O15" s="248"/>
      <c r="P15" s="248"/>
      <c r="Q15" s="248"/>
    </row>
    <row r="16" spans="1:17" s="254" customFormat="1" ht="9" customHeight="1">
      <c r="A16" s="263" t="s">
        <v>238</v>
      </c>
      <c r="B16" s="262"/>
      <c r="C16" s="301">
        <v>1923</v>
      </c>
      <c r="D16" s="265">
        <v>300</v>
      </c>
      <c r="E16" s="298">
        <f>D16/C16*100</f>
        <v>15.600624024960998</v>
      </c>
      <c r="F16" s="265">
        <v>585</v>
      </c>
      <c r="G16" s="299">
        <f>F16/D16</f>
        <v>1.95</v>
      </c>
      <c r="H16" s="265">
        <f>I16+K16</f>
        <v>304</v>
      </c>
      <c r="I16" s="265">
        <v>241</v>
      </c>
      <c r="J16" s="265">
        <v>59</v>
      </c>
      <c r="K16" s="265">
        <v>63</v>
      </c>
      <c r="L16" s="298">
        <f>(I16+J16)/D16*100</f>
        <v>100</v>
      </c>
      <c r="M16" s="261">
        <f>H16/F16*100</f>
        <v>51.965811965811973</v>
      </c>
      <c r="N16" s="255"/>
      <c r="O16" s="248"/>
      <c r="P16" s="248"/>
      <c r="Q16" s="248"/>
    </row>
    <row r="17" spans="1:17" s="254" customFormat="1" ht="9" customHeight="1">
      <c r="A17" s="263" t="s">
        <v>237</v>
      </c>
      <c r="B17" s="262"/>
      <c r="C17" s="265">
        <v>8301</v>
      </c>
      <c r="D17" s="265">
        <v>332</v>
      </c>
      <c r="E17" s="298">
        <f>D17/C17*100</f>
        <v>3.9995181303457414</v>
      </c>
      <c r="F17" s="265">
        <v>791</v>
      </c>
      <c r="G17" s="299">
        <f>F17/D17</f>
        <v>2.3825301204819276</v>
      </c>
      <c r="H17" s="265">
        <f>I17+K17</f>
        <v>309</v>
      </c>
      <c r="I17" s="265">
        <v>231</v>
      </c>
      <c r="J17" s="265">
        <v>101</v>
      </c>
      <c r="K17" s="265">
        <v>78</v>
      </c>
      <c r="L17" s="298">
        <f>(I17+J17)/D17*100</f>
        <v>100</v>
      </c>
      <c r="M17" s="261">
        <f>H17/F17*100</f>
        <v>39.064475347661187</v>
      </c>
      <c r="N17" s="255"/>
      <c r="O17" s="248"/>
      <c r="P17" s="248"/>
      <c r="Q17" s="248"/>
    </row>
    <row r="18" spans="1:17" s="254" customFormat="1" ht="9" customHeight="1">
      <c r="A18" s="263" t="s">
        <v>236</v>
      </c>
      <c r="B18" s="262"/>
      <c r="C18" s="265">
        <v>5740</v>
      </c>
      <c r="D18" s="265">
        <v>330</v>
      </c>
      <c r="E18" s="298">
        <f>D18/C18*100</f>
        <v>5.7491289198606275</v>
      </c>
      <c r="F18" s="265">
        <v>1274</v>
      </c>
      <c r="G18" s="299">
        <f>F18/D18</f>
        <v>3.8606060606060608</v>
      </c>
      <c r="H18" s="265">
        <f>I18+K18</f>
        <v>267</v>
      </c>
      <c r="I18" s="265">
        <v>231</v>
      </c>
      <c r="J18" s="265">
        <v>99</v>
      </c>
      <c r="K18" s="300">
        <v>36</v>
      </c>
      <c r="L18" s="298">
        <f>(I18+J18)/D18*100</f>
        <v>100</v>
      </c>
      <c r="M18" s="261">
        <f>H18/F18*100</f>
        <v>20.957613814756673</v>
      </c>
      <c r="N18" s="255"/>
      <c r="O18" s="248"/>
      <c r="P18" s="248"/>
      <c r="Q18" s="248"/>
    </row>
    <row r="19" spans="1:17" s="254" customFormat="1" ht="9" customHeight="1">
      <c r="A19" s="263" t="s">
        <v>235</v>
      </c>
      <c r="B19" s="262"/>
      <c r="C19" s="265">
        <v>3866</v>
      </c>
      <c r="D19" s="265">
        <v>454</v>
      </c>
      <c r="E19" s="298">
        <f>D19/C19*100</f>
        <v>11.743404035178479</v>
      </c>
      <c r="F19" s="265">
        <v>1097</v>
      </c>
      <c r="G19" s="299">
        <f>F19/D19</f>
        <v>2.4162995594713657</v>
      </c>
      <c r="H19" s="265">
        <f>I19+K19</f>
        <v>496</v>
      </c>
      <c r="I19" s="265">
        <v>407</v>
      </c>
      <c r="J19" s="265">
        <v>47</v>
      </c>
      <c r="K19" s="265">
        <v>89</v>
      </c>
      <c r="L19" s="298">
        <f>(I19+J19)/D19*100</f>
        <v>100</v>
      </c>
      <c r="M19" s="261">
        <f>H19/F19*100</f>
        <v>45.214220601640839</v>
      </c>
      <c r="N19" s="255"/>
      <c r="O19" s="248"/>
      <c r="P19" s="248"/>
      <c r="Q19" s="248"/>
    </row>
    <row r="20" spans="1:17" s="254" customFormat="1" ht="9" customHeight="1">
      <c r="A20" s="263" t="s">
        <v>278</v>
      </c>
      <c r="B20" s="262"/>
      <c r="C20" s="265">
        <v>2062</v>
      </c>
      <c r="D20" s="265">
        <v>250</v>
      </c>
      <c r="E20" s="298">
        <f>D20/C20*100</f>
        <v>12.124151309408342</v>
      </c>
      <c r="F20" s="265">
        <v>333</v>
      </c>
      <c r="G20" s="299">
        <f>F20/D20</f>
        <v>1.3320000000000001</v>
      </c>
      <c r="H20" s="265">
        <f>I20+K20</f>
        <v>198</v>
      </c>
      <c r="I20" s="265">
        <v>190</v>
      </c>
      <c r="J20" s="265">
        <v>60</v>
      </c>
      <c r="K20" s="265">
        <v>8</v>
      </c>
      <c r="L20" s="298">
        <f>(I20+J20)/D20*100</f>
        <v>100</v>
      </c>
      <c r="M20" s="261">
        <f>H20/F20*100</f>
        <v>59.45945945945946</v>
      </c>
      <c r="N20" s="255"/>
      <c r="O20" s="248"/>
      <c r="P20" s="248"/>
      <c r="Q20" s="248"/>
    </row>
    <row r="21" spans="1:17" s="254" customFormat="1" ht="9" customHeight="1">
      <c r="A21" s="263"/>
      <c r="B21" s="262"/>
      <c r="C21" s="265"/>
      <c r="D21" s="265"/>
      <c r="E21" s="298"/>
      <c r="F21" s="265"/>
      <c r="G21" s="299"/>
      <c r="H21" s="265"/>
      <c r="I21" s="265"/>
      <c r="J21" s="265"/>
      <c r="K21" s="265"/>
      <c r="L21" s="298"/>
      <c r="M21" s="261"/>
      <c r="N21" s="255"/>
      <c r="O21" s="248"/>
      <c r="P21" s="248"/>
      <c r="Q21" s="248"/>
    </row>
    <row r="22" spans="1:17" s="254" customFormat="1" ht="9" customHeight="1">
      <c r="A22" s="263" t="s">
        <v>233</v>
      </c>
      <c r="B22" s="262"/>
      <c r="C22" s="265">
        <v>2843</v>
      </c>
      <c r="D22" s="265">
        <v>166</v>
      </c>
      <c r="E22" s="298">
        <f>D22/C22*100</f>
        <v>5.838902567710166</v>
      </c>
      <c r="F22" s="265">
        <v>467</v>
      </c>
      <c r="G22" s="299">
        <f>F22/D22</f>
        <v>2.8132530120481927</v>
      </c>
      <c r="H22" s="265">
        <f>I22+K22</f>
        <v>164</v>
      </c>
      <c r="I22" s="265">
        <v>104</v>
      </c>
      <c r="J22" s="265">
        <v>62</v>
      </c>
      <c r="K22" s="265">
        <v>60</v>
      </c>
      <c r="L22" s="298">
        <f>(I22+J22)/D22*100</f>
        <v>100</v>
      </c>
      <c r="M22" s="261">
        <f>H22/F22*100</f>
        <v>35.117773019271951</v>
      </c>
      <c r="N22" s="255"/>
      <c r="O22" s="248"/>
      <c r="P22" s="248"/>
      <c r="Q22" s="248"/>
    </row>
    <row r="23" spans="1:17" s="254" customFormat="1" ht="9" customHeight="1">
      <c r="A23" s="263" t="s">
        <v>232</v>
      </c>
      <c r="B23" s="262"/>
      <c r="C23" s="265">
        <v>6555</v>
      </c>
      <c r="D23" s="265">
        <v>463</v>
      </c>
      <c r="E23" s="298">
        <f>D23/C23*100</f>
        <v>7.0633104500381387</v>
      </c>
      <c r="F23" s="265">
        <v>834</v>
      </c>
      <c r="G23" s="299">
        <f>F23/D23</f>
        <v>1.8012958963282937</v>
      </c>
      <c r="H23" s="265">
        <f>I23+K23</f>
        <v>306</v>
      </c>
      <c r="I23" s="265">
        <v>263</v>
      </c>
      <c r="J23" s="265">
        <v>198</v>
      </c>
      <c r="K23" s="265">
        <v>43</v>
      </c>
      <c r="L23" s="298">
        <f>(I23+J23)/D23*100</f>
        <v>99.568034557235421</v>
      </c>
      <c r="M23" s="261">
        <f>H23/F23*100</f>
        <v>36.690647482014391</v>
      </c>
      <c r="N23" s="255"/>
      <c r="O23" s="248"/>
      <c r="P23" s="248"/>
      <c r="Q23" s="248"/>
    </row>
    <row r="24" spans="1:17" s="254" customFormat="1" ht="9" customHeight="1">
      <c r="A24" s="263" t="s">
        <v>231</v>
      </c>
      <c r="B24" s="262"/>
      <c r="C24" s="265">
        <v>8289</v>
      </c>
      <c r="D24" s="265">
        <v>181</v>
      </c>
      <c r="E24" s="298">
        <f>D24/C24*100</f>
        <v>2.1836168415972979</v>
      </c>
      <c r="F24" s="265">
        <v>1652</v>
      </c>
      <c r="G24" s="299">
        <f>F24/D24</f>
        <v>9.1270718232044192</v>
      </c>
      <c r="H24" s="265">
        <f>I24+K24</f>
        <v>160</v>
      </c>
      <c r="I24" s="265">
        <v>89</v>
      </c>
      <c r="J24" s="265">
        <v>92</v>
      </c>
      <c r="K24" s="265">
        <v>71</v>
      </c>
      <c r="L24" s="298">
        <f>(I24+J24)/D24*100</f>
        <v>100</v>
      </c>
      <c r="M24" s="261">
        <f>H24/F24*100</f>
        <v>9.6852300242130749</v>
      </c>
      <c r="N24" s="255"/>
      <c r="O24" s="248"/>
      <c r="P24" s="248"/>
      <c r="Q24" s="248"/>
    </row>
    <row r="25" spans="1:17" s="254" customFormat="1" ht="9.75" customHeight="1">
      <c r="A25" s="263" t="s">
        <v>230</v>
      </c>
      <c r="B25" s="262"/>
      <c r="C25" s="265">
        <v>2115</v>
      </c>
      <c r="D25" s="265">
        <v>184</v>
      </c>
      <c r="E25" s="298">
        <f>D25/C25*100</f>
        <v>8.6997635933806148</v>
      </c>
      <c r="F25" s="265">
        <v>501</v>
      </c>
      <c r="G25" s="299">
        <f>F25/D25</f>
        <v>2.722826086956522</v>
      </c>
      <c r="H25" s="265">
        <f>I25+K25</f>
        <v>132</v>
      </c>
      <c r="I25" s="265">
        <v>118</v>
      </c>
      <c r="J25" s="265">
        <v>66</v>
      </c>
      <c r="K25" s="265">
        <v>14</v>
      </c>
      <c r="L25" s="298">
        <f>(I25+J25)/D25*100</f>
        <v>100</v>
      </c>
      <c r="M25" s="261">
        <f>H25/F25*100</f>
        <v>26.34730538922156</v>
      </c>
      <c r="N25" s="255"/>
      <c r="O25" s="248"/>
      <c r="P25" s="248"/>
      <c r="Q25" s="248"/>
    </row>
    <row r="26" spans="1:17" ht="4.5" customHeight="1" thickBot="1">
      <c r="A26" s="77"/>
      <c r="B26" s="76"/>
      <c r="C26" s="75"/>
      <c r="D26" s="177"/>
      <c r="E26" s="297"/>
      <c r="F26" s="177"/>
      <c r="G26" s="296"/>
      <c r="H26" s="177"/>
      <c r="I26" s="177"/>
      <c r="J26" s="177"/>
      <c r="K26" s="177"/>
      <c r="L26" s="218"/>
      <c r="M26" s="218"/>
      <c r="N26" s="24"/>
    </row>
    <row r="27" spans="1:17" ht="6" customHeight="1" thickTop="1"/>
    <row r="28" spans="1:17">
      <c r="C28" s="294"/>
      <c r="D28" s="294"/>
      <c r="E28" s="294"/>
      <c r="F28" s="294"/>
      <c r="G28" s="294"/>
      <c r="H28" s="294"/>
      <c r="I28" s="294"/>
      <c r="J28" s="294"/>
      <c r="K28" s="294"/>
      <c r="L28" s="295"/>
      <c r="M28" s="295"/>
      <c r="N28" s="295"/>
    </row>
    <row r="29" spans="1:17">
      <c r="C29" s="245"/>
      <c r="D29" s="294"/>
    </row>
    <row r="30" spans="1:17">
      <c r="C30" s="293"/>
      <c r="E30" s="292"/>
      <c r="F30" s="292"/>
    </row>
    <row r="31" spans="1:17" ht="10.5">
      <c r="C31" s="237"/>
      <c r="E31" s="292"/>
      <c r="F31" s="292"/>
    </row>
    <row r="32" spans="1:17" ht="10.5">
      <c r="C32" s="236"/>
      <c r="E32" s="292"/>
      <c r="F32" s="292"/>
    </row>
    <row r="33" spans="5:6">
      <c r="E33" s="292"/>
      <c r="F33" s="292"/>
    </row>
    <row r="34" spans="5:6">
      <c r="E34" s="292"/>
      <c r="F34" s="292"/>
    </row>
    <row r="35" spans="5:6">
      <c r="E35" s="292"/>
      <c r="F35" s="292"/>
    </row>
    <row r="36" spans="5:6">
      <c r="E36" s="292"/>
      <c r="F36" s="292"/>
    </row>
    <row r="37" spans="5:6">
      <c r="E37" s="292"/>
      <c r="F37" s="292"/>
    </row>
    <row r="38" spans="5:6">
      <c r="E38" s="292"/>
      <c r="F38" s="292"/>
    </row>
    <row r="39" spans="5:6">
      <c r="E39" s="292"/>
      <c r="F39" s="292"/>
    </row>
    <row r="40" spans="5:6">
      <c r="E40" s="292"/>
      <c r="F40" s="292"/>
    </row>
    <row r="41" spans="5:6">
      <c r="E41" s="292"/>
      <c r="F41" s="292"/>
    </row>
    <row r="42" spans="5:6">
      <c r="E42" s="292"/>
      <c r="F42" s="292"/>
    </row>
    <row r="43" spans="5:6">
      <c r="E43" s="292"/>
      <c r="F43" s="292"/>
    </row>
    <row r="44" spans="5:6">
      <c r="E44" s="292"/>
      <c r="F44" s="292"/>
    </row>
    <row r="45" spans="5:6">
      <c r="E45" s="292"/>
      <c r="F45" s="292"/>
    </row>
    <row r="46" spans="5:6">
      <c r="F46" s="292"/>
    </row>
    <row r="47" spans="5:6">
      <c r="F47" s="292"/>
    </row>
  </sheetData>
  <mergeCells count="15">
    <mergeCell ref="A2:A4"/>
    <mergeCell ref="C2:C4"/>
    <mergeCell ref="D2:E2"/>
    <mergeCell ref="F2:G2"/>
    <mergeCell ref="H2:K2"/>
    <mergeCell ref="M2:M4"/>
    <mergeCell ref="D3:D4"/>
    <mergeCell ref="E3:E4"/>
    <mergeCell ref="F3:F4"/>
    <mergeCell ref="G3:G4"/>
    <mergeCell ref="H3:H4"/>
    <mergeCell ref="I3:I4"/>
    <mergeCell ref="J3:J4"/>
    <mergeCell ref="K3:K4"/>
    <mergeCell ref="L2:L4"/>
  </mergeCells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&amp;L職業紹介状況&amp;R&amp;F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3"/>
  <sheetViews>
    <sheetView zoomScaleNormal="100" zoomScalePageLayoutView="148" workbookViewId="0"/>
  </sheetViews>
  <sheetFormatPr defaultRowHeight="9.75"/>
  <cols>
    <col min="1" max="1" width="14.5" style="4" customWidth="1"/>
    <col min="2" max="3" width="1" style="4" customWidth="1"/>
    <col min="4" max="4" width="18.83203125" style="2" customWidth="1"/>
    <col min="5" max="6" width="1" style="4" customWidth="1"/>
    <col min="7" max="7" width="8.83203125" style="2" customWidth="1"/>
    <col min="8" max="9" width="1" style="4" customWidth="1"/>
    <col min="10" max="10" width="13" style="4" customWidth="1"/>
    <col min="11" max="12" width="1" style="4" customWidth="1"/>
    <col min="13" max="16384" width="9.33203125" style="2"/>
  </cols>
  <sheetData>
    <row r="1" spans="1:13" s="4" customFormat="1" ht="14.25" customHeight="1" thickBot="1">
      <c r="A1" s="332" t="s">
        <v>305</v>
      </c>
      <c r="J1" s="331" t="s">
        <v>304</v>
      </c>
      <c r="K1" s="330"/>
      <c r="L1" s="330"/>
    </row>
    <row r="2" spans="1:13" s="104" customFormat="1" ht="19.5" customHeight="1" thickTop="1">
      <c r="A2" s="589" t="s">
        <v>303</v>
      </c>
      <c r="B2" s="329"/>
      <c r="C2" s="328"/>
      <c r="D2" s="327" t="s">
        <v>703</v>
      </c>
      <c r="E2" s="324"/>
      <c r="F2" s="326"/>
      <c r="G2" s="713" t="s">
        <v>253</v>
      </c>
      <c r="H2" s="325"/>
      <c r="I2" s="324"/>
      <c r="J2" s="324" t="s">
        <v>302</v>
      </c>
      <c r="K2" s="324"/>
      <c r="L2" s="324"/>
    </row>
    <row r="3" spans="1:13" s="104" customFormat="1" ht="20.25" customHeight="1">
      <c r="A3" s="591"/>
      <c r="B3" s="323"/>
      <c r="C3" s="67"/>
      <c r="D3" s="322" t="s">
        <v>301</v>
      </c>
      <c r="E3" s="321"/>
      <c r="F3" s="320"/>
      <c r="G3" s="714"/>
      <c r="H3" s="321"/>
      <c r="I3" s="320"/>
      <c r="J3" s="322" t="s">
        <v>301</v>
      </c>
      <c r="K3" s="320"/>
      <c r="L3" s="320"/>
    </row>
    <row r="4" spans="1:13" s="316" customFormat="1" ht="12.75" customHeight="1">
      <c r="A4" s="318"/>
      <c r="B4" s="319"/>
      <c r="C4" s="318"/>
      <c r="D4" s="317" t="s">
        <v>24</v>
      </c>
      <c r="E4" s="317"/>
      <c r="F4" s="317"/>
      <c r="G4" s="317" t="s">
        <v>249</v>
      </c>
      <c r="H4" s="317"/>
      <c r="I4" s="317"/>
      <c r="J4" s="317" t="s">
        <v>24</v>
      </c>
      <c r="K4" s="317"/>
      <c r="L4" s="317"/>
    </row>
    <row r="5" spans="1:13" s="102" customFormat="1" ht="15.95" customHeight="1">
      <c r="A5" s="58" t="s">
        <v>246</v>
      </c>
      <c r="B5" s="134"/>
      <c r="C5" s="312"/>
      <c r="D5" s="314">
        <v>1356</v>
      </c>
      <c r="E5" s="315"/>
      <c r="F5" s="315"/>
      <c r="G5" s="47">
        <v>396</v>
      </c>
      <c r="H5" s="315"/>
      <c r="I5" s="315"/>
      <c r="J5" s="47">
        <v>16428</v>
      </c>
      <c r="K5" s="313"/>
      <c r="L5" s="313"/>
    </row>
    <row r="6" spans="1:13" s="102" customFormat="1" ht="15.95" customHeight="1">
      <c r="A6" s="58" t="s">
        <v>245</v>
      </c>
      <c r="B6" s="134"/>
      <c r="C6" s="312"/>
      <c r="D6" s="314">
        <v>1358.4166666666667</v>
      </c>
      <c r="E6" s="313"/>
      <c r="F6" s="313"/>
      <c r="G6" s="47">
        <v>462</v>
      </c>
      <c r="H6" s="313"/>
      <c r="I6" s="313"/>
      <c r="J6" s="47">
        <v>15256</v>
      </c>
      <c r="K6" s="315"/>
      <c r="L6" s="315"/>
    </row>
    <row r="7" spans="1:13" s="102" customFormat="1" ht="15.95" customHeight="1">
      <c r="A7" s="58" t="s">
        <v>244</v>
      </c>
      <c r="B7" s="113"/>
      <c r="C7" s="313"/>
      <c r="D7" s="314">
        <v>600</v>
      </c>
      <c r="E7" s="313"/>
      <c r="F7" s="313"/>
      <c r="G7" s="47">
        <v>421</v>
      </c>
      <c r="H7" s="313"/>
      <c r="I7" s="313"/>
      <c r="J7" s="47">
        <v>13175</v>
      </c>
      <c r="K7" s="313"/>
      <c r="L7" s="313"/>
      <c r="M7" s="312"/>
    </row>
    <row r="8" spans="1:13" ht="4.5" customHeight="1" thickBot="1">
      <c r="A8" s="21"/>
      <c r="B8" s="22"/>
      <c r="C8" s="21"/>
      <c r="D8" s="177"/>
      <c r="E8" s="78"/>
      <c r="F8" s="78"/>
      <c r="G8" s="177"/>
      <c r="H8" s="78"/>
      <c r="I8" s="78"/>
      <c r="J8" s="78"/>
      <c r="K8" s="78"/>
      <c r="L8" s="78"/>
    </row>
    <row r="9" spans="1:13" ht="6" customHeight="1" thickTop="1">
      <c r="C9" s="4">
        <v>1509</v>
      </c>
    </row>
    <row r="10" spans="1:13" ht="10.5">
      <c r="A10" s="715" t="s">
        <v>702</v>
      </c>
      <c r="B10" s="716"/>
      <c r="C10" s="716"/>
      <c r="D10" s="716"/>
      <c r="E10" s="716"/>
      <c r="F10" s="716"/>
      <c r="G10" s="716"/>
      <c r="H10" s="716"/>
      <c r="I10" s="716"/>
      <c r="J10" s="716"/>
      <c r="K10" s="716"/>
      <c r="L10" s="716"/>
    </row>
    <row r="12" spans="1:13">
      <c r="C12" s="4">
        <v>364</v>
      </c>
      <c r="H12" s="4">
        <v>2684</v>
      </c>
      <c r="I12" s="4">
        <v>1480</v>
      </c>
    </row>
    <row r="13" spans="1:13">
      <c r="C13" s="4">
        <v>337</v>
      </c>
      <c r="D13" s="311"/>
      <c r="H13" s="4">
        <v>2440</v>
      </c>
      <c r="I13" s="4">
        <v>1692</v>
      </c>
    </row>
    <row r="14" spans="1:13">
      <c r="C14" s="4">
        <v>286</v>
      </c>
      <c r="H14" s="4">
        <v>1751</v>
      </c>
      <c r="I14" s="4">
        <v>1782</v>
      </c>
    </row>
    <row r="15" spans="1:13">
      <c r="C15" s="4">
        <v>751</v>
      </c>
      <c r="H15" s="4">
        <v>4452</v>
      </c>
      <c r="I15" s="4">
        <v>3280</v>
      </c>
    </row>
    <row r="16" spans="1:13">
      <c r="C16" s="4">
        <v>1162</v>
      </c>
      <c r="H16" s="4">
        <v>3690</v>
      </c>
      <c r="I16" s="4">
        <v>3381</v>
      </c>
    </row>
    <row r="17" spans="3:9">
      <c r="C17" s="4">
        <v>524</v>
      </c>
      <c r="H17" s="4">
        <v>3113</v>
      </c>
      <c r="I17" s="4">
        <v>3093</v>
      </c>
    </row>
    <row r="18" spans="3:9">
      <c r="C18" s="4">
        <v>183</v>
      </c>
      <c r="H18" s="4">
        <v>1658</v>
      </c>
      <c r="I18" s="4">
        <v>1276</v>
      </c>
    </row>
    <row r="19" spans="3:9">
      <c r="C19" s="4">
        <v>284</v>
      </c>
      <c r="H19" s="4">
        <v>1578</v>
      </c>
      <c r="I19" s="4">
        <v>1543</v>
      </c>
    </row>
    <row r="20" spans="3:9">
      <c r="C20" s="4">
        <v>1866</v>
      </c>
      <c r="H20" s="4">
        <v>3937</v>
      </c>
      <c r="I20" s="4">
        <v>2425</v>
      </c>
    </row>
    <row r="21" spans="3:9">
      <c r="C21" s="4">
        <v>1050</v>
      </c>
      <c r="H21" s="4">
        <v>3353</v>
      </c>
      <c r="I21" s="4">
        <v>3995</v>
      </c>
    </row>
    <row r="22" spans="3:9">
      <c r="C22" s="4">
        <v>515</v>
      </c>
      <c r="H22" s="4">
        <v>2855</v>
      </c>
      <c r="I22" s="4">
        <v>1719</v>
      </c>
    </row>
    <row r="23" spans="3:9">
      <c r="C23" s="4">
        <v>1105</v>
      </c>
      <c r="H23" s="4">
        <v>3550</v>
      </c>
    </row>
  </sheetData>
  <mergeCells count="3">
    <mergeCell ref="A2:A3"/>
    <mergeCell ref="G2:G3"/>
    <mergeCell ref="A10:L10"/>
  </mergeCells>
  <phoneticPr fontId="6"/>
  <pageMargins left="0.70866141732283472" right="0.70866141732283472" top="0.74803149606299213" bottom="0.74803149606299213" header="0.31496062992125984" footer="0.31496062992125984"/>
  <pageSetup paperSize="9" scale="130" orientation="portrait" r:id="rId1"/>
  <headerFooter>
    <oddHeader>&amp;L職業紹介状況&amp;R&amp;F（&amp;A）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4"/>
  <sheetViews>
    <sheetView zoomScaleNormal="100" zoomScalePageLayoutView="148" workbookViewId="0"/>
  </sheetViews>
  <sheetFormatPr defaultRowHeight="9.75"/>
  <cols>
    <col min="1" max="1" width="12.5" style="4" customWidth="1"/>
    <col min="2" max="2" width="1" style="4" customWidth="1"/>
    <col min="3" max="3" width="7.83203125" style="2" bestFit="1" customWidth="1"/>
    <col min="4" max="5" width="8.33203125" style="2" customWidth="1"/>
    <col min="6" max="6" width="7.33203125" style="2" customWidth="1"/>
    <col min="7" max="7" width="7.6640625" style="2" customWidth="1"/>
    <col min="8" max="8" width="7.6640625" style="2" bestFit="1" customWidth="1"/>
    <col min="9" max="9" width="7.83203125" style="2" bestFit="1" customWidth="1"/>
    <col min="10" max="10" width="5" style="2" customWidth="1"/>
    <col min="11" max="11" width="7.83203125" style="2" bestFit="1" customWidth="1"/>
    <col min="12" max="12" width="11.1640625" style="2" customWidth="1"/>
    <col min="13" max="16384" width="9.33203125" style="2"/>
  </cols>
  <sheetData>
    <row r="1" spans="1:12" s="4" customFormat="1" ht="13.5" customHeight="1" thickBot="1">
      <c r="A1" s="332" t="s">
        <v>311</v>
      </c>
    </row>
    <row r="2" spans="1:12" s="341" customFormat="1" ht="19.5" customHeight="1" thickTop="1">
      <c r="A2" s="589" t="s">
        <v>310</v>
      </c>
      <c r="B2" s="329"/>
      <c r="C2" s="717" t="s">
        <v>253</v>
      </c>
      <c r="D2" s="622" t="s">
        <v>309</v>
      </c>
      <c r="E2" s="612"/>
      <c r="F2" s="601" t="s">
        <v>251</v>
      </c>
      <c r="G2" s="622" t="s">
        <v>308</v>
      </c>
      <c r="H2" s="592" t="s">
        <v>271</v>
      </c>
      <c r="I2" s="612"/>
      <c r="J2" s="592" t="s">
        <v>270</v>
      </c>
      <c r="K2" s="609"/>
    </row>
    <row r="3" spans="1:12" s="341" customFormat="1" ht="19.5" customHeight="1">
      <c r="A3" s="591"/>
      <c r="B3" s="323"/>
      <c r="C3" s="689"/>
      <c r="D3" s="342"/>
      <c r="E3" s="71" t="s">
        <v>307</v>
      </c>
      <c r="F3" s="602"/>
      <c r="G3" s="718"/>
      <c r="H3" s="342"/>
      <c r="I3" s="71" t="s">
        <v>307</v>
      </c>
      <c r="J3" s="342"/>
      <c r="K3" s="72" t="s">
        <v>307</v>
      </c>
    </row>
    <row r="4" spans="1:12" s="316" customFormat="1" ht="12" customHeight="1">
      <c r="A4" s="94"/>
      <c r="B4" s="340"/>
      <c r="C4" s="339" t="s">
        <v>249</v>
      </c>
      <c r="D4" s="94" t="s">
        <v>24</v>
      </c>
      <c r="E4" s="94" t="s">
        <v>24</v>
      </c>
      <c r="F4" s="94" t="s">
        <v>24</v>
      </c>
      <c r="G4" s="94" t="s">
        <v>24</v>
      </c>
      <c r="H4" s="94" t="s">
        <v>249</v>
      </c>
      <c r="I4" s="94" t="s">
        <v>249</v>
      </c>
      <c r="J4" s="94" t="s">
        <v>247</v>
      </c>
      <c r="K4" s="94" t="s">
        <v>247</v>
      </c>
    </row>
    <row r="5" spans="1:12" s="102" customFormat="1" ht="15.95" customHeight="1">
      <c r="A5" s="58" t="s">
        <v>246</v>
      </c>
      <c r="B5" s="134"/>
      <c r="C5" s="338">
        <v>87487</v>
      </c>
      <c r="D5" s="314">
        <v>32113</v>
      </c>
      <c r="E5" s="47">
        <v>21921</v>
      </c>
      <c r="F5" s="47">
        <v>188354</v>
      </c>
      <c r="G5" s="47">
        <v>44797</v>
      </c>
      <c r="H5" s="47">
        <v>28578</v>
      </c>
      <c r="I5" s="47">
        <v>18415</v>
      </c>
      <c r="J5" s="337">
        <v>32.665424577365783</v>
      </c>
      <c r="K5" s="337">
        <v>30.5</v>
      </c>
    </row>
    <row r="6" spans="1:12" s="102" customFormat="1" ht="15.95" customHeight="1">
      <c r="A6" s="58" t="s">
        <v>245</v>
      </c>
      <c r="B6" s="134"/>
      <c r="C6" s="338">
        <v>84435</v>
      </c>
      <c r="D6" s="314">
        <v>32070.333333333332</v>
      </c>
      <c r="E6" s="47">
        <v>21373.083333333332</v>
      </c>
      <c r="F6" s="47">
        <v>181812</v>
      </c>
      <c r="G6" s="47">
        <v>43727.333333333336</v>
      </c>
      <c r="H6" s="47">
        <v>26498</v>
      </c>
      <c r="I6" s="47">
        <v>16494</v>
      </c>
      <c r="J6" s="337">
        <v>31.38272043583822</v>
      </c>
      <c r="K6" s="337">
        <v>29.2</v>
      </c>
    </row>
    <row r="7" spans="1:12" s="102" customFormat="1" ht="15.95" customHeight="1">
      <c r="A7" s="191" t="s">
        <v>244</v>
      </c>
      <c r="B7" s="113"/>
      <c r="C7" s="338">
        <v>84077</v>
      </c>
      <c r="D7" s="314">
        <v>31966.666666666668</v>
      </c>
      <c r="E7" s="47">
        <v>21079.666666666668</v>
      </c>
      <c r="F7" s="47">
        <v>174490</v>
      </c>
      <c r="G7" s="47">
        <v>42492</v>
      </c>
      <c r="H7" s="47">
        <v>24617</v>
      </c>
      <c r="I7" s="47">
        <v>15183</v>
      </c>
      <c r="J7" s="337">
        <f>H7/C7*100</f>
        <v>29.279113193858009</v>
      </c>
      <c r="K7" s="337">
        <v>27.3</v>
      </c>
      <c r="L7" s="336"/>
    </row>
    <row r="8" spans="1:12" ht="4.5" customHeight="1" thickBot="1">
      <c r="A8" s="21"/>
      <c r="B8" s="22"/>
      <c r="C8" s="20"/>
      <c r="D8" s="20"/>
      <c r="E8" s="20"/>
      <c r="F8" s="20"/>
      <c r="G8" s="20"/>
      <c r="H8" s="20"/>
      <c r="I8" s="20"/>
      <c r="J8" s="20"/>
      <c r="K8" s="20"/>
    </row>
    <row r="9" spans="1:12" ht="3.75" customHeight="1" thickTop="1"/>
    <row r="10" spans="1:12" s="4" customFormat="1" ht="12.75" customHeight="1">
      <c r="A10" s="4" t="s">
        <v>306</v>
      </c>
    </row>
    <row r="11" spans="1:12" ht="6" customHeight="1"/>
    <row r="12" spans="1:12">
      <c r="C12" s="335"/>
    </row>
    <row r="13" spans="1:12">
      <c r="A13" s="334"/>
      <c r="B13" s="2"/>
    </row>
    <row r="14" spans="1:12">
      <c r="A14" s="333"/>
    </row>
  </sheetData>
  <mergeCells count="7">
    <mergeCell ref="J2:K2"/>
    <mergeCell ref="A2:A3"/>
    <mergeCell ref="C2:C3"/>
    <mergeCell ref="D2:E2"/>
    <mergeCell ref="F2:F3"/>
    <mergeCell ref="G2:G3"/>
    <mergeCell ref="H2:I2"/>
  </mergeCells>
  <phoneticPr fontId="6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&amp;L職業紹介状況&amp;R&amp;F（&amp;A）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0"/>
  <sheetViews>
    <sheetView zoomScaleNormal="100" zoomScalePageLayoutView="160" workbookViewId="0"/>
  </sheetViews>
  <sheetFormatPr defaultRowHeight="9.75"/>
  <cols>
    <col min="1" max="1" width="12.5" style="4" customWidth="1"/>
    <col min="2" max="2" width="1" style="4" customWidth="1"/>
    <col min="3" max="3" width="28.83203125" style="2" customWidth="1"/>
    <col min="4" max="4" width="1.83203125" style="2" customWidth="1"/>
    <col min="5" max="5" width="28.5" style="2" customWidth="1"/>
    <col min="6" max="6" width="1.83203125" style="2" customWidth="1"/>
    <col min="7" max="7" width="11.1640625" style="2" customWidth="1"/>
    <col min="8" max="16384" width="9.33203125" style="2"/>
  </cols>
  <sheetData>
    <row r="1" spans="1:7" ht="11.25" customHeight="1" thickBot="1">
      <c r="A1" s="332" t="s">
        <v>314</v>
      </c>
    </row>
    <row r="2" spans="1:7" s="341" customFormat="1" ht="19.5" customHeight="1" thickTop="1">
      <c r="A2" s="69" t="s">
        <v>310</v>
      </c>
      <c r="B2" s="351"/>
      <c r="C2" s="68" t="s">
        <v>313</v>
      </c>
      <c r="D2" s="70"/>
      <c r="E2" s="69" t="s">
        <v>312</v>
      </c>
      <c r="F2" s="350"/>
    </row>
    <row r="3" spans="1:7" s="347" customFormat="1">
      <c r="A3" s="35"/>
      <c r="B3" s="36"/>
      <c r="C3" s="349" t="s">
        <v>249</v>
      </c>
      <c r="D3" s="35"/>
      <c r="E3" s="35" t="s">
        <v>249</v>
      </c>
      <c r="F3" s="348"/>
    </row>
    <row r="4" spans="1:7" s="102" customFormat="1" ht="15.95" customHeight="1">
      <c r="A4" s="58" t="s">
        <v>246</v>
      </c>
      <c r="B4" s="134"/>
      <c r="C4" s="338">
        <v>12062</v>
      </c>
      <c r="D4" s="346"/>
      <c r="E4" s="47">
        <v>4220</v>
      </c>
      <c r="F4" s="345"/>
    </row>
    <row r="5" spans="1:7" s="102" customFormat="1" ht="15.95" customHeight="1">
      <c r="A5" s="58" t="s">
        <v>245</v>
      </c>
      <c r="B5" s="134"/>
      <c r="C5" s="338">
        <v>12695</v>
      </c>
      <c r="E5" s="47">
        <v>4597</v>
      </c>
      <c r="F5" s="345"/>
      <c r="G5" s="345"/>
    </row>
    <row r="6" spans="1:7" s="102" customFormat="1" ht="15.95" customHeight="1">
      <c r="A6" s="191" t="s">
        <v>244</v>
      </c>
      <c r="B6" s="113"/>
      <c r="C6" s="338">
        <v>14095</v>
      </c>
      <c r="E6" s="47">
        <v>4728</v>
      </c>
      <c r="F6" s="345"/>
      <c r="G6" s="344"/>
    </row>
    <row r="7" spans="1:7" ht="3.75" customHeight="1" thickBot="1">
      <c r="A7" s="21"/>
      <c r="B7" s="22"/>
      <c r="C7" s="20"/>
      <c r="D7" s="20"/>
      <c r="E7" s="20"/>
      <c r="F7" s="20"/>
    </row>
    <row r="8" spans="1:7" ht="6" customHeight="1" thickTop="1"/>
    <row r="10" spans="1:7">
      <c r="A10" s="333"/>
      <c r="B10" s="8"/>
      <c r="C10" s="343"/>
      <c r="D10" s="343"/>
      <c r="E10" s="343"/>
    </row>
  </sheetData>
  <phoneticPr fontId="6"/>
  <pageMargins left="0.9055118110236221" right="0.70866141732283472" top="0.74803149606299213" bottom="0.74803149606299213" header="0.31496062992125984" footer="0.31496062992125984"/>
  <pageSetup paperSize="9" scale="130" orientation="portrait" r:id="rId1"/>
  <headerFooter>
    <oddHeader>&amp;L職業紹介状況&amp;R&amp;F（&amp;A）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Normal="100" zoomScalePageLayoutView="154" workbookViewId="0"/>
  </sheetViews>
  <sheetFormatPr defaultRowHeight="9.75"/>
  <cols>
    <col min="1" max="2" width="2" style="235" customWidth="1"/>
    <col min="3" max="3" width="22.1640625" style="235" customWidth="1"/>
    <col min="4" max="4" width="1" style="45" customWidth="1"/>
    <col min="5" max="7" width="14.33203125" style="45" customWidth="1"/>
    <col min="8" max="8" width="9.33203125" style="45"/>
    <col min="9" max="9" width="9.83203125" style="353" customWidth="1"/>
    <col min="10" max="10" width="2.6640625" style="354" customWidth="1"/>
    <col min="11" max="11" width="9.6640625" style="353" customWidth="1"/>
    <col min="12" max="12" width="2.6640625" style="352" customWidth="1"/>
    <col min="13" max="16384" width="9.33203125" style="45"/>
  </cols>
  <sheetData>
    <row r="1" spans="1:12" s="5" customFormat="1" ht="8.4499999999999993" customHeight="1">
      <c r="A1" s="235"/>
      <c r="B1" s="235"/>
      <c r="C1" s="209" t="s">
        <v>160</v>
      </c>
      <c r="F1" s="62"/>
      <c r="G1" s="61" t="s">
        <v>382</v>
      </c>
      <c r="I1" s="361"/>
      <c r="J1" s="386"/>
      <c r="K1" s="361"/>
      <c r="L1" s="394"/>
    </row>
    <row r="2" spans="1:12" s="5" customFormat="1" ht="3.75" customHeight="1" thickBot="1">
      <c r="A2" s="235"/>
      <c r="B2" s="235"/>
      <c r="C2" s="235"/>
      <c r="I2" s="361"/>
      <c r="J2" s="386"/>
      <c r="K2" s="361"/>
      <c r="L2" s="394"/>
    </row>
    <row r="3" spans="1:12" s="204" customFormat="1" ht="10.9" customHeight="1" thickTop="1">
      <c r="A3" s="709" t="s">
        <v>381</v>
      </c>
      <c r="B3" s="709"/>
      <c r="C3" s="709"/>
      <c r="D3" s="393"/>
      <c r="E3" s="392" t="s">
        <v>380</v>
      </c>
      <c r="F3" s="391" t="s">
        <v>379</v>
      </c>
      <c r="G3" s="391" t="s">
        <v>378</v>
      </c>
      <c r="I3" s="385"/>
      <c r="J3" s="386"/>
      <c r="K3" s="385"/>
      <c r="L3" s="384"/>
    </row>
    <row r="4" spans="1:12" s="204" customFormat="1" ht="3.75" customHeight="1">
      <c r="A4" s="390"/>
      <c r="B4" s="390"/>
      <c r="C4" s="390"/>
      <c r="D4" s="286"/>
      <c r="E4" s="389"/>
      <c r="F4" s="388"/>
      <c r="G4" s="387"/>
      <c r="I4" s="385"/>
      <c r="J4" s="386"/>
      <c r="K4" s="385"/>
      <c r="L4" s="384"/>
    </row>
    <row r="5" spans="1:12" s="380" customFormat="1" ht="10.15" customHeight="1">
      <c r="A5" s="630" t="s">
        <v>377</v>
      </c>
      <c r="B5" s="630"/>
      <c r="C5" s="630"/>
      <c r="D5" s="196"/>
      <c r="E5" s="383">
        <v>284084</v>
      </c>
      <c r="F5" s="383">
        <v>276130</v>
      </c>
      <c r="G5" s="383">
        <f>SUM(G7,G8,G9,G11,G41,G42,G44,G45,G49,G50,G51,G52,G54,G55,G56,G59,G60,G63)</f>
        <v>256351</v>
      </c>
      <c r="I5" s="382"/>
      <c r="J5" s="354"/>
      <c r="K5" s="382"/>
      <c r="L5" s="381"/>
    </row>
    <row r="6" spans="1:12" ht="3" customHeight="1">
      <c r="A6" s="379"/>
      <c r="B6" s="379"/>
      <c r="C6" s="379"/>
      <c r="D6" s="6"/>
      <c r="E6" s="359"/>
      <c r="F6" s="359"/>
      <c r="G6" s="359"/>
    </row>
    <row r="7" spans="1:12" ht="11.1" customHeight="1">
      <c r="A7" s="727" t="s">
        <v>376</v>
      </c>
      <c r="B7" s="727"/>
      <c r="C7" s="727"/>
      <c r="D7" s="113"/>
      <c r="E7" s="359">
        <v>361</v>
      </c>
      <c r="F7" s="359">
        <v>391</v>
      </c>
      <c r="G7" s="359">
        <v>333</v>
      </c>
      <c r="L7" s="365"/>
    </row>
    <row r="8" spans="1:12" ht="11.1" customHeight="1">
      <c r="A8" s="729" t="s">
        <v>375</v>
      </c>
      <c r="B8" s="729"/>
      <c r="C8" s="729"/>
      <c r="D8" s="113"/>
      <c r="E8" s="359">
        <v>21</v>
      </c>
      <c r="F8" s="359">
        <v>24</v>
      </c>
      <c r="G8" s="359">
        <v>36</v>
      </c>
      <c r="L8" s="365"/>
    </row>
    <row r="9" spans="1:12" ht="11.1" customHeight="1">
      <c r="A9" s="727" t="s">
        <v>150</v>
      </c>
      <c r="B9" s="727"/>
      <c r="C9" s="727"/>
      <c r="D9" s="113"/>
      <c r="E9" s="359">
        <v>36276</v>
      </c>
      <c r="F9" s="359">
        <v>37336</v>
      </c>
      <c r="G9" s="359">
        <v>35038</v>
      </c>
      <c r="L9" s="365"/>
    </row>
    <row r="10" spans="1:12" s="367" customFormat="1" ht="11.1" customHeight="1">
      <c r="A10" s="378"/>
      <c r="B10" s="727" t="s">
        <v>374</v>
      </c>
      <c r="C10" s="728"/>
      <c r="D10" s="371"/>
      <c r="E10" s="359">
        <v>18260</v>
      </c>
      <c r="F10" s="359">
        <v>18398</v>
      </c>
      <c r="G10" s="359">
        <v>17440</v>
      </c>
      <c r="H10" s="45"/>
      <c r="I10" s="353"/>
      <c r="J10" s="354"/>
      <c r="K10" s="353"/>
      <c r="L10" s="365"/>
    </row>
    <row r="11" spans="1:12" ht="11.1" customHeight="1">
      <c r="A11" s="727" t="s">
        <v>149</v>
      </c>
      <c r="B11" s="727"/>
      <c r="C11" s="727"/>
      <c r="D11" s="371"/>
      <c r="E11" s="359">
        <v>26652</v>
      </c>
      <c r="F11" s="359">
        <v>26455</v>
      </c>
      <c r="G11" s="359">
        <v>22564</v>
      </c>
      <c r="L11" s="365"/>
    </row>
    <row r="12" spans="1:12" ht="3" customHeight="1">
      <c r="A12" s="518"/>
      <c r="B12" s="518"/>
      <c r="C12" s="518"/>
      <c r="D12" s="6"/>
      <c r="E12" s="359"/>
      <c r="F12" s="359"/>
      <c r="G12" s="359"/>
    </row>
    <row r="13" spans="1:12" ht="11.1" customHeight="1">
      <c r="A13" s="373"/>
      <c r="B13" s="587" t="s">
        <v>373</v>
      </c>
      <c r="C13" s="724"/>
      <c r="D13" s="371"/>
      <c r="E13" s="359">
        <v>2640</v>
      </c>
      <c r="F13" s="359">
        <v>1945</v>
      </c>
      <c r="G13" s="359">
        <v>2040</v>
      </c>
      <c r="L13" s="365"/>
    </row>
    <row r="14" spans="1:12" ht="11.1" customHeight="1">
      <c r="A14" s="373"/>
      <c r="B14" s="587" t="s">
        <v>372</v>
      </c>
      <c r="C14" s="724"/>
      <c r="D14" s="371"/>
      <c r="E14" s="359">
        <v>112</v>
      </c>
      <c r="F14" s="359">
        <v>116</v>
      </c>
      <c r="G14" s="359">
        <v>80</v>
      </c>
      <c r="L14" s="365"/>
    </row>
    <row r="15" spans="1:12" ht="11.1" customHeight="1">
      <c r="A15" s="373"/>
      <c r="B15" s="587" t="s">
        <v>371</v>
      </c>
      <c r="C15" s="724"/>
      <c r="D15" s="371"/>
      <c r="E15" s="359">
        <v>151</v>
      </c>
      <c r="F15" s="359">
        <v>184</v>
      </c>
      <c r="G15" s="359">
        <v>131</v>
      </c>
      <c r="L15" s="365"/>
    </row>
    <row r="16" spans="1:12" ht="11.1" customHeight="1">
      <c r="A16" s="373"/>
      <c r="B16" s="587" t="s">
        <v>370</v>
      </c>
      <c r="C16" s="724"/>
      <c r="D16" s="371"/>
      <c r="E16" s="359">
        <v>118</v>
      </c>
      <c r="F16" s="359">
        <v>106</v>
      </c>
      <c r="G16" s="359">
        <v>119</v>
      </c>
      <c r="L16" s="365"/>
    </row>
    <row r="17" spans="1:12" ht="11.1" customHeight="1">
      <c r="A17" s="373"/>
      <c r="B17" s="587" t="s">
        <v>369</v>
      </c>
      <c r="C17" s="724"/>
      <c r="D17" s="371"/>
      <c r="E17" s="359">
        <v>166</v>
      </c>
      <c r="F17" s="359">
        <v>130</v>
      </c>
      <c r="G17" s="359">
        <v>144</v>
      </c>
      <c r="L17" s="365"/>
    </row>
    <row r="18" spans="1:12" ht="11.1" customHeight="1">
      <c r="A18" s="373"/>
      <c r="B18" s="725" t="s">
        <v>368</v>
      </c>
      <c r="C18" s="726"/>
      <c r="D18" s="371"/>
      <c r="E18" s="359">
        <v>546</v>
      </c>
      <c r="F18" s="359">
        <v>644</v>
      </c>
      <c r="G18" s="359">
        <v>551</v>
      </c>
      <c r="L18" s="365"/>
    </row>
    <row r="19" spans="1:12" ht="11.1" customHeight="1">
      <c r="A19" s="373"/>
      <c r="B19" s="587" t="s">
        <v>367</v>
      </c>
      <c r="C19" s="724"/>
      <c r="D19" s="371"/>
      <c r="E19" s="359">
        <v>725</v>
      </c>
      <c r="F19" s="359">
        <v>439</v>
      </c>
      <c r="G19" s="359">
        <v>399</v>
      </c>
      <c r="L19" s="365"/>
    </row>
    <row r="20" spans="1:12" ht="11.1" customHeight="1">
      <c r="A20" s="373"/>
      <c r="B20" s="587" t="s">
        <v>366</v>
      </c>
      <c r="C20" s="724"/>
      <c r="D20" s="371"/>
      <c r="E20" s="359">
        <v>1865</v>
      </c>
      <c r="F20" s="359">
        <v>1852</v>
      </c>
      <c r="G20" s="359">
        <v>1485</v>
      </c>
      <c r="L20" s="365"/>
    </row>
    <row r="21" spans="1:12" ht="11.1" customHeight="1">
      <c r="A21" s="373"/>
      <c r="B21" s="587" t="s">
        <v>365</v>
      </c>
      <c r="C21" s="724"/>
      <c r="D21" s="371"/>
      <c r="E21" s="359">
        <v>231</v>
      </c>
      <c r="F21" s="359">
        <v>226</v>
      </c>
      <c r="G21" s="359">
        <v>114</v>
      </c>
      <c r="L21" s="365"/>
    </row>
    <row r="22" spans="1:12" ht="11.1" customHeight="1">
      <c r="A22" s="373"/>
      <c r="B22" s="587" t="s">
        <v>364</v>
      </c>
      <c r="C22" s="724"/>
      <c r="D22" s="371"/>
      <c r="E22" s="359">
        <v>710</v>
      </c>
      <c r="F22" s="359">
        <v>733</v>
      </c>
      <c r="G22" s="359">
        <v>599</v>
      </c>
      <c r="L22" s="365"/>
    </row>
    <row r="23" spans="1:12" ht="11.1" customHeight="1">
      <c r="A23" s="373"/>
      <c r="B23" s="587" t="s">
        <v>363</v>
      </c>
      <c r="C23" s="724"/>
      <c r="D23" s="371"/>
      <c r="E23" s="359">
        <v>204</v>
      </c>
      <c r="F23" s="359">
        <v>311</v>
      </c>
      <c r="G23" s="359">
        <v>205</v>
      </c>
      <c r="L23" s="365"/>
    </row>
    <row r="24" spans="1:12" ht="11.1" customHeight="1">
      <c r="A24" s="373"/>
      <c r="B24" s="587" t="s">
        <v>362</v>
      </c>
      <c r="C24" s="724"/>
      <c r="D24" s="371"/>
      <c r="E24" s="359">
        <v>507</v>
      </c>
      <c r="F24" s="359">
        <v>474</v>
      </c>
      <c r="G24" s="359">
        <v>403</v>
      </c>
      <c r="L24" s="365"/>
    </row>
    <row r="25" spans="1:12" ht="11.1" customHeight="1">
      <c r="A25" s="373"/>
      <c r="B25" s="587" t="s">
        <v>361</v>
      </c>
      <c r="C25" s="724"/>
      <c r="D25" s="371"/>
      <c r="E25" s="45">
        <v>365</v>
      </c>
      <c r="F25" s="45">
        <v>369</v>
      </c>
      <c r="G25" s="45">
        <v>377</v>
      </c>
      <c r="L25" s="365"/>
    </row>
    <row r="26" spans="1:12" ht="11.1" customHeight="1">
      <c r="A26" s="373"/>
      <c r="B26" s="587" t="s">
        <v>360</v>
      </c>
      <c r="C26" s="724"/>
      <c r="D26" s="371"/>
      <c r="E26" s="359">
        <v>321</v>
      </c>
      <c r="F26" s="359">
        <v>331</v>
      </c>
      <c r="G26" s="359">
        <v>206</v>
      </c>
      <c r="L26" s="365"/>
    </row>
    <row r="27" spans="1:12" ht="11.1" customHeight="1">
      <c r="A27" s="373"/>
      <c r="B27" s="587" t="s">
        <v>359</v>
      </c>
      <c r="C27" s="724"/>
      <c r="D27" s="371"/>
      <c r="E27" s="359">
        <v>3365</v>
      </c>
      <c r="F27" s="359">
        <v>3317</v>
      </c>
      <c r="G27" s="359">
        <v>2625</v>
      </c>
      <c r="L27" s="365"/>
    </row>
    <row r="28" spans="1:12" ht="11.1" customHeight="1">
      <c r="A28" s="373"/>
      <c r="B28" s="587" t="s">
        <v>358</v>
      </c>
      <c r="C28" s="724"/>
      <c r="D28" s="371"/>
      <c r="E28" s="359">
        <v>2152</v>
      </c>
      <c r="F28" s="359">
        <v>2511</v>
      </c>
      <c r="G28" s="359">
        <v>2283</v>
      </c>
      <c r="L28" s="365"/>
    </row>
    <row r="29" spans="1:12" ht="11.1" customHeight="1">
      <c r="A29" s="373"/>
      <c r="B29" s="587" t="s">
        <v>357</v>
      </c>
      <c r="C29" s="724"/>
      <c r="D29" s="371"/>
      <c r="E29" s="359">
        <v>1444</v>
      </c>
      <c r="F29" s="359">
        <v>1376</v>
      </c>
      <c r="G29" s="359">
        <v>1197</v>
      </c>
      <c r="L29" s="365"/>
    </row>
    <row r="30" spans="1:12" ht="11.1" customHeight="1">
      <c r="A30" s="373"/>
      <c r="B30" s="587" t="s">
        <v>356</v>
      </c>
      <c r="C30" s="724"/>
      <c r="D30" s="371"/>
      <c r="E30" s="359">
        <v>803</v>
      </c>
      <c r="F30" s="359">
        <v>936</v>
      </c>
      <c r="G30" s="359">
        <v>816</v>
      </c>
      <c r="L30" s="365"/>
    </row>
    <row r="31" spans="1:12" ht="11.1" customHeight="1">
      <c r="A31" s="373"/>
      <c r="B31" s="587" t="s">
        <v>355</v>
      </c>
      <c r="C31" s="724"/>
      <c r="D31" s="371"/>
      <c r="E31" s="359">
        <v>819</v>
      </c>
      <c r="F31" s="359">
        <v>751</v>
      </c>
      <c r="G31" s="359">
        <v>554</v>
      </c>
      <c r="L31" s="365"/>
    </row>
    <row r="32" spans="1:12" ht="11.1" customHeight="1">
      <c r="A32" s="373"/>
      <c r="B32" s="587" t="s">
        <v>354</v>
      </c>
      <c r="C32" s="724"/>
      <c r="D32" s="371"/>
      <c r="E32" s="359">
        <v>2522</v>
      </c>
      <c r="F32" s="359">
        <v>2726</v>
      </c>
      <c r="G32" s="359">
        <v>2186</v>
      </c>
      <c r="L32" s="365"/>
    </row>
    <row r="33" spans="1:12" s="367" customFormat="1" ht="11.1" customHeight="1">
      <c r="A33" s="373"/>
      <c r="B33" s="373"/>
      <c r="C33" s="376" t="s">
        <v>353</v>
      </c>
      <c r="D33" s="371"/>
      <c r="E33" s="359">
        <v>1101</v>
      </c>
      <c r="F33" s="359">
        <v>1147</v>
      </c>
      <c r="G33" s="359">
        <v>929</v>
      </c>
      <c r="H33" s="45"/>
      <c r="I33" s="353"/>
      <c r="J33" s="354"/>
      <c r="K33" s="353"/>
      <c r="L33" s="365"/>
    </row>
    <row r="34" spans="1:12" s="367" customFormat="1" ht="11.1" customHeight="1">
      <c r="A34" s="373"/>
      <c r="B34" s="373"/>
      <c r="C34" s="7" t="s">
        <v>352</v>
      </c>
      <c r="D34" s="371"/>
      <c r="E34" s="359">
        <v>1481</v>
      </c>
      <c r="F34" s="359">
        <v>1471</v>
      </c>
      <c r="G34" s="359">
        <v>1189</v>
      </c>
      <c r="H34" s="45"/>
      <c r="I34" s="353"/>
      <c r="J34" s="354"/>
      <c r="K34" s="353"/>
      <c r="L34" s="365"/>
    </row>
    <row r="35" spans="1:12" ht="11.1" customHeight="1">
      <c r="A35" s="373"/>
      <c r="B35" s="587" t="s">
        <v>351</v>
      </c>
      <c r="C35" s="724"/>
      <c r="D35" s="371"/>
      <c r="E35" s="359">
        <v>1115</v>
      </c>
      <c r="F35" s="359">
        <v>1137</v>
      </c>
      <c r="G35" s="359">
        <v>967</v>
      </c>
      <c r="L35" s="365"/>
    </row>
    <row r="36" spans="1:12" ht="11.1" customHeight="1">
      <c r="A36" s="373"/>
      <c r="B36" s="587" t="s">
        <v>350</v>
      </c>
      <c r="C36" s="724"/>
      <c r="D36" s="371"/>
      <c r="E36" s="359">
        <v>5330</v>
      </c>
      <c r="F36" s="359">
        <v>5404</v>
      </c>
      <c r="G36" s="359">
        <v>4712</v>
      </c>
      <c r="L36" s="365"/>
    </row>
    <row r="37" spans="1:12" s="367" customFormat="1" ht="11.1" customHeight="1">
      <c r="A37" s="373"/>
      <c r="B37" s="373"/>
      <c r="C37" s="7" t="s">
        <v>349</v>
      </c>
      <c r="D37" s="371"/>
      <c r="E37" s="359">
        <v>4588</v>
      </c>
      <c r="F37" s="359">
        <v>4543</v>
      </c>
      <c r="G37" s="359">
        <v>3663</v>
      </c>
      <c r="H37" s="45"/>
      <c r="I37" s="353"/>
      <c r="J37" s="354"/>
      <c r="K37" s="353"/>
      <c r="L37" s="365"/>
    </row>
    <row r="38" spans="1:12" s="367" customFormat="1" ht="11.1" customHeight="1">
      <c r="A38" s="373"/>
      <c r="B38" s="373"/>
      <c r="C38" s="7" t="s">
        <v>348</v>
      </c>
      <c r="D38" s="371"/>
      <c r="E38" s="375">
        <v>644</v>
      </c>
      <c r="F38" s="375">
        <v>693</v>
      </c>
      <c r="G38" s="375">
        <v>576</v>
      </c>
      <c r="H38" s="45"/>
      <c r="I38" s="374"/>
      <c r="J38" s="354"/>
      <c r="K38" s="353"/>
      <c r="L38" s="365"/>
    </row>
    <row r="39" spans="1:12" ht="11.1" customHeight="1">
      <c r="A39" s="373"/>
      <c r="B39" s="587" t="s">
        <v>347</v>
      </c>
      <c r="C39" s="724"/>
      <c r="D39" s="371"/>
      <c r="E39" s="359">
        <v>441</v>
      </c>
      <c r="F39" s="359">
        <v>437</v>
      </c>
      <c r="G39" s="359">
        <v>371</v>
      </c>
      <c r="L39" s="365"/>
    </row>
    <row r="40" spans="1:12" ht="3" customHeight="1">
      <c r="A40" s="373"/>
      <c r="B40" s="7"/>
      <c r="C40" s="372"/>
      <c r="D40" s="371"/>
      <c r="E40" s="359"/>
      <c r="F40" s="359"/>
      <c r="G40" s="359"/>
      <c r="L40" s="365"/>
    </row>
    <row r="41" spans="1:12" ht="11.1" customHeight="1">
      <c r="A41" s="587" t="s">
        <v>148</v>
      </c>
      <c r="B41" s="587"/>
      <c r="C41" s="587"/>
      <c r="D41" s="371"/>
      <c r="E41" s="359">
        <v>250</v>
      </c>
      <c r="F41" s="359">
        <v>350</v>
      </c>
      <c r="G41" s="359">
        <v>336</v>
      </c>
      <c r="L41" s="365"/>
    </row>
    <row r="42" spans="1:12" ht="11.1" customHeight="1">
      <c r="A42" s="587" t="s">
        <v>346</v>
      </c>
      <c r="B42" s="587"/>
      <c r="C42" s="587"/>
      <c r="D42" s="371"/>
      <c r="E42" s="359">
        <v>19186</v>
      </c>
      <c r="F42" s="359">
        <v>19205</v>
      </c>
      <c r="G42" s="359">
        <v>18443</v>
      </c>
      <c r="L42" s="365"/>
    </row>
    <row r="43" spans="1:12" s="367" customFormat="1" ht="11.1" customHeight="1">
      <c r="A43" s="7"/>
      <c r="B43" s="587" t="s">
        <v>345</v>
      </c>
      <c r="C43" s="721"/>
      <c r="D43" s="371"/>
      <c r="E43" s="359">
        <v>18052</v>
      </c>
      <c r="F43" s="359">
        <v>18659</v>
      </c>
      <c r="G43" s="359">
        <v>17946</v>
      </c>
      <c r="H43" s="45"/>
      <c r="I43" s="353"/>
      <c r="J43" s="354"/>
      <c r="K43" s="353"/>
      <c r="L43" s="365"/>
    </row>
    <row r="44" spans="1:12" ht="11.1" customHeight="1">
      <c r="A44" s="587" t="s">
        <v>344</v>
      </c>
      <c r="B44" s="587"/>
      <c r="C44" s="587"/>
      <c r="D44" s="371"/>
      <c r="E44" s="359">
        <v>23056</v>
      </c>
      <c r="F44" s="359">
        <v>23729</v>
      </c>
      <c r="G44" s="359">
        <v>21073</v>
      </c>
      <c r="L44" s="365"/>
    </row>
    <row r="45" spans="1:12" ht="11.1" customHeight="1">
      <c r="A45" s="587" t="s">
        <v>343</v>
      </c>
      <c r="B45" s="587"/>
      <c r="C45" s="587"/>
      <c r="D45" s="371"/>
      <c r="E45" s="359">
        <v>22508</v>
      </c>
      <c r="F45" s="359">
        <v>22414</v>
      </c>
      <c r="G45" s="359">
        <v>22348</v>
      </c>
      <c r="L45" s="365"/>
    </row>
    <row r="46" spans="1:12" s="367" customFormat="1" ht="11.1" customHeight="1">
      <c r="A46" s="7"/>
      <c r="B46" s="587" t="s">
        <v>342</v>
      </c>
      <c r="C46" s="721"/>
      <c r="D46" s="371"/>
      <c r="E46" s="359">
        <v>6459</v>
      </c>
      <c r="F46" s="359">
        <v>6399</v>
      </c>
      <c r="G46" s="359">
        <v>7444</v>
      </c>
      <c r="H46" s="45"/>
      <c r="I46" s="353"/>
      <c r="J46" s="354"/>
      <c r="K46" s="353"/>
      <c r="L46" s="365"/>
    </row>
    <row r="47" spans="1:12" s="367" customFormat="1" ht="11.1" customHeight="1">
      <c r="A47" s="7"/>
      <c r="B47" s="587" t="s">
        <v>341</v>
      </c>
      <c r="C47" s="721"/>
      <c r="D47" s="371"/>
      <c r="E47" s="359">
        <v>16049</v>
      </c>
      <c r="F47" s="359">
        <v>16015</v>
      </c>
      <c r="G47" s="359">
        <v>14904</v>
      </c>
      <c r="H47" s="45"/>
      <c r="I47" s="353"/>
      <c r="J47" s="354"/>
      <c r="K47" s="353"/>
      <c r="L47" s="365"/>
    </row>
    <row r="48" spans="1:12" s="367" customFormat="1" ht="11.1" customHeight="1">
      <c r="A48" s="7"/>
      <c r="B48" s="587" t="s">
        <v>340</v>
      </c>
      <c r="C48" s="721"/>
      <c r="D48" s="371"/>
      <c r="E48" s="359">
        <v>3185</v>
      </c>
      <c r="F48" s="359">
        <v>2841</v>
      </c>
      <c r="G48" s="359">
        <v>2827</v>
      </c>
      <c r="H48" s="45"/>
      <c r="I48" s="353"/>
      <c r="J48" s="354"/>
      <c r="K48" s="353"/>
      <c r="L48" s="365"/>
    </row>
    <row r="49" spans="1:12" ht="11.1" customHeight="1">
      <c r="A49" s="587" t="s">
        <v>339</v>
      </c>
      <c r="B49" s="587"/>
      <c r="C49" s="587"/>
      <c r="D49" s="371"/>
      <c r="E49" s="359">
        <v>1352</v>
      </c>
      <c r="F49" s="359">
        <v>1650</v>
      </c>
      <c r="G49" s="359">
        <v>1469</v>
      </c>
      <c r="L49" s="365"/>
    </row>
    <row r="50" spans="1:12" ht="11.1" customHeight="1">
      <c r="A50" s="587" t="s">
        <v>338</v>
      </c>
      <c r="B50" s="587"/>
      <c r="C50" s="587"/>
      <c r="D50" s="371"/>
      <c r="E50" s="359">
        <v>5890</v>
      </c>
      <c r="F50" s="359">
        <v>5971</v>
      </c>
      <c r="G50" s="359">
        <v>5585</v>
      </c>
      <c r="L50" s="365"/>
    </row>
    <row r="51" spans="1:12" s="367" customFormat="1" ht="11.1" customHeight="1">
      <c r="A51" s="587" t="s">
        <v>337</v>
      </c>
      <c r="B51" s="587"/>
      <c r="C51" s="587"/>
      <c r="D51" s="371"/>
      <c r="E51" s="359">
        <v>9240</v>
      </c>
      <c r="F51" s="359">
        <v>9556</v>
      </c>
      <c r="G51" s="359">
        <v>8044</v>
      </c>
      <c r="H51" s="45"/>
      <c r="I51" s="353"/>
      <c r="J51" s="354"/>
      <c r="K51" s="353"/>
      <c r="L51" s="365"/>
    </row>
    <row r="52" spans="1:12" ht="11.1" customHeight="1">
      <c r="A52" s="587" t="s">
        <v>336</v>
      </c>
      <c r="B52" s="587"/>
      <c r="C52" s="587"/>
      <c r="D52" s="371"/>
      <c r="E52" s="359">
        <v>23407</v>
      </c>
      <c r="F52" s="359">
        <v>11368</v>
      </c>
      <c r="G52" s="359">
        <v>7594</v>
      </c>
      <c r="L52" s="365"/>
    </row>
    <row r="53" spans="1:12" ht="11.1" customHeight="1">
      <c r="A53" s="49"/>
      <c r="B53" s="720" t="s">
        <v>335</v>
      </c>
      <c r="C53" s="722"/>
      <c r="D53" s="371"/>
      <c r="E53" s="359">
        <v>21020</v>
      </c>
      <c r="F53" s="359">
        <v>9308</v>
      </c>
      <c r="G53" s="359">
        <v>5620</v>
      </c>
      <c r="L53" s="365"/>
    </row>
    <row r="54" spans="1:12" s="367" customFormat="1" ht="11.1" customHeight="1">
      <c r="A54" s="720" t="s">
        <v>188</v>
      </c>
      <c r="B54" s="720"/>
      <c r="C54" s="720"/>
      <c r="D54" s="371"/>
      <c r="E54" s="359">
        <v>7682</v>
      </c>
      <c r="F54" s="359">
        <v>7045</v>
      </c>
      <c r="G54" s="359">
        <v>6451</v>
      </c>
      <c r="H54" s="45"/>
      <c r="I54" s="353"/>
      <c r="J54" s="354"/>
      <c r="K54" s="353"/>
      <c r="L54" s="365"/>
    </row>
    <row r="55" spans="1:12" ht="11.1" customHeight="1">
      <c r="A55" s="587" t="s">
        <v>334</v>
      </c>
      <c r="B55" s="587"/>
      <c r="C55" s="587"/>
      <c r="D55" s="371"/>
      <c r="E55" s="359">
        <v>2796</v>
      </c>
      <c r="F55" s="359">
        <v>2486</v>
      </c>
      <c r="G55" s="359">
        <v>2290</v>
      </c>
      <c r="L55" s="365"/>
    </row>
    <row r="56" spans="1:12" ht="11.1" customHeight="1">
      <c r="A56" s="587" t="s">
        <v>333</v>
      </c>
      <c r="B56" s="587"/>
      <c r="C56" s="587"/>
      <c r="D56" s="371"/>
      <c r="E56" s="359">
        <v>59518</v>
      </c>
      <c r="F56" s="359">
        <v>60616</v>
      </c>
      <c r="G56" s="359">
        <v>61396</v>
      </c>
      <c r="L56" s="365"/>
    </row>
    <row r="57" spans="1:12" ht="11.1" customHeight="1">
      <c r="A57" s="49" t="s">
        <v>332</v>
      </c>
      <c r="B57" s="720" t="s">
        <v>331</v>
      </c>
      <c r="C57" s="722"/>
      <c r="D57" s="371"/>
      <c r="E57" s="359">
        <v>19101</v>
      </c>
      <c r="F57" s="359">
        <v>18707</v>
      </c>
      <c r="G57" s="359">
        <v>18166</v>
      </c>
      <c r="L57" s="365"/>
    </row>
    <row r="58" spans="1:12" ht="11.1" customHeight="1">
      <c r="A58" s="49" t="s">
        <v>330</v>
      </c>
      <c r="B58" s="720" t="s">
        <v>329</v>
      </c>
      <c r="C58" s="722"/>
      <c r="D58" s="371"/>
      <c r="E58" s="359">
        <v>40347</v>
      </c>
      <c r="F58" s="359">
        <v>41820</v>
      </c>
      <c r="G58" s="359">
        <v>43155</v>
      </c>
      <c r="L58" s="365"/>
    </row>
    <row r="59" spans="1:12" ht="11.1" customHeight="1">
      <c r="A59" s="587" t="s">
        <v>328</v>
      </c>
      <c r="B59" s="587"/>
      <c r="C59" s="587"/>
      <c r="D59" s="371"/>
      <c r="E59" s="359">
        <v>824</v>
      </c>
      <c r="F59" s="359">
        <v>641</v>
      </c>
      <c r="G59" s="359">
        <v>529</v>
      </c>
      <c r="L59" s="365"/>
    </row>
    <row r="60" spans="1:12" ht="11.1" customHeight="1">
      <c r="A60" s="723" t="s">
        <v>327</v>
      </c>
      <c r="B60" s="723"/>
      <c r="C60" s="723"/>
      <c r="D60" s="369"/>
      <c r="E60" s="359">
        <v>43418</v>
      </c>
      <c r="F60" s="359">
        <v>44561</v>
      </c>
      <c r="G60" s="359">
        <v>40879</v>
      </c>
      <c r="L60" s="365"/>
    </row>
    <row r="61" spans="1:12" s="367" customFormat="1" ht="11.1" customHeight="1">
      <c r="A61" s="49" t="s">
        <v>325</v>
      </c>
      <c r="B61" s="720" t="s">
        <v>326</v>
      </c>
      <c r="C61" s="721"/>
      <c r="D61" s="368"/>
      <c r="E61" s="359">
        <v>15932</v>
      </c>
      <c r="F61" s="359">
        <v>17167</v>
      </c>
      <c r="G61" s="359">
        <v>14173</v>
      </c>
      <c r="H61" s="45"/>
      <c r="I61" s="353"/>
      <c r="J61" s="354"/>
      <c r="K61" s="353"/>
      <c r="L61" s="365"/>
    </row>
    <row r="62" spans="1:12" s="367" customFormat="1" ht="11.1" customHeight="1">
      <c r="A62" s="49" t="s">
        <v>325</v>
      </c>
      <c r="B62" s="720" t="s">
        <v>324</v>
      </c>
      <c r="C62" s="721"/>
      <c r="D62" s="368"/>
      <c r="E62" s="359">
        <v>20995</v>
      </c>
      <c r="F62" s="359">
        <v>21495</v>
      </c>
      <c r="G62" s="359">
        <v>20691</v>
      </c>
      <c r="H62" s="45"/>
      <c r="I62" s="353"/>
      <c r="J62" s="354"/>
      <c r="K62" s="353"/>
      <c r="L62" s="365"/>
    </row>
    <row r="63" spans="1:12" ht="9" customHeight="1">
      <c r="A63" s="587" t="s">
        <v>323</v>
      </c>
      <c r="B63" s="587"/>
      <c r="C63" s="587"/>
      <c r="D63" s="113"/>
      <c r="E63" s="359">
        <v>1647</v>
      </c>
      <c r="F63" s="359">
        <v>2332</v>
      </c>
      <c r="G63" s="359">
        <v>1943</v>
      </c>
      <c r="L63" s="365"/>
    </row>
    <row r="64" spans="1:12" ht="3.6" customHeight="1">
      <c r="A64" s="7"/>
      <c r="B64" s="7"/>
      <c r="C64" s="7"/>
      <c r="D64" s="113"/>
      <c r="E64" s="359"/>
      <c r="F64" s="359"/>
      <c r="G64" s="366"/>
      <c r="L64" s="365"/>
    </row>
    <row r="65" spans="1:12" ht="11.1" customHeight="1">
      <c r="A65" s="719" t="s">
        <v>322</v>
      </c>
      <c r="B65" s="719"/>
      <c r="C65" s="719"/>
      <c r="D65" s="113"/>
      <c r="E65" s="359">
        <v>176268</v>
      </c>
      <c r="F65" s="359">
        <v>177980</v>
      </c>
      <c r="G65" s="359">
        <v>161921</v>
      </c>
      <c r="L65" s="365"/>
    </row>
    <row r="66" spans="1:12" ht="11.1" customHeight="1">
      <c r="A66" s="719" t="s">
        <v>321</v>
      </c>
      <c r="B66" s="719"/>
      <c r="C66" s="719"/>
      <c r="D66" s="113"/>
      <c r="E66" s="359">
        <v>68328</v>
      </c>
      <c r="F66" s="359">
        <v>59500</v>
      </c>
      <c r="G66" s="359">
        <v>57538</v>
      </c>
      <c r="L66" s="365"/>
    </row>
    <row r="67" spans="1:12" ht="11.1" customHeight="1">
      <c r="A67" s="719" t="s">
        <v>320</v>
      </c>
      <c r="B67" s="719"/>
      <c r="C67" s="719"/>
      <c r="D67" s="113"/>
      <c r="E67" s="359">
        <v>27669</v>
      </c>
      <c r="F67" s="359">
        <v>27507</v>
      </c>
      <c r="G67" s="359">
        <v>25676</v>
      </c>
      <c r="L67" s="365"/>
    </row>
    <row r="68" spans="1:12" ht="11.1" customHeight="1">
      <c r="A68" s="719" t="s">
        <v>319</v>
      </c>
      <c r="B68" s="719"/>
      <c r="C68" s="719"/>
      <c r="D68" s="113"/>
      <c r="E68" s="359">
        <v>4555</v>
      </c>
      <c r="F68" s="359">
        <v>4710</v>
      </c>
      <c r="G68" s="359">
        <v>4838</v>
      </c>
      <c r="L68" s="365"/>
    </row>
    <row r="69" spans="1:12" ht="11.1" customHeight="1">
      <c r="A69" s="719" t="s">
        <v>318</v>
      </c>
      <c r="B69" s="719"/>
      <c r="C69" s="719"/>
      <c r="D69" s="113"/>
      <c r="E69" s="359">
        <v>3979</v>
      </c>
      <c r="F69" s="359">
        <v>2718</v>
      </c>
      <c r="G69" s="359">
        <v>3014</v>
      </c>
      <c r="L69" s="365"/>
    </row>
    <row r="70" spans="1:12" ht="11.1" customHeight="1">
      <c r="A70" s="719" t="s">
        <v>317</v>
      </c>
      <c r="B70" s="719"/>
      <c r="C70" s="719"/>
      <c r="D70" s="113"/>
      <c r="E70" s="359">
        <v>3285</v>
      </c>
      <c r="F70" s="359">
        <v>3715</v>
      </c>
      <c r="G70" s="359">
        <v>3364</v>
      </c>
      <c r="L70" s="365"/>
    </row>
    <row r="71" spans="1:12" ht="3" customHeight="1" thickBot="1">
      <c r="A71" s="77"/>
      <c r="B71" s="77"/>
      <c r="C71" s="77"/>
      <c r="D71" s="76"/>
      <c r="E71" s="177"/>
      <c r="F71" s="364"/>
      <c r="G71" s="364"/>
    </row>
    <row r="72" spans="1:12" s="5" customFormat="1" ht="10.5" thickTop="1">
      <c r="A72" s="235"/>
      <c r="B72" s="235"/>
      <c r="C72" s="209" t="s">
        <v>316</v>
      </c>
      <c r="F72" s="363"/>
      <c r="G72" s="363"/>
      <c r="I72" s="361"/>
      <c r="J72" s="362"/>
      <c r="K72" s="361"/>
      <c r="L72" s="216"/>
    </row>
    <row r="73" spans="1:12">
      <c r="C73" s="209" t="s">
        <v>315</v>
      </c>
      <c r="E73" s="214"/>
      <c r="F73" s="360"/>
      <c r="G73" s="360"/>
    </row>
    <row r="74" spans="1:12">
      <c r="C74" s="209"/>
      <c r="F74" s="359"/>
      <c r="G74" s="358"/>
    </row>
    <row r="75" spans="1:12">
      <c r="C75" s="209"/>
    </row>
    <row r="76" spans="1:12">
      <c r="C76" s="217"/>
    </row>
    <row r="77" spans="1:12">
      <c r="C77" s="357"/>
      <c r="E77" s="356"/>
      <c r="F77" s="356"/>
      <c r="G77" s="355"/>
    </row>
  </sheetData>
  <mergeCells count="59">
    <mergeCell ref="A3:C3"/>
    <mergeCell ref="A5:C5"/>
    <mergeCell ref="A7:C7"/>
    <mergeCell ref="A8:C8"/>
    <mergeCell ref="A9:C9"/>
    <mergeCell ref="B10:C10"/>
    <mergeCell ref="A11:C11"/>
    <mergeCell ref="B13:C13"/>
    <mergeCell ref="B14:C14"/>
    <mergeCell ref="B15:C15"/>
    <mergeCell ref="B16:C16"/>
    <mergeCell ref="B17:C17"/>
    <mergeCell ref="B30:C30"/>
    <mergeCell ref="B31:C31"/>
    <mergeCell ref="B32:C32"/>
    <mergeCell ref="B18:C18"/>
    <mergeCell ref="B19:C19"/>
    <mergeCell ref="B20:C20"/>
    <mergeCell ref="B21:C21"/>
    <mergeCell ref="B22:C22"/>
    <mergeCell ref="B35:C35"/>
    <mergeCell ref="B36:C36"/>
    <mergeCell ref="B23:C23"/>
    <mergeCell ref="B24:C24"/>
    <mergeCell ref="B25:C25"/>
    <mergeCell ref="B26:C26"/>
    <mergeCell ref="B27:C27"/>
    <mergeCell ref="B28:C28"/>
    <mergeCell ref="B29:C29"/>
    <mergeCell ref="B39:C39"/>
    <mergeCell ref="A41:C41"/>
    <mergeCell ref="A42:C42"/>
    <mergeCell ref="B43:C43"/>
    <mergeCell ref="A44:C44"/>
    <mergeCell ref="A45:C45"/>
    <mergeCell ref="B46:C46"/>
    <mergeCell ref="A59:C59"/>
    <mergeCell ref="A60:C60"/>
    <mergeCell ref="B61:C61"/>
    <mergeCell ref="B47:C47"/>
    <mergeCell ref="B48:C48"/>
    <mergeCell ref="A49:C49"/>
    <mergeCell ref="A50:C50"/>
    <mergeCell ref="A51:C51"/>
    <mergeCell ref="A70:C70"/>
    <mergeCell ref="B62:C62"/>
    <mergeCell ref="A63:C63"/>
    <mergeCell ref="A52:C52"/>
    <mergeCell ref="B53:C53"/>
    <mergeCell ref="A54:C54"/>
    <mergeCell ref="A55:C55"/>
    <mergeCell ref="A56:C56"/>
    <mergeCell ref="B57:C57"/>
    <mergeCell ref="B58:C58"/>
    <mergeCell ref="A65:C65"/>
    <mergeCell ref="A66:C66"/>
    <mergeCell ref="A67:C67"/>
    <mergeCell ref="A68:C68"/>
    <mergeCell ref="A69:C69"/>
  </mergeCells>
  <phoneticPr fontId="6"/>
  <pageMargins left="0.9055118110236221" right="0.70866141732283472" top="0.74803149606299213" bottom="0.74803149606299213" header="0.31496062992125984" footer="0.31496062992125984"/>
  <pageSetup paperSize="8" scale="150" orientation="portrait" r:id="rId1"/>
  <headerFooter>
    <oddHeader>&amp;L一般新規求人状況&amp;R&amp;F（&amp;A）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50"/>
  <sheetViews>
    <sheetView zoomScaleNormal="100" workbookViewId="0"/>
  </sheetViews>
  <sheetFormatPr defaultColWidth="9.1640625" defaultRowHeight="10.5"/>
  <cols>
    <col min="1" max="1" width="42.6640625" style="454" customWidth="1"/>
    <col min="2" max="2" width="20.5" style="452" customWidth="1"/>
    <col min="3" max="3" width="18.83203125" style="452" customWidth="1"/>
    <col min="4" max="4" width="18.33203125" style="453" customWidth="1"/>
    <col min="5" max="16384" width="9.1640625" style="452"/>
  </cols>
  <sheetData>
    <row r="1" spans="1:5" s="454" customFormat="1" ht="18.75" customHeight="1" thickBot="1">
      <c r="D1" s="481" t="s">
        <v>476</v>
      </c>
    </row>
    <row r="2" spans="1:5" s="475" customFormat="1" ht="27.75" thickTop="1">
      <c r="A2" s="480" t="s">
        <v>475</v>
      </c>
      <c r="B2" s="479" t="s">
        <v>474</v>
      </c>
      <c r="C2" s="478" t="s">
        <v>473</v>
      </c>
      <c r="D2" s="477" t="s">
        <v>472</v>
      </c>
      <c r="E2" s="476"/>
    </row>
    <row r="3" spans="1:5" s="454" customFormat="1">
      <c r="A3" s="468"/>
      <c r="C3" s="473"/>
      <c r="D3" s="474" t="s">
        <v>247</v>
      </c>
      <c r="E3" s="473"/>
    </row>
    <row r="4" spans="1:5" ht="13.5">
      <c r="A4" s="584" t="s">
        <v>705</v>
      </c>
      <c r="B4" s="472">
        <v>4736</v>
      </c>
      <c r="C4" s="472">
        <v>3169</v>
      </c>
      <c r="D4" s="471">
        <v>66.913006756756758</v>
      </c>
      <c r="E4" s="55"/>
    </row>
    <row r="5" spans="1:5" ht="13.5">
      <c r="A5" s="584" t="s">
        <v>707</v>
      </c>
      <c r="B5" s="472">
        <v>4842</v>
      </c>
      <c r="C5" s="472">
        <v>3197</v>
      </c>
      <c r="D5" s="471">
        <v>66.026435357290381</v>
      </c>
      <c r="E5" s="55"/>
    </row>
    <row r="6" spans="1:5" ht="13.5">
      <c r="A6" s="584" t="s">
        <v>706</v>
      </c>
      <c r="B6" s="470">
        <v>5248</v>
      </c>
      <c r="C6" s="470">
        <v>3674</v>
      </c>
      <c r="D6" s="466">
        <f>IF(B6=0,0,C6/B6*100)</f>
        <v>70.007621951219505</v>
      </c>
      <c r="E6" s="469"/>
    </row>
    <row r="7" spans="1:5" ht="13.5">
      <c r="A7" s="468"/>
      <c r="B7" s="467"/>
      <c r="C7" s="467"/>
      <c r="D7" s="466"/>
      <c r="E7" s="55"/>
    </row>
    <row r="8" spans="1:5" ht="13.5">
      <c r="A8" s="460" t="s">
        <v>471</v>
      </c>
      <c r="B8" s="459">
        <v>139</v>
      </c>
      <c r="C8" s="459">
        <v>105</v>
      </c>
      <c r="D8" s="458">
        <f>IF(B8=0,0,C8/B8*100)</f>
        <v>75.539568345323744</v>
      </c>
      <c r="E8" s="55"/>
    </row>
    <row r="9" spans="1:5" ht="13.5">
      <c r="A9" s="460" t="s">
        <v>470</v>
      </c>
      <c r="B9" s="465">
        <v>2</v>
      </c>
      <c r="C9" s="465">
        <v>2</v>
      </c>
      <c r="D9" s="458">
        <f>IF(B9=0,0,C9/B9*100)</f>
        <v>100</v>
      </c>
      <c r="E9" s="55"/>
    </row>
    <row r="10" spans="1:5" ht="13.5">
      <c r="A10" s="460" t="s">
        <v>469</v>
      </c>
      <c r="B10" s="459">
        <v>4</v>
      </c>
      <c r="C10" s="459">
        <v>3</v>
      </c>
      <c r="D10" s="458">
        <f>IF(B10=0,0,C10/B10*100)</f>
        <v>75</v>
      </c>
      <c r="E10" s="55"/>
    </row>
    <row r="11" spans="1:5" ht="13.5">
      <c r="A11" s="460" t="s">
        <v>468</v>
      </c>
      <c r="B11" s="459">
        <v>27</v>
      </c>
      <c r="C11" s="459">
        <v>23</v>
      </c>
      <c r="D11" s="461">
        <f>IF(B11=0,0,C11/B11*100)</f>
        <v>85.18518518518519</v>
      </c>
      <c r="E11" s="55"/>
    </row>
    <row r="12" spans="1:5" ht="13.5">
      <c r="A12" s="460" t="s">
        <v>467</v>
      </c>
      <c r="B12" s="459">
        <v>13</v>
      </c>
      <c r="C12" s="459">
        <v>10</v>
      </c>
      <c r="D12" s="458">
        <f>IF(B12=0,0,C12/B12*100)</f>
        <v>76.923076923076934</v>
      </c>
      <c r="E12" s="55"/>
    </row>
    <row r="13" spans="1:5" ht="8.25" customHeight="1">
      <c r="A13" s="460"/>
      <c r="B13" s="459"/>
      <c r="C13" s="459"/>
      <c r="D13" s="461"/>
      <c r="E13" s="55"/>
    </row>
    <row r="14" spans="1:5" ht="13.5">
      <c r="A14" s="460" t="s">
        <v>466</v>
      </c>
      <c r="B14" s="459">
        <v>19</v>
      </c>
      <c r="C14" s="459">
        <v>15</v>
      </c>
      <c r="D14" s="458">
        <f>IF(B14=0,0,C14/B14*100)</f>
        <v>78.94736842105263</v>
      </c>
      <c r="E14" s="55"/>
    </row>
    <row r="15" spans="1:5" ht="13.5">
      <c r="A15" s="460" t="s">
        <v>465</v>
      </c>
      <c r="B15" s="459">
        <v>24</v>
      </c>
      <c r="C15" s="459">
        <v>22</v>
      </c>
      <c r="D15" s="461">
        <f>IF(B15=0,0,C15/B15*100)</f>
        <v>91.666666666666657</v>
      </c>
      <c r="E15" s="55"/>
    </row>
    <row r="16" spans="1:5" ht="13.5">
      <c r="A16" s="460" t="s">
        <v>366</v>
      </c>
      <c r="B16" s="459">
        <v>104</v>
      </c>
      <c r="C16" s="459">
        <v>74</v>
      </c>
      <c r="D16" s="458">
        <f>IF(B16=0,0,C16/B16*100)</f>
        <v>71.15384615384616</v>
      </c>
      <c r="E16" s="55"/>
    </row>
    <row r="17" spans="1:5" ht="13.5">
      <c r="A17" s="460" t="s">
        <v>464</v>
      </c>
      <c r="B17" s="459">
        <v>11</v>
      </c>
      <c r="C17" s="459">
        <v>10</v>
      </c>
      <c r="D17" s="461">
        <f>IF(B17=0,0,C17/B17*100)</f>
        <v>90.909090909090907</v>
      </c>
      <c r="E17" s="55"/>
    </row>
    <row r="18" spans="1:5" ht="13.5">
      <c r="A18" s="460" t="s">
        <v>361</v>
      </c>
      <c r="B18" s="459">
        <v>13</v>
      </c>
      <c r="C18" s="459">
        <v>9</v>
      </c>
      <c r="D18" s="458">
        <f>IF(B18=0,0,C18/B18*100)</f>
        <v>69.230769230769226</v>
      </c>
      <c r="E18" s="55"/>
    </row>
    <row r="19" spans="1:5" ht="6" customHeight="1">
      <c r="A19" s="460"/>
      <c r="B19" s="459"/>
      <c r="C19" s="459"/>
      <c r="D19" s="461"/>
      <c r="E19" s="55"/>
    </row>
    <row r="20" spans="1:5" ht="13.5">
      <c r="A20" s="460" t="s">
        <v>463</v>
      </c>
      <c r="B20" s="459">
        <v>8</v>
      </c>
      <c r="C20" s="459">
        <v>6</v>
      </c>
      <c r="D20" s="458">
        <f>IF(B20=0,0,C20/B20*100)</f>
        <v>75</v>
      </c>
      <c r="E20" s="55"/>
    </row>
    <row r="21" spans="1:5" ht="13.5">
      <c r="A21" s="460" t="s">
        <v>462</v>
      </c>
      <c r="B21" s="459">
        <v>127</v>
      </c>
      <c r="C21" s="459">
        <v>108</v>
      </c>
      <c r="D21" s="461">
        <f>IF(B21=0,0,C21/B21*100)</f>
        <v>85.039370078740163</v>
      </c>
      <c r="E21" s="55"/>
    </row>
    <row r="22" spans="1:5" ht="13.5">
      <c r="A22" s="460" t="s">
        <v>461</v>
      </c>
      <c r="B22" s="459">
        <v>199</v>
      </c>
      <c r="C22" s="459">
        <v>135</v>
      </c>
      <c r="D22" s="458">
        <f>IF(B22=0,0,C22/B22*100)</f>
        <v>67.8391959798995</v>
      </c>
      <c r="E22" s="55"/>
    </row>
    <row r="23" spans="1:5" ht="13.5">
      <c r="A23" s="460" t="s">
        <v>460</v>
      </c>
      <c r="B23" s="459">
        <v>99</v>
      </c>
      <c r="C23" s="459">
        <v>75</v>
      </c>
      <c r="D23" s="461">
        <f>IF(B23=0,0,C23/B23*100)</f>
        <v>75.757575757575751</v>
      </c>
      <c r="E23" s="55"/>
    </row>
    <row r="24" spans="1:5" ht="13.5">
      <c r="A24" s="460" t="s">
        <v>459</v>
      </c>
      <c r="B24" s="459">
        <v>100</v>
      </c>
      <c r="C24" s="459">
        <v>70</v>
      </c>
      <c r="D24" s="458">
        <f>IF(B24=0,0,C24/B24*100)</f>
        <v>70</v>
      </c>
      <c r="E24" s="55"/>
    </row>
    <row r="25" spans="1:5" ht="6.75" customHeight="1">
      <c r="A25" s="460"/>
      <c r="B25" s="459"/>
      <c r="C25" s="459"/>
      <c r="D25" s="458"/>
      <c r="E25" s="55"/>
    </row>
    <row r="26" spans="1:5" ht="13.5">
      <c r="A26" s="460" t="s">
        <v>458</v>
      </c>
      <c r="B26" s="459">
        <v>26</v>
      </c>
      <c r="C26" s="464">
        <v>10</v>
      </c>
      <c r="D26" s="458">
        <f>IF(B26=0,0,C26/B26*100)</f>
        <v>38.461538461538467</v>
      </c>
      <c r="E26" s="55"/>
    </row>
    <row r="27" spans="1:5" ht="13.5">
      <c r="A27" s="460" t="s">
        <v>457</v>
      </c>
      <c r="B27" s="459">
        <v>138</v>
      </c>
      <c r="C27" s="459">
        <v>113</v>
      </c>
      <c r="D27" s="461">
        <f>IF(B27=0,0,C27/B27*100)</f>
        <v>81.884057971014485</v>
      </c>
      <c r="E27" s="55"/>
    </row>
    <row r="28" spans="1:5" ht="13.5">
      <c r="A28" s="460" t="s">
        <v>153</v>
      </c>
      <c r="B28" s="465">
        <v>1</v>
      </c>
      <c r="C28" s="464">
        <v>1</v>
      </c>
      <c r="D28" s="461">
        <f>IF(B28=0,0,C28/B28*100)</f>
        <v>100</v>
      </c>
      <c r="E28" s="55"/>
    </row>
    <row r="29" spans="1:5" ht="13.5">
      <c r="A29" s="460" t="s">
        <v>456</v>
      </c>
      <c r="B29" s="463">
        <v>1380</v>
      </c>
      <c r="C29" s="463">
        <v>938</v>
      </c>
      <c r="D29" s="461">
        <f>IF(B29=0,0,C29/B29*100)</f>
        <v>67.971014492753625</v>
      </c>
      <c r="E29" s="55"/>
    </row>
    <row r="30" spans="1:5" ht="13.5">
      <c r="A30" s="460" t="s">
        <v>455</v>
      </c>
      <c r="B30" s="459">
        <v>13</v>
      </c>
      <c r="C30" s="459">
        <v>6</v>
      </c>
      <c r="D30" s="458">
        <f>IF(B30=0,0,C30/B30*100)</f>
        <v>46.153846153846153</v>
      </c>
      <c r="E30" s="55"/>
    </row>
    <row r="31" spans="1:5" ht="5.25" customHeight="1">
      <c r="A31" s="460"/>
      <c r="B31" s="459"/>
      <c r="C31" s="459"/>
      <c r="D31" s="461"/>
      <c r="E31" s="55"/>
    </row>
    <row r="32" spans="1:5" ht="13.5">
      <c r="A32" s="460" t="s">
        <v>454</v>
      </c>
      <c r="B32" s="459">
        <v>39</v>
      </c>
      <c r="C32" s="459">
        <v>28</v>
      </c>
      <c r="D32" s="458">
        <f>IF(B32=0,0,C32/B32*100)</f>
        <v>71.794871794871796</v>
      </c>
      <c r="E32" s="55"/>
    </row>
    <row r="33" spans="1:5" ht="13.5">
      <c r="A33" s="460" t="s">
        <v>453</v>
      </c>
      <c r="B33" s="459">
        <v>232</v>
      </c>
      <c r="C33" s="459">
        <v>178</v>
      </c>
      <c r="D33" s="461">
        <f>IF(B33=0,0,C33/B33*100)</f>
        <v>76.724137931034491</v>
      </c>
      <c r="E33" s="55"/>
    </row>
    <row r="34" spans="1:5" ht="13.5">
      <c r="A34" s="460" t="s">
        <v>452</v>
      </c>
      <c r="B34" s="465" t="s">
        <v>704</v>
      </c>
      <c r="C34" s="465" t="s">
        <v>704</v>
      </c>
      <c r="D34" s="462" t="s">
        <v>276</v>
      </c>
      <c r="E34" s="55"/>
    </row>
    <row r="35" spans="1:5" ht="13.5">
      <c r="A35" s="460" t="s">
        <v>451</v>
      </c>
      <c r="B35" s="459">
        <v>57</v>
      </c>
      <c r="C35" s="459">
        <v>41</v>
      </c>
      <c r="D35" s="461">
        <f>IF(B35=0,0,C35/B35*100)</f>
        <v>71.929824561403507</v>
      </c>
      <c r="E35" s="55"/>
    </row>
    <row r="36" spans="1:5" ht="13.5">
      <c r="A36" s="460" t="s">
        <v>450</v>
      </c>
      <c r="B36" s="459">
        <v>13</v>
      </c>
      <c r="C36" s="459">
        <v>7</v>
      </c>
      <c r="D36" s="458">
        <f>IF(B36=0,0,C36/B36*100)</f>
        <v>53.846153846153847</v>
      </c>
      <c r="E36" s="55"/>
    </row>
    <row r="37" spans="1:5" ht="6.75" customHeight="1">
      <c r="A37" s="460"/>
      <c r="B37" s="459"/>
      <c r="C37" s="459"/>
      <c r="D37" s="458"/>
      <c r="E37" s="55"/>
    </row>
    <row r="38" spans="1:5" ht="13.5">
      <c r="A38" s="460" t="s">
        <v>449</v>
      </c>
      <c r="B38" s="459">
        <v>11</v>
      </c>
      <c r="C38" s="459">
        <v>7</v>
      </c>
      <c r="D38" s="461">
        <f>IF(B38=0,0,C38/B38*100)</f>
        <v>63.636363636363633</v>
      </c>
      <c r="E38" s="55"/>
    </row>
    <row r="39" spans="1:5" ht="13.5">
      <c r="A39" s="460" t="s">
        <v>448</v>
      </c>
      <c r="B39" s="459">
        <v>740</v>
      </c>
      <c r="C39" s="459">
        <v>510</v>
      </c>
      <c r="D39" s="458">
        <f>IF(B39=0,0,C39/B39*100)</f>
        <v>68.918918918918919</v>
      </c>
      <c r="E39" s="55"/>
    </row>
    <row r="40" spans="1:5" ht="13.5">
      <c r="A40" s="460" t="s">
        <v>447</v>
      </c>
      <c r="B40" s="459">
        <v>54</v>
      </c>
      <c r="C40" s="459">
        <v>15</v>
      </c>
      <c r="D40" s="458">
        <f>IF(B40=0,0,C40/B40*100)</f>
        <v>27.777777777777779</v>
      </c>
      <c r="E40" s="55"/>
    </row>
    <row r="41" spans="1:5" ht="13.5">
      <c r="A41" s="460" t="s">
        <v>446</v>
      </c>
      <c r="B41" s="459">
        <v>8</v>
      </c>
      <c r="C41" s="459">
        <v>5</v>
      </c>
      <c r="D41" s="461">
        <f>IF(B41=0,0,C41/B41*100)</f>
        <v>62.5</v>
      </c>
      <c r="E41" s="55"/>
    </row>
    <row r="42" spans="1:5" ht="13.5">
      <c r="A42" s="460" t="s">
        <v>445</v>
      </c>
      <c r="B42" s="459">
        <v>11</v>
      </c>
      <c r="C42" s="459">
        <v>3</v>
      </c>
      <c r="D42" s="458">
        <f>IF(B42=0,0,C42/B42*100)</f>
        <v>27.27272727272727</v>
      </c>
      <c r="E42" s="55"/>
    </row>
    <row r="43" spans="1:5" ht="6.75" customHeight="1">
      <c r="A43" s="460"/>
      <c r="B43" s="459"/>
      <c r="C43" s="459"/>
      <c r="D43" s="458"/>
      <c r="E43" s="55"/>
    </row>
    <row r="44" spans="1:5" ht="13.5">
      <c r="A44" s="460" t="s">
        <v>444</v>
      </c>
      <c r="B44" s="459">
        <v>124</v>
      </c>
      <c r="C44" s="459">
        <v>83</v>
      </c>
      <c r="D44" s="461">
        <f t="shared" ref="D44:D49" si="0">IF(B44=0,0,C44/B44*100)</f>
        <v>66.935483870967744</v>
      </c>
      <c r="E44" s="55"/>
    </row>
    <row r="45" spans="1:5" ht="13.5">
      <c r="A45" s="460" t="s">
        <v>443</v>
      </c>
      <c r="B45" s="459">
        <v>447</v>
      </c>
      <c r="C45" s="459">
        <v>346</v>
      </c>
      <c r="D45" s="458">
        <f t="shared" si="0"/>
        <v>77.40492170022371</v>
      </c>
      <c r="E45" s="55"/>
    </row>
    <row r="46" spans="1:5" ht="13.5">
      <c r="A46" s="460" t="s">
        <v>442</v>
      </c>
      <c r="B46" s="459">
        <v>530</v>
      </c>
      <c r="C46" s="459">
        <v>377</v>
      </c>
      <c r="D46" s="458">
        <f t="shared" si="0"/>
        <v>71.132075471698101</v>
      </c>
      <c r="E46" s="55"/>
    </row>
    <row r="47" spans="1:5" ht="13.5">
      <c r="A47" s="460" t="s">
        <v>441</v>
      </c>
      <c r="B47" s="459">
        <v>153</v>
      </c>
      <c r="C47" s="459">
        <v>110</v>
      </c>
      <c r="D47" s="461">
        <f t="shared" si="0"/>
        <v>71.895424836601308</v>
      </c>
      <c r="E47" s="55"/>
    </row>
    <row r="48" spans="1:5" ht="13.5">
      <c r="A48" s="460" t="s">
        <v>440</v>
      </c>
      <c r="B48" s="459">
        <v>1</v>
      </c>
      <c r="C48" s="465" t="s">
        <v>227</v>
      </c>
      <c r="D48" s="458">
        <v>0</v>
      </c>
      <c r="E48" s="55"/>
    </row>
    <row r="49" spans="1:5" ht="14.25" thickBot="1">
      <c r="A49" s="457" t="s">
        <v>439</v>
      </c>
      <c r="B49" s="456">
        <v>381</v>
      </c>
      <c r="C49" s="456">
        <v>229</v>
      </c>
      <c r="D49" s="455">
        <f t="shared" si="0"/>
        <v>60.104986876640417</v>
      </c>
      <c r="E49" s="55"/>
    </row>
    <row r="50" spans="1:5" ht="11.25" thickTop="1"/>
  </sheetData>
  <phoneticPr fontId="6"/>
  <pageMargins left="0.70866141732283505" right="0.70866141732283505" top="0.74803149606299202" bottom="0.74803149606299202" header="0.31496062992126" footer="0.31496062992126"/>
  <pageSetup paperSize="9" orientation="portrait" r:id="rId1"/>
  <headerFooter>
    <oddHeader>&amp;L監督実施状況&amp;R&amp;F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9"/>
  <sheetViews>
    <sheetView showWhiteSpace="0" zoomScaleNormal="100" zoomScalePageLayoutView="172" workbookViewId="0"/>
  </sheetViews>
  <sheetFormatPr defaultRowHeight="9.75"/>
  <cols>
    <col min="1" max="1" width="28" style="3" customWidth="1"/>
    <col min="2" max="2" width="1" style="4" customWidth="1"/>
    <col min="3" max="3" width="10.83203125" style="2" customWidth="1"/>
    <col min="4" max="4" width="8.33203125" style="17" customWidth="1"/>
    <col min="5" max="5" width="10.83203125" style="4" customWidth="1"/>
    <col min="6" max="6" width="8.33203125" style="17" customWidth="1"/>
    <col min="7" max="7" width="10.83203125" style="2" bestFit="1" customWidth="1"/>
    <col min="8" max="8" width="8.33203125" style="17" customWidth="1"/>
    <col min="9" max="16384" width="9.33203125" style="2"/>
  </cols>
  <sheetData>
    <row r="1" spans="1:9" s="4" customFormat="1" ht="10.5" customHeight="1" thickBot="1">
      <c r="A1" s="3"/>
      <c r="D1" s="43"/>
      <c r="E1" s="5"/>
      <c r="F1" s="42"/>
      <c r="G1" s="5"/>
      <c r="H1" s="41" t="s">
        <v>30</v>
      </c>
    </row>
    <row r="2" spans="1:9" s="12" customFormat="1" ht="11.25" customHeight="1" thickTop="1">
      <c r="A2" s="589" t="s">
        <v>1</v>
      </c>
      <c r="B2" s="40"/>
      <c r="C2" s="597" t="s">
        <v>0</v>
      </c>
      <c r="D2" s="597"/>
      <c r="E2" s="597" t="s">
        <v>29</v>
      </c>
      <c r="F2" s="597"/>
      <c r="G2" s="597" t="s">
        <v>28</v>
      </c>
      <c r="H2" s="598"/>
      <c r="I2" s="1"/>
    </row>
    <row r="3" spans="1:9" s="12" customFormat="1">
      <c r="A3" s="591"/>
      <c r="B3" s="15"/>
      <c r="C3" s="38" t="s">
        <v>27</v>
      </c>
      <c r="D3" s="39" t="s">
        <v>26</v>
      </c>
      <c r="E3" s="38" t="s">
        <v>27</v>
      </c>
      <c r="F3" s="39" t="s">
        <v>26</v>
      </c>
      <c r="G3" s="38" t="s">
        <v>27</v>
      </c>
      <c r="H3" s="37" t="s">
        <v>26</v>
      </c>
    </row>
    <row r="4" spans="1:9" s="16" customFormat="1">
      <c r="A4" s="35"/>
      <c r="B4" s="36"/>
      <c r="C4" s="35" t="s">
        <v>24</v>
      </c>
      <c r="D4" s="34" t="s">
        <v>25</v>
      </c>
      <c r="E4" s="35" t="s">
        <v>24</v>
      </c>
      <c r="F4" s="34" t="s">
        <v>25</v>
      </c>
      <c r="G4" s="35" t="s">
        <v>24</v>
      </c>
      <c r="H4" s="34" t="s">
        <v>23</v>
      </c>
    </row>
    <row r="5" spans="1:9">
      <c r="A5" s="33" t="s">
        <v>22</v>
      </c>
      <c r="B5" s="26"/>
      <c r="C5" s="32">
        <v>4121817</v>
      </c>
      <c r="D5" s="30">
        <v>100</v>
      </c>
      <c r="E5" s="32">
        <v>2394501</v>
      </c>
      <c r="F5" s="30">
        <v>100</v>
      </c>
      <c r="G5" s="32">
        <v>1727316</v>
      </c>
      <c r="H5" s="31">
        <v>100</v>
      </c>
    </row>
    <row r="6" spans="1:9">
      <c r="A6" s="28"/>
      <c r="B6" s="26"/>
      <c r="C6" s="25"/>
      <c r="D6" s="24"/>
      <c r="E6" s="25"/>
      <c r="F6" s="30"/>
      <c r="G6" s="25"/>
      <c r="H6" s="24"/>
    </row>
    <row r="7" spans="1:9">
      <c r="A7" s="28" t="s">
        <v>21</v>
      </c>
      <c r="B7" s="26"/>
      <c r="C7" s="25">
        <v>32959</v>
      </c>
      <c r="D7" s="24">
        <v>0.79962307889999995</v>
      </c>
      <c r="E7" s="25">
        <v>21279</v>
      </c>
      <c r="F7" s="24">
        <v>0.88866114480000002</v>
      </c>
      <c r="G7" s="25">
        <v>11680</v>
      </c>
      <c r="H7" s="24">
        <v>0.6761935859</v>
      </c>
    </row>
    <row r="8" spans="1:9">
      <c r="A8" s="28" t="s">
        <v>20</v>
      </c>
      <c r="B8" s="26"/>
      <c r="C8" s="25">
        <v>1409</v>
      </c>
      <c r="D8" s="24">
        <v>3.41839533E-2</v>
      </c>
      <c r="E8" s="25">
        <v>1109</v>
      </c>
      <c r="F8" s="24">
        <v>4.6314451299999997E-2</v>
      </c>
      <c r="G8" s="25">
        <v>300</v>
      </c>
      <c r="H8" s="24">
        <v>1.7367985900000001E-2</v>
      </c>
    </row>
    <row r="9" spans="1:9">
      <c r="A9" s="28" t="s">
        <v>19</v>
      </c>
      <c r="B9" s="26"/>
      <c r="C9" s="25">
        <v>693</v>
      </c>
      <c r="D9" s="24">
        <v>1.6812973500000002E-2</v>
      </c>
      <c r="E9" s="25">
        <v>566</v>
      </c>
      <c r="F9" s="24">
        <v>2.3637492699999998E-2</v>
      </c>
      <c r="G9" s="25">
        <v>127</v>
      </c>
      <c r="H9" s="24">
        <v>7.3524473999999999E-3</v>
      </c>
    </row>
    <row r="10" spans="1:9">
      <c r="A10" s="28" t="s">
        <v>18</v>
      </c>
      <c r="B10" s="26"/>
      <c r="C10" s="25">
        <v>274379</v>
      </c>
      <c r="D10" s="24">
        <v>6.6567487105999996</v>
      </c>
      <c r="E10" s="25">
        <v>229105</v>
      </c>
      <c r="F10" s="24">
        <v>9.5679642648000005</v>
      </c>
      <c r="G10" s="25">
        <v>45274</v>
      </c>
      <c r="H10" s="24">
        <v>2.6210606513000001</v>
      </c>
    </row>
    <row r="11" spans="1:9">
      <c r="A11" s="28" t="s">
        <v>17</v>
      </c>
      <c r="B11" s="26"/>
      <c r="C11" s="25">
        <v>592032</v>
      </c>
      <c r="D11" s="24">
        <v>14.3633742109</v>
      </c>
      <c r="E11" s="25">
        <v>446922</v>
      </c>
      <c r="F11" s="24">
        <v>18.6645150702</v>
      </c>
      <c r="G11" s="25">
        <v>145110</v>
      </c>
      <c r="H11" s="24">
        <v>8.4008947985999995</v>
      </c>
    </row>
    <row r="12" spans="1:9">
      <c r="A12" s="28" t="s">
        <v>16</v>
      </c>
      <c r="B12" s="26"/>
      <c r="C12" s="25">
        <v>15584</v>
      </c>
      <c r="D12" s="24">
        <v>0.37808568409999999</v>
      </c>
      <c r="E12" s="25">
        <v>13314</v>
      </c>
      <c r="F12" s="24">
        <v>0.55602399000000002</v>
      </c>
      <c r="G12" s="25">
        <v>2270</v>
      </c>
      <c r="H12" s="24">
        <v>0.13141776029999999</v>
      </c>
    </row>
    <row r="13" spans="1:9">
      <c r="A13" s="28" t="s">
        <v>15</v>
      </c>
      <c r="B13" s="26"/>
      <c r="C13" s="25">
        <v>248261</v>
      </c>
      <c r="D13" s="24">
        <v>6.0230961248000003</v>
      </c>
      <c r="E13" s="25">
        <v>191596</v>
      </c>
      <c r="F13" s="24">
        <v>8.0015001037999998</v>
      </c>
      <c r="G13" s="25">
        <v>56665</v>
      </c>
      <c r="H13" s="24">
        <v>3.2805230773999998</v>
      </c>
    </row>
    <row r="14" spans="1:9">
      <c r="A14" s="28" t="s">
        <v>14</v>
      </c>
      <c r="B14" s="26"/>
      <c r="C14" s="25">
        <v>237611</v>
      </c>
      <c r="D14" s="24">
        <v>5.7647149303000003</v>
      </c>
      <c r="E14" s="25">
        <v>189028</v>
      </c>
      <c r="F14" s="24">
        <v>7.8942543770000002</v>
      </c>
      <c r="G14" s="25">
        <v>48583</v>
      </c>
      <c r="H14" s="24">
        <v>2.8126295361999998</v>
      </c>
    </row>
    <row r="15" spans="1:9">
      <c r="A15" s="28" t="s">
        <v>13</v>
      </c>
      <c r="B15" s="26"/>
      <c r="C15" s="25">
        <v>622340</v>
      </c>
      <c r="D15" s="24">
        <v>15.0986809943</v>
      </c>
      <c r="E15" s="25">
        <v>296150</v>
      </c>
      <c r="F15" s="24">
        <v>12.3679213331</v>
      </c>
      <c r="G15" s="25">
        <v>326190</v>
      </c>
      <c r="H15" s="24">
        <v>18.884211111300001</v>
      </c>
    </row>
    <row r="16" spans="1:9">
      <c r="A16" s="28" t="s">
        <v>12</v>
      </c>
      <c r="B16" s="26"/>
      <c r="C16" s="25">
        <v>115446</v>
      </c>
      <c r="D16" s="24">
        <v>2.8008521485000002</v>
      </c>
      <c r="E16" s="25">
        <v>53522</v>
      </c>
      <c r="F16" s="24">
        <v>2.2352047462</v>
      </c>
      <c r="G16" s="25">
        <v>61924</v>
      </c>
      <c r="H16" s="24">
        <v>3.5849838708999999</v>
      </c>
    </row>
    <row r="17" spans="1:8">
      <c r="A17" s="28" t="s">
        <v>11</v>
      </c>
      <c r="B17" s="26"/>
      <c r="C17" s="29">
        <v>119780</v>
      </c>
      <c r="D17" s="24">
        <v>2.9059999510000001</v>
      </c>
      <c r="E17" s="25">
        <v>74596</v>
      </c>
      <c r="F17" s="24">
        <v>3.1153046083999998</v>
      </c>
      <c r="G17" s="25">
        <v>45184</v>
      </c>
      <c r="H17" s="24">
        <v>2.6158502554999998</v>
      </c>
    </row>
    <row r="18" spans="1:8">
      <c r="A18" s="27" t="s">
        <v>10</v>
      </c>
      <c r="B18" s="26"/>
      <c r="C18" s="29">
        <v>188442</v>
      </c>
      <c r="D18" s="24">
        <v>4.5718186905999998</v>
      </c>
      <c r="E18" s="25">
        <v>128356</v>
      </c>
      <c r="F18" s="24">
        <v>5.3604487949999999</v>
      </c>
      <c r="G18" s="25">
        <v>60086</v>
      </c>
      <c r="H18" s="24">
        <v>3.4785760103999999</v>
      </c>
    </row>
    <row r="19" spans="1:8">
      <c r="A19" s="28" t="s">
        <v>9</v>
      </c>
      <c r="B19" s="26"/>
      <c r="C19" s="25">
        <v>229460</v>
      </c>
      <c r="D19" s="24">
        <v>5.5669623371999997</v>
      </c>
      <c r="E19" s="25">
        <v>91308</v>
      </c>
      <c r="F19" s="24">
        <v>3.8132370794999999</v>
      </c>
      <c r="G19" s="25">
        <v>138152</v>
      </c>
      <c r="H19" s="24">
        <v>7.9980733113999998</v>
      </c>
    </row>
    <row r="20" spans="1:8">
      <c r="A20" s="28" t="s">
        <v>8</v>
      </c>
      <c r="B20" s="26"/>
      <c r="C20" s="25">
        <v>142959</v>
      </c>
      <c r="D20" s="24">
        <v>3.4683490314999998</v>
      </c>
      <c r="E20" s="25">
        <v>57842</v>
      </c>
      <c r="F20" s="24">
        <v>2.4156181182999998</v>
      </c>
      <c r="G20" s="25">
        <v>85117</v>
      </c>
      <c r="H20" s="24">
        <v>4.9277028638999996</v>
      </c>
    </row>
    <row r="21" spans="1:8">
      <c r="A21" s="28" t="s">
        <v>7</v>
      </c>
      <c r="B21" s="26"/>
      <c r="C21" s="25">
        <v>191324</v>
      </c>
      <c r="D21" s="24">
        <v>4.6417393106000002</v>
      </c>
      <c r="E21" s="25">
        <v>80867</v>
      </c>
      <c r="F21" s="24">
        <v>3.3771963344000002</v>
      </c>
      <c r="G21" s="25">
        <v>110457</v>
      </c>
      <c r="H21" s="24">
        <v>6.3947187428000003</v>
      </c>
    </row>
    <row r="22" spans="1:8">
      <c r="A22" s="28" t="s">
        <v>6</v>
      </c>
      <c r="B22" s="26"/>
      <c r="C22" s="25">
        <v>440427</v>
      </c>
      <c r="D22" s="24">
        <v>10.685263319600001</v>
      </c>
      <c r="E22" s="25">
        <v>107389</v>
      </c>
      <c r="F22" s="24">
        <v>4.4848175047999996</v>
      </c>
      <c r="G22" s="25">
        <v>333038</v>
      </c>
      <c r="H22" s="24">
        <v>19.280664337000001</v>
      </c>
    </row>
    <row r="23" spans="1:8">
      <c r="A23" s="28" t="s">
        <v>5</v>
      </c>
      <c r="B23" s="26"/>
      <c r="C23" s="25">
        <v>18260</v>
      </c>
      <c r="D23" s="24">
        <v>0.44300850809999998</v>
      </c>
      <c r="E23" s="25">
        <v>10282</v>
      </c>
      <c r="F23" s="24">
        <v>0.4294005306</v>
      </c>
      <c r="G23" s="25">
        <v>7978</v>
      </c>
      <c r="H23" s="24">
        <v>0.46187263940000001</v>
      </c>
    </row>
    <row r="24" spans="1:8">
      <c r="A24" s="27" t="s">
        <v>4</v>
      </c>
      <c r="B24" s="26"/>
      <c r="C24" s="25">
        <v>280964</v>
      </c>
      <c r="D24" s="24">
        <v>6.8165083506000004</v>
      </c>
      <c r="E24" s="25">
        <v>173950</v>
      </c>
      <c r="F24" s="24">
        <v>7.2645615933999999</v>
      </c>
      <c r="G24" s="25">
        <v>107014</v>
      </c>
      <c r="H24" s="24">
        <v>6.1953921574999997</v>
      </c>
    </row>
    <row r="25" spans="1:8" ht="9.75" customHeight="1">
      <c r="A25" s="27" t="s">
        <v>3</v>
      </c>
      <c r="B25" s="26"/>
      <c r="C25" s="25">
        <v>119409</v>
      </c>
      <c r="D25" s="24">
        <v>2.8969990661999998</v>
      </c>
      <c r="E25" s="25">
        <v>85675</v>
      </c>
      <c r="F25" s="24">
        <v>3.5779897356000001</v>
      </c>
      <c r="G25" s="25">
        <v>33734</v>
      </c>
      <c r="H25" s="24">
        <v>1.9529721255000001</v>
      </c>
    </row>
    <row r="26" spans="1:8" ht="3" customHeight="1" thickBot="1">
      <c r="A26" s="23"/>
      <c r="B26" s="22"/>
      <c r="C26" s="20"/>
      <c r="D26" s="19"/>
      <c r="E26" s="21"/>
      <c r="F26" s="19"/>
      <c r="G26" s="20"/>
      <c r="H26" s="19"/>
    </row>
    <row r="27" spans="1:8" ht="3" customHeight="1" thickTop="1"/>
    <row r="28" spans="1:8" s="4" customFormat="1" ht="29.25" customHeight="1">
      <c r="A28" s="599" t="s">
        <v>690</v>
      </c>
      <c r="B28" s="600"/>
      <c r="C28" s="600"/>
      <c r="D28" s="600"/>
      <c r="E28" s="600"/>
      <c r="F28" s="600"/>
      <c r="G28" s="600"/>
      <c r="H28" s="600"/>
    </row>
    <row r="29" spans="1:8" s="4" customFormat="1">
      <c r="A29" s="596" t="s">
        <v>2</v>
      </c>
      <c r="B29" s="596"/>
      <c r="C29" s="596"/>
      <c r="D29" s="596"/>
      <c r="E29" s="596"/>
      <c r="F29" s="596"/>
      <c r="G29" s="596"/>
      <c r="H29" s="596"/>
    </row>
  </sheetData>
  <mergeCells count="6">
    <mergeCell ref="A29:H29"/>
    <mergeCell ref="A2:A3"/>
    <mergeCell ref="C2:D2"/>
    <mergeCell ref="E2:F2"/>
    <mergeCell ref="G2:H2"/>
    <mergeCell ref="A28:H28"/>
  </mergeCells>
  <phoneticPr fontId="6"/>
  <pageMargins left="0.9055118110236221" right="0.70866141732283472" top="0.74803149606299213" bottom="0.74803149606299213" header="0.31496062992125984" footer="0.31496062992125984"/>
  <pageSetup paperSize="9" scale="130" fitToHeight="0" orientation="portrait" r:id="rId1"/>
  <headerFooter>
    <oddHeader>&amp;L&amp;9就業者数ー産業別ー&amp;R&amp;9&amp;F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59"/>
  <sheetViews>
    <sheetView zoomScaleNormal="100" zoomScalePageLayoutView="142" workbookViewId="0"/>
  </sheetViews>
  <sheetFormatPr defaultRowHeight="9.75"/>
  <cols>
    <col min="1" max="1" width="10.33203125" style="16" customWidth="1"/>
    <col min="2" max="2" width="2" style="4" customWidth="1"/>
    <col min="3" max="3" width="3.1640625" style="4" customWidth="1"/>
    <col min="4" max="4" width="9.5" style="17" customWidth="1"/>
    <col min="5" max="5" width="8.5" style="43" customWidth="1"/>
    <col min="6" max="12" width="8.5" style="17" customWidth="1"/>
    <col min="13" max="16384" width="9.33203125" style="2"/>
  </cols>
  <sheetData>
    <row r="1" spans="1:14" s="4" customFormat="1" ht="11.25" customHeight="1">
      <c r="A1" s="100" t="s">
        <v>417</v>
      </c>
      <c r="D1" s="43"/>
      <c r="E1" s="43"/>
      <c r="F1" s="43"/>
      <c r="G1" s="166"/>
      <c r="H1" s="43"/>
      <c r="I1" s="43"/>
      <c r="J1" s="43"/>
      <c r="K1" s="43"/>
      <c r="L1" s="43"/>
    </row>
    <row r="2" spans="1:14" s="4" customFormat="1" ht="12.75" customHeight="1" thickBot="1">
      <c r="A2" s="332" t="s">
        <v>416</v>
      </c>
      <c r="D2" s="43"/>
      <c r="E2" s="43"/>
      <c r="F2" s="43"/>
      <c r="G2" s="43"/>
      <c r="H2" s="43"/>
      <c r="I2" s="43"/>
      <c r="J2" s="43"/>
      <c r="K2" s="43"/>
      <c r="L2" s="165" t="s">
        <v>304</v>
      </c>
    </row>
    <row r="3" spans="1:14" s="12" customFormat="1" ht="20.25" thickTop="1">
      <c r="A3" s="610" t="s">
        <v>415</v>
      </c>
      <c r="B3" s="610"/>
      <c r="C3" s="611"/>
      <c r="D3" s="65" t="s">
        <v>414</v>
      </c>
      <c r="E3" s="414" t="s">
        <v>399</v>
      </c>
      <c r="F3" s="65" t="s">
        <v>398</v>
      </c>
      <c r="G3" s="65" t="s">
        <v>413</v>
      </c>
      <c r="H3" s="65" t="s">
        <v>396</v>
      </c>
      <c r="I3" s="65" t="s">
        <v>412</v>
      </c>
      <c r="J3" s="65" t="s">
        <v>411</v>
      </c>
      <c r="K3" s="65" t="s">
        <v>410</v>
      </c>
      <c r="L3" s="413" t="s">
        <v>392</v>
      </c>
    </row>
    <row r="4" spans="1:14" s="12" customFormat="1" ht="3" customHeight="1">
      <c r="A4" s="13"/>
      <c r="B4" s="13"/>
      <c r="C4" s="14"/>
      <c r="D4" s="162"/>
      <c r="E4" s="411"/>
      <c r="F4" s="412"/>
      <c r="G4" s="412"/>
      <c r="H4" s="412"/>
      <c r="I4" s="412"/>
      <c r="J4" s="412"/>
      <c r="K4" s="412"/>
      <c r="L4" s="411"/>
    </row>
    <row r="5" spans="1:14">
      <c r="A5" s="35"/>
      <c r="B5" s="97"/>
      <c r="C5" s="409" t="s">
        <v>0</v>
      </c>
      <c r="D5" s="31">
        <v>584.20000000000005</v>
      </c>
      <c r="E5" s="31">
        <v>148.9</v>
      </c>
      <c r="F5" s="31">
        <v>115.9</v>
      </c>
      <c r="G5" s="31">
        <v>47.9</v>
      </c>
      <c r="H5" s="31">
        <v>63.2</v>
      </c>
      <c r="I5" s="31">
        <v>90</v>
      </c>
      <c r="J5" s="31">
        <v>64.599999999999994</v>
      </c>
      <c r="K5" s="31">
        <v>39</v>
      </c>
      <c r="L5" s="31">
        <v>14.6</v>
      </c>
    </row>
    <row r="6" spans="1:14">
      <c r="A6" s="11" t="s">
        <v>409</v>
      </c>
      <c r="B6" s="97"/>
      <c r="C6" s="409" t="s">
        <v>386</v>
      </c>
      <c r="D6" s="31">
        <v>257.7</v>
      </c>
      <c r="E6" s="31">
        <v>70.400000000000006</v>
      </c>
      <c r="F6" s="31">
        <v>53.1</v>
      </c>
      <c r="G6" s="31">
        <v>26</v>
      </c>
      <c r="H6" s="31">
        <v>17.2</v>
      </c>
      <c r="I6" s="31">
        <v>34.9</v>
      </c>
      <c r="J6" s="31">
        <v>19.5</v>
      </c>
      <c r="K6" s="31">
        <v>26.5</v>
      </c>
      <c r="L6" s="31">
        <v>10</v>
      </c>
    </row>
    <row r="7" spans="1:14">
      <c r="A7" s="35"/>
      <c r="B7" s="97"/>
      <c r="C7" s="409" t="s">
        <v>385</v>
      </c>
      <c r="D7" s="31">
        <v>326.5</v>
      </c>
      <c r="E7" s="31">
        <v>78.5</v>
      </c>
      <c r="F7" s="31">
        <v>62.8</v>
      </c>
      <c r="G7" s="31">
        <v>21.9</v>
      </c>
      <c r="H7" s="31">
        <v>46</v>
      </c>
      <c r="I7" s="31">
        <v>55.1</v>
      </c>
      <c r="J7" s="31">
        <v>45.1</v>
      </c>
      <c r="K7" s="31">
        <v>12.5</v>
      </c>
      <c r="L7" s="31">
        <v>4.5</v>
      </c>
    </row>
    <row r="8" spans="1:14" ht="3" customHeight="1">
      <c r="A8" s="35"/>
      <c r="B8" s="97"/>
      <c r="C8" s="409"/>
      <c r="D8" s="421"/>
      <c r="E8" s="421"/>
      <c r="F8" s="421"/>
      <c r="G8" s="421"/>
      <c r="H8" s="421"/>
      <c r="I8" s="421"/>
      <c r="J8" s="421"/>
      <c r="K8" s="421"/>
      <c r="L8" s="421"/>
    </row>
    <row r="9" spans="1:14">
      <c r="A9" s="202"/>
      <c r="B9" s="81"/>
      <c r="C9" s="407" t="s">
        <v>0</v>
      </c>
      <c r="D9" s="420">
        <v>674</v>
      </c>
      <c r="E9" s="31">
        <v>101.7</v>
      </c>
      <c r="F9" s="419">
        <v>143.9</v>
      </c>
      <c r="G9" s="419">
        <v>98.5</v>
      </c>
      <c r="H9" s="419">
        <v>40.5</v>
      </c>
      <c r="I9" s="31">
        <v>110</v>
      </c>
      <c r="J9" s="31">
        <v>76.400000000000006</v>
      </c>
      <c r="K9" s="31">
        <v>65.800000000000011</v>
      </c>
      <c r="L9" s="419">
        <v>37.200000000000003</v>
      </c>
    </row>
    <row r="10" spans="1:14">
      <c r="A10" s="89" t="s">
        <v>408</v>
      </c>
      <c r="B10" s="81"/>
      <c r="C10" s="407" t="s">
        <v>386</v>
      </c>
      <c r="D10" s="419">
        <v>281.5</v>
      </c>
      <c r="E10" s="31">
        <v>44</v>
      </c>
      <c r="F10" s="419">
        <v>61.6</v>
      </c>
      <c r="G10" s="419">
        <v>55.3</v>
      </c>
      <c r="H10" s="419">
        <v>15.8</v>
      </c>
      <c r="I10" s="31">
        <v>37</v>
      </c>
      <c r="J10" s="31">
        <v>18.399999999999999</v>
      </c>
      <c r="K10" s="31">
        <v>30.799999999999997</v>
      </c>
      <c r="L10" s="419">
        <v>18.600000000000001</v>
      </c>
    </row>
    <row r="11" spans="1:14">
      <c r="A11" s="202"/>
      <c r="B11" s="81"/>
      <c r="C11" s="407" t="s">
        <v>385</v>
      </c>
      <c r="D11" s="419">
        <v>392.4</v>
      </c>
      <c r="E11" s="31">
        <v>57.7</v>
      </c>
      <c r="F11" s="419">
        <v>82.2</v>
      </c>
      <c r="G11" s="419">
        <v>43.2</v>
      </c>
      <c r="H11" s="419">
        <v>24.7</v>
      </c>
      <c r="I11" s="31">
        <v>73</v>
      </c>
      <c r="J11" s="31">
        <v>58</v>
      </c>
      <c r="K11" s="31">
        <v>35</v>
      </c>
      <c r="L11" s="419">
        <v>18.600000000000001</v>
      </c>
    </row>
    <row r="12" spans="1:14" ht="3" customHeight="1">
      <c r="A12" s="35"/>
      <c r="B12" s="97"/>
      <c r="C12" s="409"/>
      <c r="E12" s="31"/>
    </row>
    <row r="13" spans="1:14">
      <c r="A13" s="202"/>
      <c r="B13" s="81"/>
      <c r="C13" s="407" t="s">
        <v>0</v>
      </c>
      <c r="D13" s="420">
        <v>397.1</v>
      </c>
      <c r="E13" s="31">
        <v>17.3</v>
      </c>
      <c r="F13" s="419">
        <v>55.8</v>
      </c>
      <c r="G13" s="419">
        <v>59.6</v>
      </c>
      <c r="H13" s="419">
        <v>26.8</v>
      </c>
      <c r="I13" s="31">
        <v>66.900000000000006</v>
      </c>
      <c r="J13" s="31">
        <v>64.099999999999994</v>
      </c>
      <c r="K13" s="31">
        <v>85.8</v>
      </c>
      <c r="L13" s="419">
        <v>20.8</v>
      </c>
      <c r="N13" s="17"/>
    </row>
    <row r="14" spans="1:14">
      <c r="A14" s="89" t="s">
        <v>407</v>
      </c>
      <c r="B14" s="81"/>
      <c r="C14" s="407" t="s">
        <v>386</v>
      </c>
      <c r="D14" s="419">
        <v>202.5</v>
      </c>
      <c r="E14" s="31">
        <v>7</v>
      </c>
      <c r="F14" s="419">
        <v>25.8</v>
      </c>
      <c r="G14" s="419">
        <v>44.6</v>
      </c>
      <c r="H14" s="419">
        <v>13.6</v>
      </c>
      <c r="I14" s="31">
        <v>23</v>
      </c>
      <c r="J14" s="31">
        <v>25</v>
      </c>
      <c r="K14" s="31">
        <v>48.3</v>
      </c>
      <c r="L14" s="419">
        <v>15.1</v>
      </c>
      <c r="N14" s="17"/>
    </row>
    <row r="15" spans="1:14">
      <c r="A15" s="202"/>
      <c r="B15" s="81"/>
      <c r="C15" s="407" t="s">
        <v>385</v>
      </c>
      <c r="D15" s="419">
        <v>194.6</v>
      </c>
      <c r="E15" s="31">
        <v>10.3</v>
      </c>
      <c r="F15" s="419">
        <v>29.9</v>
      </c>
      <c r="G15" s="419">
        <v>15</v>
      </c>
      <c r="H15" s="419">
        <v>13.2</v>
      </c>
      <c r="I15" s="31">
        <v>43.9</v>
      </c>
      <c r="J15" s="31">
        <v>39.099999999999994</v>
      </c>
      <c r="K15" s="31">
        <v>37.5</v>
      </c>
      <c r="L15" s="419">
        <v>5.7</v>
      </c>
      <c r="N15" s="17"/>
    </row>
    <row r="16" spans="1:14" ht="9.75" customHeight="1">
      <c r="A16" s="202"/>
      <c r="B16" s="81"/>
      <c r="C16" s="404"/>
      <c r="D16" s="417"/>
      <c r="E16" s="417"/>
      <c r="F16" s="417"/>
      <c r="G16" s="417"/>
      <c r="H16" s="417"/>
      <c r="I16" s="418"/>
      <c r="J16" s="418"/>
      <c r="K16" s="418"/>
      <c r="L16" s="417"/>
      <c r="N16" s="17"/>
    </row>
    <row r="17" spans="1:14">
      <c r="A17" s="202"/>
      <c r="B17" s="81"/>
      <c r="C17" s="404" t="s">
        <v>0</v>
      </c>
      <c r="D17" s="24">
        <v>128.19999999999999</v>
      </c>
      <c r="E17" s="24">
        <v>13</v>
      </c>
      <c r="F17" s="24">
        <v>34.700000000000003</v>
      </c>
      <c r="G17" s="24">
        <v>12.4</v>
      </c>
      <c r="H17" s="24">
        <v>2.1</v>
      </c>
      <c r="I17" s="246">
        <v>15.5</v>
      </c>
      <c r="J17" s="246">
        <v>15.5</v>
      </c>
      <c r="K17" s="246">
        <v>25.3</v>
      </c>
      <c r="L17" s="246">
        <v>9.6</v>
      </c>
      <c r="N17" s="17"/>
    </row>
    <row r="18" spans="1:14">
      <c r="A18" s="7" t="s">
        <v>406</v>
      </c>
      <c r="B18" s="81"/>
      <c r="C18" s="404" t="s">
        <v>386</v>
      </c>
      <c r="D18" s="24">
        <v>59.3</v>
      </c>
      <c r="E18" s="24">
        <v>5.3</v>
      </c>
      <c r="F18" s="24">
        <v>15.2</v>
      </c>
      <c r="G18" s="24">
        <v>10.8</v>
      </c>
      <c r="H18" s="24">
        <v>1.3</v>
      </c>
      <c r="I18" s="246">
        <v>3.2</v>
      </c>
      <c r="J18" s="246">
        <v>5.1999999999999993</v>
      </c>
      <c r="K18" s="246">
        <v>13.9</v>
      </c>
      <c r="L18" s="246">
        <v>4.4000000000000004</v>
      </c>
      <c r="N18" s="17"/>
    </row>
    <row r="19" spans="1:14">
      <c r="A19" s="202"/>
      <c r="B19" s="81"/>
      <c r="C19" s="404" t="s">
        <v>385</v>
      </c>
      <c r="D19" s="24">
        <v>68.900000000000006</v>
      </c>
      <c r="E19" s="24">
        <v>7.8</v>
      </c>
      <c r="F19" s="24">
        <v>19.5</v>
      </c>
      <c r="G19" s="24">
        <v>1.5</v>
      </c>
      <c r="H19" s="24">
        <v>0.8</v>
      </c>
      <c r="I19" s="246">
        <v>12.3</v>
      </c>
      <c r="J19" s="246">
        <v>10.199999999999999</v>
      </c>
      <c r="K19" s="246">
        <v>11.6</v>
      </c>
      <c r="L19" s="246">
        <v>5.2</v>
      </c>
      <c r="N19" s="17"/>
    </row>
    <row r="20" spans="1:14" ht="3" customHeight="1">
      <c r="A20" s="202"/>
      <c r="B20" s="81"/>
      <c r="C20" s="404"/>
      <c r="D20" s="417"/>
      <c r="E20" s="417"/>
      <c r="F20" s="417"/>
      <c r="G20" s="417"/>
      <c r="H20" s="417"/>
      <c r="I20" s="405"/>
      <c r="J20" s="405"/>
      <c r="K20" s="405"/>
      <c r="L20" s="417"/>
      <c r="N20" s="17"/>
    </row>
    <row r="21" spans="1:14">
      <c r="A21" s="202"/>
      <c r="B21" s="81"/>
      <c r="C21" s="404" t="s">
        <v>0</v>
      </c>
      <c r="D21" s="24">
        <f t="shared" ref="D21:L21" si="0">D17-D25</f>
        <v>47.599999999999994</v>
      </c>
      <c r="E21" s="24">
        <f t="shared" si="0"/>
        <v>12</v>
      </c>
      <c r="F21" s="24">
        <f t="shared" si="0"/>
        <v>28.800000000000004</v>
      </c>
      <c r="G21" s="24">
        <f t="shared" si="0"/>
        <v>6.8000000000000007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24">
        <f t="shared" si="0"/>
        <v>0</v>
      </c>
      <c r="L21" s="24">
        <f t="shared" si="0"/>
        <v>0</v>
      </c>
      <c r="N21" s="17"/>
    </row>
    <row r="22" spans="1:14">
      <c r="A22" s="7" t="s">
        <v>405</v>
      </c>
      <c r="B22" s="81"/>
      <c r="C22" s="404" t="s">
        <v>386</v>
      </c>
      <c r="D22" s="24">
        <f t="shared" ref="D22:L22" si="1">D18-D26</f>
        <v>22.799999999999997</v>
      </c>
      <c r="E22" s="24">
        <f t="shared" si="1"/>
        <v>4.8</v>
      </c>
      <c r="F22" s="24">
        <f t="shared" si="1"/>
        <v>11.399999999999999</v>
      </c>
      <c r="G22" s="24">
        <f t="shared" si="1"/>
        <v>6.5000000000000009</v>
      </c>
      <c r="H22" s="24">
        <f t="shared" si="1"/>
        <v>0</v>
      </c>
      <c r="I22" s="24">
        <f t="shared" si="1"/>
        <v>0</v>
      </c>
      <c r="J22" s="24">
        <f t="shared" si="1"/>
        <v>0</v>
      </c>
      <c r="K22" s="24">
        <f t="shared" si="1"/>
        <v>0</v>
      </c>
      <c r="L22" s="24">
        <f t="shared" si="1"/>
        <v>0</v>
      </c>
      <c r="N22" s="17"/>
    </row>
    <row r="23" spans="1:14">
      <c r="A23" s="202"/>
      <c r="B23" s="81"/>
      <c r="C23" s="404" t="s">
        <v>385</v>
      </c>
      <c r="D23" s="24">
        <f t="shared" ref="D23:L23" si="2">D19-D27</f>
        <v>24.800000000000004</v>
      </c>
      <c r="E23" s="24">
        <f t="shared" si="2"/>
        <v>7.2</v>
      </c>
      <c r="F23" s="24">
        <f t="shared" si="2"/>
        <v>17.3</v>
      </c>
      <c r="G23" s="24">
        <f t="shared" si="2"/>
        <v>0.19999999999999996</v>
      </c>
      <c r="H23" s="24">
        <f t="shared" si="2"/>
        <v>0</v>
      </c>
      <c r="I23" s="24">
        <f t="shared" si="2"/>
        <v>0</v>
      </c>
      <c r="J23" s="24">
        <f t="shared" si="2"/>
        <v>0</v>
      </c>
      <c r="K23" s="24">
        <f t="shared" si="2"/>
        <v>0</v>
      </c>
      <c r="L23" s="24">
        <f t="shared" si="2"/>
        <v>0</v>
      </c>
      <c r="N23" s="17"/>
    </row>
    <row r="24" spans="1:14" ht="3" customHeight="1">
      <c r="A24" s="202"/>
      <c r="B24" s="81"/>
      <c r="C24" s="404"/>
      <c r="D24" s="417"/>
      <c r="E24" s="417"/>
      <c r="F24" s="417"/>
      <c r="G24" s="417"/>
      <c r="H24" s="417"/>
      <c r="I24" s="405"/>
      <c r="J24" s="405"/>
      <c r="K24" s="405"/>
      <c r="L24" s="417"/>
      <c r="N24" s="17"/>
    </row>
    <row r="25" spans="1:14">
      <c r="A25" s="202"/>
      <c r="B25" s="81"/>
      <c r="C25" s="404" t="s">
        <v>0</v>
      </c>
      <c r="D25" s="24">
        <v>80.599999999999994</v>
      </c>
      <c r="E25" s="24">
        <v>1</v>
      </c>
      <c r="F25" s="24">
        <v>5.9</v>
      </c>
      <c r="G25" s="24">
        <v>5.6</v>
      </c>
      <c r="H25" s="24">
        <v>2.1</v>
      </c>
      <c r="I25" s="246">
        <v>15.5</v>
      </c>
      <c r="J25" s="246">
        <v>15.5</v>
      </c>
      <c r="K25" s="246">
        <v>25.3</v>
      </c>
      <c r="L25" s="24">
        <v>9.6</v>
      </c>
      <c r="N25" s="17"/>
    </row>
    <row r="26" spans="1:14">
      <c r="A26" s="7" t="s">
        <v>404</v>
      </c>
      <c r="B26" s="81"/>
      <c r="C26" s="404" t="s">
        <v>386</v>
      </c>
      <c r="D26" s="24">
        <v>36.5</v>
      </c>
      <c r="E26" s="24">
        <v>0.5</v>
      </c>
      <c r="F26" s="24">
        <v>3.8</v>
      </c>
      <c r="G26" s="24">
        <v>4.3</v>
      </c>
      <c r="H26" s="24">
        <v>1.3</v>
      </c>
      <c r="I26" s="246">
        <v>3.2</v>
      </c>
      <c r="J26" s="246">
        <v>5.1999999999999993</v>
      </c>
      <c r="K26" s="246">
        <v>13.9</v>
      </c>
      <c r="L26" s="246">
        <v>4.4000000000000004</v>
      </c>
      <c r="N26" s="17"/>
    </row>
    <row r="27" spans="1:14">
      <c r="A27" s="202"/>
      <c r="B27" s="81"/>
      <c r="C27" s="404" t="s">
        <v>385</v>
      </c>
      <c r="D27" s="24">
        <v>44.1</v>
      </c>
      <c r="E27" s="24">
        <v>0.6</v>
      </c>
      <c r="F27" s="24">
        <v>2.2000000000000002</v>
      </c>
      <c r="G27" s="24">
        <v>1.3</v>
      </c>
      <c r="H27" s="24">
        <v>0.8</v>
      </c>
      <c r="I27" s="246">
        <v>12.3</v>
      </c>
      <c r="J27" s="246">
        <v>10.199999999999999</v>
      </c>
      <c r="K27" s="246">
        <v>11.6</v>
      </c>
      <c r="L27" s="246">
        <v>5.2</v>
      </c>
      <c r="N27" s="17"/>
    </row>
    <row r="28" spans="1:14" ht="3" customHeight="1">
      <c r="A28" s="202"/>
      <c r="B28" s="81"/>
      <c r="C28" s="404"/>
      <c r="D28" s="417"/>
      <c r="E28" s="417"/>
      <c r="F28" s="417"/>
      <c r="G28" s="417"/>
      <c r="H28" s="417"/>
      <c r="I28" s="405"/>
      <c r="J28" s="405"/>
      <c r="K28" s="405"/>
      <c r="L28" s="417"/>
      <c r="N28" s="17"/>
    </row>
    <row r="29" spans="1:14">
      <c r="A29" s="7" t="s">
        <v>403</v>
      </c>
      <c r="B29" s="81"/>
      <c r="C29" s="404" t="s">
        <v>0</v>
      </c>
      <c r="D29" s="24">
        <v>268.89999999999998</v>
      </c>
      <c r="E29" s="24">
        <v>4.2</v>
      </c>
      <c r="F29" s="24">
        <v>21.1</v>
      </c>
      <c r="G29" s="24">
        <v>47.2</v>
      </c>
      <c r="H29" s="24">
        <v>24.6</v>
      </c>
      <c r="I29" s="246">
        <v>51.400000000000006</v>
      </c>
      <c r="J29" s="246">
        <v>48.6</v>
      </c>
      <c r="K29" s="246">
        <v>60.5</v>
      </c>
      <c r="L29" s="246">
        <v>11.2</v>
      </c>
      <c r="N29" s="17"/>
    </row>
    <row r="30" spans="1:14">
      <c r="A30" s="730" t="s">
        <v>402</v>
      </c>
      <c r="B30" s="81"/>
      <c r="C30" s="404" t="s">
        <v>386</v>
      </c>
      <c r="D30" s="24">
        <v>143.19999999999999</v>
      </c>
      <c r="E30" s="24">
        <v>1.7</v>
      </c>
      <c r="F30" s="24">
        <v>10.6</v>
      </c>
      <c r="G30" s="24">
        <v>33.799999999999997</v>
      </c>
      <c r="H30" s="24">
        <v>12.3</v>
      </c>
      <c r="I30" s="246">
        <v>19.8</v>
      </c>
      <c r="J30" s="246">
        <v>19.7</v>
      </c>
      <c r="K30" s="246">
        <v>34.599999999999994</v>
      </c>
      <c r="L30" s="246">
        <v>10.7</v>
      </c>
      <c r="N30" s="17"/>
    </row>
    <row r="31" spans="1:14">
      <c r="A31" s="731"/>
      <c r="B31" s="81"/>
      <c r="C31" s="404" t="s">
        <v>385</v>
      </c>
      <c r="D31" s="24">
        <v>125.7</v>
      </c>
      <c r="E31" s="24">
        <v>2.5</v>
      </c>
      <c r="F31" s="24">
        <v>10.5</v>
      </c>
      <c r="G31" s="24">
        <v>13.4</v>
      </c>
      <c r="H31" s="24">
        <v>12.3</v>
      </c>
      <c r="I31" s="246">
        <v>31.6</v>
      </c>
      <c r="J31" s="246">
        <v>28.900000000000002</v>
      </c>
      <c r="K31" s="246">
        <v>25.9</v>
      </c>
      <c r="L31" s="246">
        <v>0.5</v>
      </c>
      <c r="N31" s="17"/>
    </row>
    <row r="32" spans="1:14" ht="9.75" customHeight="1" thickBot="1">
      <c r="A32" s="401"/>
      <c r="B32" s="21"/>
      <c r="C32" s="22"/>
      <c r="D32" s="19"/>
      <c r="E32" s="416"/>
      <c r="F32" s="19"/>
      <c r="G32" s="19"/>
      <c r="H32" s="19"/>
      <c r="I32" s="19"/>
      <c r="J32" s="19"/>
      <c r="K32" s="19"/>
      <c r="L32" s="19"/>
    </row>
    <row r="33" spans="1:14" ht="9.75" customHeight="1" thickTop="1"/>
    <row r="34" spans="1:14">
      <c r="D34" s="415"/>
      <c r="E34" s="415"/>
      <c r="F34" s="415"/>
      <c r="G34" s="415"/>
      <c r="H34" s="415"/>
      <c r="I34" s="415"/>
      <c r="J34" s="415"/>
      <c r="K34" s="415"/>
      <c r="L34" s="415"/>
    </row>
    <row r="35" spans="1:14" ht="10.5" thickBot="1">
      <c r="A35" s="332" t="s">
        <v>401</v>
      </c>
      <c r="D35" s="408"/>
      <c r="E35" s="396"/>
      <c r="F35" s="408"/>
      <c r="G35" s="408"/>
      <c r="H35" s="408"/>
      <c r="I35" s="408"/>
      <c r="J35" s="408"/>
      <c r="K35" s="408"/>
      <c r="L35" s="408"/>
    </row>
    <row r="36" spans="1:14" s="4" customFormat="1" ht="20.25" thickTop="1">
      <c r="A36" s="610" t="s">
        <v>292</v>
      </c>
      <c r="B36" s="610"/>
      <c r="C36" s="611"/>
      <c r="D36" s="65" t="s">
        <v>400</v>
      </c>
      <c r="E36" s="414" t="s">
        <v>399</v>
      </c>
      <c r="F36" s="65" t="s">
        <v>398</v>
      </c>
      <c r="G36" s="65" t="s">
        <v>397</v>
      </c>
      <c r="H36" s="65" t="s">
        <v>396</v>
      </c>
      <c r="I36" s="65" t="s">
        <v>395</v>
      </c>
      <c r="J36" s="65" t="s">
        <v>394</v>
      </c>
      <c r="K36" s="65" t="s">
        <v>393</v>
      </c>
      <c r="L36" s="413" t="s">
        <v>392</v>
      </c>
    </row>
    <row r="37" spans="1:14">
      <c r="A37" s="13"/>
      <c r="B37" s="13"/>
      <c r="C37" s="14"/>
      <c r="D37" s="162"/>
      <c r="E37" s="411"/>
      <c r="F37" s="412"/>
      <c r="G37" s="412"/>
      <c r="H37" s="412"/>
      <c r="I37" s="412"/>
      <c r="J37" s="412"/>
      <c r="K37" s="412"/>
      <c r="L37" s="411"/>
    </row>
    <row r="38" spans="1:14">
      <c r="A38" s="35"/>
      <c r="B38" s="97"/>
      <c r="C38" s="409" t="s">
        <v>0</v>
      </c>
      <c r="D38" s="403">
        <v>542.70000000000005</v>
      </c>
      <c r="E38" s="403">
        <v>44.2</v>
      </c>
      <c r="F38" s="403">
        <v>155.1</v>
      </c>
      <c r="G38" s="403">
        <v>76.099999999999994</v>
      </c>
      <c r="H38" s="403">
        <v>49.2</v>
      </c>
      <c r="I38" s="403">
        <v>76</v>
      </c>
      <c r="J38" s="403">
        <v>58.5</v>
      </c>
      <c r="K38" s="403">
        <v>45.4</v>
      </c>
      <c r="L38" s="403">
        <v>38</v>
      </c>
    </row>
    <row r="39" spans="1:14">
      <c r="A39" s="11" t="s">
        <v>391</v>
      </c>
      <c r="B39" s="97"/>
      <c r="C39" s="409" t="s">
        <v>386</v>
      </c>
      <c r="D39" s="403">
        <v>238.4</v>
      </c>
      <c r="E39" s="403">
        <v>9.6999999999999993</v>
      </c>
      <c r="F39" s="403">
        <v>70.2</v>
      </c>
      <c r="G39" s="403">
        <v>24.2</v>
      </c>
      <c r="H39" s="403">
        <v>22.3</v>
      </c>
      <c r="I39" s="403">
        <v>33.1</v>
      </c>
      <c r="J39" s="403">
        <v>23.7</v>
      </c>
      <c r="K39" s="403">
        <v>27.7</v>
      </c>
      <c r="L39" s="403">
        <v>27.3</v>
      </c>
    </row>
    <row r="40" spans="1:14">
      <c r="A40" s="35"/>
      <c r="B40" s="97"/>
      <c r="C40" s="409" t="s">
        <v>385</v>
      </c>
      <c r="D40" s="403">
        <v>304.3</v>
      </c>
      <c r="E40" s="403">
        <v>34.5</v>
      </c>
      <c r="F40" s="403">
        <v>84.9</v>
      </c>
      <c r="G40" s="403">
        <v>51.9</v>
      </c>
      <c r="H40" s="403">
        <v>26.9</v>
      </c>
      <c r="I40" s="403">
        <v>43</v>
      </c>
      <c r="J40" s="403">
        <v>34.799999999999997</v>
      </c>
      <c r="K40" s="403">
        <v>17.600000000000001</v>
      </c>
      <c r="L40" s="403">
        <v>10.8</v>
      </c>
    </row>
    <row r="41" spans="1:14">
      <c r="A41" s="35"/>
      <c r="B41" s="97"/>
      <c r="C41" s="409"/>
      <c r="D41" s="410"/>
      <c r="E41" s="410"/>
      <c r="F41" s="410"/>
      <c r="G41" s="410"/>
      <c r="H41" s="410"/>
      <c r="I41" s="410"/>
      <c r="J41" s="410"/>
      <c r="K41" s="410"/>
      <c r="L41" s="410"/>
    </row>
    <row r="42" spans="1:14">
      <c r="A42" s="202"/>
      <c r="B42" s="81"/>
      <c r="C42" s="407" t="s">
        <v>0</v>
      </c>
      <c r="D42" s="403">
        <v>657.2</v>
      </c>
      <c r="E42" s="403">
        <v>129.9</v>
      </c>
      <c r="F42" s="403">
        <v>91.6</v>
      </c>
      <c r="G42" s="403">
        <v>94</v>
      </c>
      <c r="H42" s="403">
        <v>52.7</v>
      </c>
      <c r="I42" s="403">
        <v>100.1</v>
      </c>
      <c r="J42" s="403">
        <v>80.800000000000011</v>
      </c>
      <c r="K42" s="403">
        <v>59.300000000000004</v>
      </c>
      <c r="L42" s="31">
        <v>48.8</v>
      </c>
    </row>
    <row r="43" spans="1:14">
      <c r="A43" s="89" t="s">
        <v>390</v>
      </c>
      <c r="B43" s="81"/>
      <c r="C43" s="407" t="s">
        <v>386</v>
      </c>
      <c r="D43" s="403">
        <v>267.89999999999998</v>
      </c>
      <c r="E43" s="403">
        <v>48.1</v>
      </c>
      <c r="F43" s="403">
        <v>43.8</v>
      </c>
      <c r="G43" s="403">
        <v>34.9</v>
      </c>
      <c r="H43" s="403">
        <v>18.399999999999999</v>
      </c>
      <c r="I43" s="403">
        <v>41.2</v>
      </c>
      <c r="J43" s="403">
        <v>29.9</v>
      </c>
      <c r="K43" s="403">
        <v>31.599999999999998</v>
      </c>
      <c r="L43" s="31">
        <v>20.100000000000001</v>
      </c>
    </row>
    <row r="44" spans="1:14">
      <c r="A44" s="202"/>
      <c r="B44" s="81"/>
      <c r="C44" s="407" t="s">
        <v>385</v>
      </c>
      <c r="D44" s="403">
        <v>389.3</v>
      </c>
      <c r="E44" s="403">
        <v>81.8</v>
      </c>
      <c r="F44" s="403">
        <v>47.8</v>
      </c>
      <c r="G44" s="403">
        <v>59.1</v>
      </c>
      <c r="H44" s="403">
        <v>34.4</v>
      </c>
      <c r="I44" s="403">
        <v>58.9</v>
      </c>
      <c r="J44" s="403">
        <v>50.9</v>
      </c>
      <c r="K44" s="403">
        <v>27.8</v>
      </c>
      <c r="L44" s="31">
        <v>28.7</v>
      </c>
    </row>
    <row r="45" spans="1:14">
      <c r="A45" s="35"/>
      <c r="B45" s="97"/>
      <c r="C45" s="409"/>
      <c r="D45" s="408"/>
      <c r="E45" s="396"/>
      <c r="F45" s="408"/>
      <c r="G45" s="408"/>
      <c r="H45" s="408"/>
      <c r="I45" s="408"/>
      <c r="J45" s="408"/>
      <c r="K45" s="408"/>
      <c r="L45" s="408"/>
    </row>
    <row r="46" spans="1:14">
      <c r="A46" s="202"/>
      <c r="B46" s="81"/>
      <c r="C46" s="407" t="s">
        <v>0</v>
      </c>
      <c r="D46" s="403">
        <v>418.7</v>
      </c>
      <c r="E46" s="403">
        <v>21.4</v>
      </c>
      <c r="F46" s="403">
        <v>76.2</v>
      </c>
      <c r="G46" s="403">
        <v>47.8</v>
      </c>
      <c r="H46" s="403">
        <v>42.1</v>
      </c>
      <c r="I46" s="403">
        <v>68.099999999999994</v>
      </c>
      <c r="J46" s="403">
        <v>69.099999999999994</v>
      </c>
      <c r="K46" s="403">
        <v>59.5</v>
      </c>
      <c r="L46" s="31">
        <v>34.4</v>
      </c>
      <c r="N46" s="402"/>
    </row>
    <row r="47" spans="1:14">
      <c r="A47" s="89" t="s">
        <v>389</v>
      </c>
      <c r="B47" s="81"/>
      <c r="C47" s="407" t="s">
        <v>386</v>
      </c>
      <c r="D47" s="403">
        <v>212.2</v>
      </c>
      <c r="E47" s="403">
        <v>12.7</v>
      </c>
      <c r="F47" s="403">
        <v>30.6</v>
      </c>
      <c r="G47" s="403">
        <v>26.7</v>
      </c>
      <c r="H47" s="403">
        <v>23.8</v>
      </c>
      <c r="I47" s="403">
        <v>34.9</v>
      </c>
      <c r="J47" s="403">
        <v>25.7</v>
      </c>
      <c r="K47" s="403">
        <v>35.299999999999997</v>
      </c>
      <c r="L47" s="31">
        <v>22.4</v>
      </c>
      <c r="N47" s="402"/>
    </row>
    <row r="48" spans="1:14">
      <c r="A48" s="202"/>
      <c r="B48" s="81"/>
      <c r="C48" s="407" t="s">
        <v>385</v>
      </c>
      <c r="D48" s="403">
        <v>206.5</v>
      </c>
      <c r="E48" s="403">
        <v>8.8000000000000007</v>
      </c>
      <c r="F48" s="403">
        <v>45.6</v>
      </c>
      <c r="G48" s="403">
        <v>21.1</v>
      </c>
      <c r="H48" s="403">
        <v>18.3</v>
      </c>
      <c r="I48" s="403">
        <v>33.299999999999997</v>
      </c>
      <c r="J48" s="403">
        <v>43.3</v>
      </c>
      <c r="K48" s="403">
        <v>24.3</v>
      </c>
      <c r="L48" s="31">
        <v>11.9</v>
      </c>
      <c r="N48" s="402"/>
    </row>
    <row r="49" spans="1:14">
      <c r="A49" s="202"/>
      <c r="B49" s="81"/>
      <c r="C49" s="404"/>
      <c r="D49" s="406"/>
      <c r="E49" s="406"/>
      <c r="F49" s="406"/>
      <c r="G49" s="406"/>
      <c r="H49" s="406"/>
      <c r="I49" s="406"/>
      <c r="J49" s="406"/>
      <c r="K49" s="406"/>
      <c r="L49" s="405"/>
      <c r="N49" s="402"/>
    </row>
    <row r="50" spans="1:14">
      <c r="A50" s="202"/>
      <c r="B50" s="81"/>
      <c r="C50" s="404" t="s">
        <v>0</v>
      </c>
      <c r="D50" s="232">
        <v>244.5</v>
      </c>
      <c r="E50" s="232">
        <v>2.4</v>
      </c>
      <c r="F50" s="232">
        <v>31.6</v>
      </c>
      <c r="G50" s="232">
        <v>34.1</v>
      </c>
      <c r="H50" s="232">
        <v>32.6</v>
      </c>
      <c r="I50" s="232">
        <v>46.8</v>
      </c>
      <c r="J50" s="232">
        <v>43.2</v>
      </c>
      <c r="K50" s="232">
        <v>41.2</v>
      </c>
      <c r="L50" s="246">
        <v>12.6</v>
      </c>
      <c r="N50" s="402"/>
    </row>
    <row r="51" spans="1:14">
      <c r="A51" s="7" t="s">
        <v>388</v>
      </c>
      <c r="B51" s="81"/>
      <c r="C51" s="404" t="s">
        <v>386</v>
      </c>
      <c r="D51" s="232">
        <v>150.19999999999999</v>
      </c>
      <c r="E51" s="232">
        <v>1.2</v>
      </c>
      <c r="F51" s="232">
        <v>14.4</v>
      </c>
      <c r="G51" s="232">
        <v>19.7</v>
      </c>
      <c r="H51" s="232">
        <v>21.3</v>
      </c>
      <c r="I51" s="232">
        <v>32.1</v>
      </c>
      <c r="J51" s="232">
        <v>22.8</v>
      </c>
      <c r="K51" s="232">
        <v>27.299999999999997</v>
      </c>
      <c r="L51" s="246">
        <v>11.4</v>
      </c>
      <c r="N51" s="402"/>
    </row>
    <row r="52" spans="1:14">
      <c r="A52" s="202"/>
      <c r="B52" s="81"/>
      <c r="C52" s="404" t="s">
        <v>385</v>
      </c>
      <c r="D52" s="232">
        <v>94.3</v>
      </c>
      <c r="E52" s="232">
        <v>1.2</v>
      </c>
      <c r="F52" s="232">
        <v>17.2</v>
      </c>
      <c r="G52" s="232">
        <v>14.4</v>
      </c>
      <c r="H52" s="232">
        <v>11.3</v>
      </c>
      <c r="I52" s="232">
        <v>14.8</v>
      </c>
      <c r="J52" s="232">
        <v>20.399999999999999</v>
      </c>
      <c r="K52" s="232">
        <v>13.799999999999999</v>
      </c>
      <c r="L52" s="246">
        <v>1.1000000000000001</v>
      </c>
      <c r="N52" s="402"/>
    </row>
    <row r="53" spans="1:14">
      <c r="A53" s="202"/>
      <c r="B53" s="81"/>
      <c r="C53" s="404"/>
      <c r="D53" s="406"/>
      <c r="E53" s="406"/>
      <c r="F53" s="406"/>
      <c r="G53" s="406"/>
      <c r="H53" s="406"/>
      <c r="I53" s="406"/>
      <c r="J53" s="406"/>
      <c r="K53" s="406"/>
      <c r="L53" s="405"/>
      <c r="N53" s="402"/>
    </row>
    <row r="54" spans="1:14">
      <c r="A54" s="202"/>
      <c r="B54" s="81"/>
      <c r="C54" s="404" t="s">
        <v>0</v>
      </c>
      <c r="D54" s="232">
        <v>174.3</v>
      </c>
      <c r="E54" s="232">
        <v>19</v>
      </c>
      <c r="F54" s="232">
        <v>44.5</v>
      </c>
      <c r="G54" s="232">
        <v>13.7</v>
      </c>
      <c r="H54" s="232">
        <v>9.6</v>
      </c>
      <c r="I54" s="232">
        <v>21.3</v>
      </c>
      <c r="J54" s="232">
        <v>25.799999999999997</v>
      </c>
      <c r="K54" s="232">
        <v>18.399999999999999</v>
      </c>
      <c r="L54" s="246">
        <v>21.8</v>
      </c>
      <c r="N54" s="402"/>
    </row>
    <row r="55" spans="1:14">
      <c r="A55" s="7" t="s">
        <v>387</v>
      </c>
      <c r="B55" s="81"/>
      <c r="C55" s="404" t="s">
        <v>386</v>
      </c>
      <c r="D55" s="232">
        <v>62</v>
      </c>
      <c r="E55" s="232">
        <v>11.5</v>
      </c>
      <c r="F55" s="232">
        <v>16.2</v>
      </c>
      <c r="G55" s="232">
        <v>7</v>
      </c>
      <c r="H55" s="232">
        <v>2.5</v>
      </c>
      <c r="I55" s="232">
        <v>2.9000000000000004</v>
      </c>
      <c r="J55" s="232">
        <v>2.9000000000000004</v>
      </c>
      <c r="K55" s="232">
        <v>8</v>
      </c>
      <c r="L55" s="246">
        <v>11</v>
      </c>
      <c r="N55" s="402"/>
    </row>
    <row r="56" spans="1:14">
      <c r="A56" s="202"/>
      <c r="B56" s="81"/>
      <c r="C56" s="404" t="s">
        <v>385</v>
      </c>
      <c r="D56" s="246">
        <v>112.2</v>
      </c>
      <c r="E56" s="246">
        <v>7.5</v>
      </c>
      <c r="F56" s="246">
        <v>28.4</v>
      </c>
      <c r="G56" s="246">
        <v>6.7</v>
      </c>
      <c r="H56" s="246">
        <v>7.1</v>
      </c>
      <c r="I56" s="232">
        <v>18.5</v>
      </c>
      <c r="J56" s="232">
        <v>22.9</v>
      </c>
      <c r="K56" s="232">
        <v>10.5</v>
      </c>
      <c r="L56" s="246">
        <v>10.8</v>
      </c>
      <c r="N56" s="402"/>
    </row>
    <row r="57" spans="1:14" ht="10.5" thickBot="1">
      <c r="A57" s="401"/>
      <c r="B57" s="21"/>
      <c r="C57" s="22"/>
      <c r="D57" s="399"/>
      <c r="E57" s="400"/>
      <c r="F57" s="399"/>
      <c r="G57" s="399"/>
      <c r="H57" s="399"/>
      <c r="I57" s="399"/>
      <c r="J57" s="399"/>
      <c r="K57" s="399"/>
      <c r="L57" s="399"/>
    </row>
    <row r="58" spans="1:14" s="4" customFormat="1" ht="10.5" thickTop="1">
      <c r="A58" s="398" t="s">
        <v>384</v>
      </c>
      <c r="D58" s="396"/>
      <c r="E58" s="396"/>
      <c r="F58" s="396"/>
      <c r="G58" s="396"/>
      <c r="H58" s="396"/>
      <c r="I58" s="396"/>
      <c r="J58" s="396"/>
      <c r="K58" s="396"/>
      <c r="L58" s="396"/>
    </row>
    <row r="59" spans="1:14" s="4" customFormat="1">
      <c r="A59" s="398" t="s">
        <v>383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6"/>
      <c r="L59" s="395"/>
    </row>
  </sheetData>
  <mergeCells count="3">
    <mergeCell ref="A3:C3"/>
    <mergeCell ref="A30:A31"/>
    <mergeCell ref="A36:C36"/>
  </mergeCells>
  <phoneticPr fontId="6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&amp;L入職者数と離職者数&amp;R&amp;F（&amp;A）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7"/>
  <sheetViews>
    <sheetView zoomScaleNormal="100" zoomScaleSheetLayoutView="100" zoomScalePageLayoutView="148" workbookViewId="0"/>
  </sheetViews>
  <sheetFormatPr defaultColWidth="9.33203125" defaultRowHeight="9.75"/>
  <cols>
    <col min="1" max="1" width="12" style="5" customWidth="1"/>
    <col min="2" max="2" width="1.6640625" style="45" customWidth="1"/>
    <col min="3" max="3" width="8.33203125" style="427" customWidth="1"/>
    <col min="4" max="4" width="10.5" style="45" bestFit="1" customWidth="1"/>
    <col min="5" max="5" width="8.33203125" style="233" customWidth="1"/>
    <col min="6" max="7" width="10.5" style="233" bestFit="1" customWidth="1"/>
    <col min="8" max="8" width="8.33203125" style="233" customWidth="1"/>
    <col min="9" max="9" width="13.1640625" style="233" bestFit="1" customWidth="1"/>
    <col min="10" max="12" width="8.33203125" style="233" customWidth="1"/>
    <col min="13" max="13" width="8.83203125" style="233" customWidth="1"/>
    <col min="14" max="15" width="8.33203125" style="233" customWidth="1"/>
    <col min="16" max="16" width="8.33203125" style="45" customWidth="1"/>
    <col min="17" max="17" width="8.83203125" style="45" customWidth="1"/>
    <col min="18" max="18" width="8.33203125" style="45" customWidth="1"/>
    <col min="19" max="19" width="8.83203125" style="45" customWidth="1"/>
    <col min="20" max="21" width="9.33203125" style="45"/>
    <col min="22" max="22" width="13.1640625" style="45" customWidth="1"/>
    <col min="23" max="16384" width="9.33203125" style="45"/>
  </cols>
  <sheetData>
    <row r="1" spans="1:19" s="5" customFormat="1" ht="11.25" customHeight="1" thickBot="1">
      <c r="C1" s="427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S1" s="61" t="s">
        <v>659</v>
      </c>
    </row>
    <row r="2" spans="1:19" s="204" customFormat="1" ht="12.75" customHeight="1" thickTop="1">
      <c r="A2" s="629" t="s">
        <v>658</v>
      </c>
      <c r="B2" s="674"/>
      <c r="C2" s="640" t="s">
        <v>657</v>
      </c>
      <c r="D2" s="640"/>
      <c r="E2" s="555"/>
      <c r="F2" s="554"/>
      <c r="G2" s="424" t="s">
        <v>651</v>
      </c>
      <c r="H2" s="424" t="s">
        <v>650</v>
      </c>
      <c r="I2" s="424" t="s">
        <v>656</v>
      </c>
      <c r="J2" s="424" t="s">
        <v>655</v>
      </c>
      <c r="K2" s="424" t="s">
        <v>654</v>
      </c>
      <c r="L2" s="424" t="s">
        <v>653</v>
      </c>
      <c r="M2" s="424" t="s">
        <v>652</v>
      </c>
      <c r="N2" s="424" t="s">
        <v>651</v>
      </c>
      <c r="O2" s="424" t="s">
        <v>650</v>
      </c>
      <c r="P2" s="553"/>
      <c r="Q2" s="552"/>
      <c r="R2" s="732" t="s">
        <v>649</v>
      </c>
      <c r="S2" s="733"/>
    </row>
    <row r="3" spans="1:19" s="204" customFormat="1" ht="13.5" customHeight="1">
      <c r="A3" s="630"/>
      <c r="B3" s="712"/>
      <c r="C3" s="689"/>
      <c r="D3" s="689"/>
      <c r="E3" s="689" t="s">
        <v>0</v>
      </c>
      <c r="F3" s="689"/>
      <c r="G3" s="689"/>
      <c r="H3" s="736" t="s">
        <v>648</v>
      </c>
      <c r="I3" s="737"/>
      <c r="J3" s="738" t="s">
        <v>647</v>
      </c>
      <c r="K3" s="739"/>
      <c r="L3" s="738" t="s">
        <v>646</v>
      </c>
      <c r="M3" s="740"/>
      <c r="N3" s="738" t="s">
        <v>645</v>
      </c>
      <c r="O3" s="740"/>
      <c r="P3" s="736" t="s">
        <v>644</v>
      </c>
      <c r="Q3" s="736"/>
      <c r="R3" s="734"/>
      <c r="S3" s="735"/>
    </row>
    <row r="4" spans="1:19" s="204" customFormat="1" ht="19.5">
      <c r="A4" s="631"/>
      <c r="B4" s="675"/>
      <c r="C4" s="549" t="s">
        <v>642</v>
      </c>
      <c r="D4" s="550" t="s">
        <v>641</v>
      </c>
      <c r="E4" s="549" t="s">
        <v>642</v>
      </c>
      <c r="F4" s="550" t="s">
        <v>641</v>
      </c>
      <c r="G4" s="550" t="s">
        <v>643</v>
      </c>
      <c r="H4" s="549" t="s">
        <v>642</v>
      </c>
      <c r="I4" s="548" t="s">
        <v>643</v>
      </c>
      <c r="J4" s="549" t="s">
        <v>642</v>
      </c>
      <c r="K4" s="551" t="s">
        <v>643</v>
      </c>
      <c r="L4" s="549" t="s">
        <v>642</v>
      </c>
      <c r="M4" s="550" t="s">
        <v>643</v>
      </c>
      <c r="N4" s="549" t="s">
        <v>642</v>
      </c>
      <c r="O4" s="550" t="s">
        <v>643</v>
      </c>
      <c r="P4" s="549" t="s">
        <v>642</v>
      </c>
      <c r="Q4" s="550" t="s">
        <v>643</v>
      </c>
      <c r="R4" s="549" t="s">
        <v>642</v>
      </c>
      <c r="S4" s="548" t="s">
        <v>641</v>
      </c>
    </row>
    <row r="5" spans="1:19" s="225" customFormat="1">
      <c r="A5" s="202"/>
      <c r="B5" s="203"/>
      <c r="C5" s="202"/>
      <c r="D5" s="202" t="s">
        <v>24</v>
      </c>
      <c r="E5" s="202"/>
      <c r="F5" s="202" t="s">
        <v>24</v>
      </c>
      <c r="G5" s="202" t="s">
        <v>24</v>
      </c>
      <c r="H5" s="202"/>
      <c r="I5" s="202" t="s">
        <v>24</v>
      </c>
      <c r="J5" s="202"/>
      <c r="K5" s="202" t="s">
        <v>24</v>
      </c>
      <c r="L5" s="202"/>
      <c r="M5" s="202" t="s">
        <v>24</v>
      </c>
      <c r="N5" s="202"/>
      <c r="O5" s="202" t="s">
        <v>24</v>
      </c>
      <c r="P5" s="202"/>
      <c r="Q5" s="202" t="s">
        <v>24</v>
      </c>
      <c r="R5" s="202"/>
      <c r="S5" s="202" t="s">
        <v>24</v>
      </c>
    </row>
    <row r="6" spans="1:19" ht="12.6" customHeight="1">
      <c r="A6" s="581" t="s">
        <v>640</v>
      </c>
      <c r="B6" s="196"/>
      <c r="C6" s="547">
        <v>7</v>
      </c>
      <c r="D6" s="547">
        <v>127</v>
      </c>
      <c r="E6" s="547">
        <v>7</v>
      </c>
      <c r="F6" s="547">
        <v>127</v>
      </c>
      <c r="G6" s="547">
        <v>105</v>
      </c>
      <c r="H6" s="547">
        <v>4</v>
      </c>
      <c r="I6" s="547">
        <v>103</v>
      </c>
      <c r="J6" s="547" t="s">
        <v>47</v>
      </c>
      <c r="K6" s="547" t="s">
        <v>47</v>
      </c>
      <c r="L6" s="547">
        <v>2</v>
      </c>
      <c r="M6" s="547">
        <v>2</v>
      </c>
      <c r="N6" s="547" t="s">
        <v>47</v>
      </c>
      <c r="O6" s="547" t="s">
        <v>47</v>
      </c>
      <c r="P6" s="547" t="s">
        <v>47</v>
      </c>
      <c r="Q6" s="547" t="s">
        <v>47</v>
      </c>
      <c r="R6" s="547" t="s">
        <v>47</v>
      </c>
      <c r="S6" s="547" t="s">
        <v>47</v>
      </c>
    </row>
    <row r="7" spans="1:19" ht="12.6" customHeight="1">
      <c r="A7" s="581" t="s">
        <v>639</v>
      </c>
      <c r="B7" s="196"/>
      <c r="C7" s="547">
        <v>6</v>
      </c>
      <c r="D7" s="547">
        <v>60</v>
      </c>
      <c r="E7" s="547">
        <v>6</v>
      </c>
      <c r="F7" s="547">
        <v>60</v>
      </c>
      <c r="G7" s="547">
        <v>230</v>
      </c>
      <c r="H7" s="547">
        <v>3</v>
      </c>
      <c r="I7" s="547">
        <v>28</v>
      </c>
      <c r="J7" s="547" t="s">
        <v>47</v>
      </c>
      <c r="K7" s="547" t="s">
        <v>47</v>
      </c>
      <c r="L7" s="547">
        <v>2</v>
      </c>
      <c r="M7" s="547">
        <v>3</v>
      </c>
      <c r="N7" s="547" t="s">
        <v>47</v>
      </c>
      <c r="O7" s="547" t="s">
        <v>47</v>
      </c>
      <c r="P7" s="547">
        <v>1</v>
      </c>
      <c r="Q7" s="547">
        <v>199</v>
      </c>
      <c r="R7" s="547" t="s">
        <v>47</v>
      </c>
      <c r="S7" s="547" t="s">
        <v>47</v>
      </c>
    </row>
    <row r="8" spans="1:19" ht="12.6" customHeight="1">
      <c r="A8" s="581" t="s">
        <v>638</v>
      </c>
      <c r="B8" s="196"/>
      <c r="C8" s="547">
        <v>7</v>
      </c>
      <c r="D8" s="547">
        <v>3836</v>
      </c>
      <c r="E8" s="547">
        <v>7</v>
      </c>
      <c r="F8" s="547">
        <v>3836</v>
      </c>
      <c r="G8" s="547">
        <v>3770</v>
      </c>
      <c r="H8" s="547">
        <v>5</v>
      </c>
      <c r="I8" s="547">
        <v>3692</v>
      </c>
      <c r="J8" s="547" t="s">
        <v>637</v>
      </c>
      <c r="K8" s="547" t="s">
        <v>637</v>
      </c>
      <c r="L8" s="547">
        <v>1</v>
      </c>
      <c r="M8" s="547">
        <v>1</v>
      </c>
      <c r="N8" s="547" t="s">
        <v>637</v>
      </c>
      <c r="O8" s="547" t="s">
        <v>637</v>
      </c>
      <c r="P8" s="547">
        <v>1</v>
      </c>
      <c r="Q8" s="547">
        <v>51</v>
      </c>
      <c r="R8" s="547" t="s">
        <v>637</v>
      </c>
      <c r="S8" s="547" t="s">
        <v>637</v>
      </c>
    </row>
    <row r="9" spans="1:19" ht="3.75" customHeight="1" thickBot="1">
      <c r="A9" s="75"/>
      <c r="B9" s="76"/>
      <c r="C9" s="546"/>
      <c r="D9" s="545"/>
      <c r="E9" s="545"/>
      <c r="F9" s="545"/>
      <c r="G9" s="545"/>
      <c r="H9" s="545"/>
      <c r="I9" s="545"/>
      <c r="J9" s="75"/>
      <c r="K9" s="75"/>
      <c r="L9" s="177"/>
      <c r="M9" s="544"/>
      <c r="N9" s="75"/>
      <c r="O9" s="75"/>
      <c r="P9" s="75"/>
      <c r="Q9" s="75"/>
      <c r="R9" s="177"/>
      <c r="S9" s="177"/>
    </row>
    <row r="10" spans="1:19" ht="3" customHeight="1" thickTop="1"/>
    <row r="11" spans="1:19" s="538" customFormat="1" ht="9" customHeight="1">
      <c r="A11" s="62" t="s">
        <v>636</v>
      </c>
      <c r="C11" s="543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</row>
    <row r="12" spans="1:19" s="542" customFormat="1" ht="9" customHeight="1">
      <c r="A12" s="209" t="s">
        <v>635</v>
      </c>
    </row>
    <row r="13" spans="1:19" s="541" customFormat="1" ht="9" customHeight="1">
      <c r="A13" s="573" t="s">
        <v>634</v>
      </c>
    </row>
    <row r="14" spans="1:19" s="538" customFormat="1">
      <c r="A14" s="573" t="s">
        <v>633</v>
      </c>
      <c r="B14" s="539"/>
      <c r="C14" s="539"/>
      <c r="D14" s="539"/>
      <c r="E14" s="539"/>
      <c r="F14" s="539"/>
      <c r="H14" s="539"/>
      <c r="I14" s="539"/>
      <c r="J14" s="539"/>
      <c r="K14" s="539"/>
      <c r="L14" s="539"/>
      <c r="M14" s="539"/>
      <c r="N14" s="539"/>
      <c r="O14" s="539"/>
      <c r="P14" s="540"/>
    </row>
    <row r="15" spans="1:19" s="538" customFormat="1">
      <c r="B15" s="539"/>
      <c r="C15" s="539"/>
      <c r="D15" s="539"/>
      <c r="E15" s="539"/>
      <c r="F15" s="539"/>
      <c r="H15" s="539"/>
      <c r="I15" s="539"/>
      <c r="J15" s="539"/>
      <c r="K15" s="539"/>
      <c r="L15" s="539"/>
      <c r="M15" s="539"/>
      <c r="N15" s="539"/>
      <c r="O15" s="539"/>
    </row>
    <row r="16" spans="1:19" s="5" customFormat="1">
      <c r="C16" s="427"/>
      <c r="E16" s="225"/>
      <c r="G16" s="225"/>
      <c r="H16" s="225"/>
      <c r="I16" s="225"/>
      <c r="J16" s="225"/>
      <c r="K16" s="225"/>
      <c r="L16" s="225"/>
      <c r="M16" s="225"/>
      <c r="N16" s="225"/>
      <c r="O16" s="225"/>
    </row>
    <row r="17" spans="1:9" ht="10.5">
      <c r="A17" s="209"/>
      <c r="B17" s="537"/>
      <c r="C17" s="537"/>
      <c r="D17" s="537"/>
      <c r="E17" s="537"/>
      <c r="F17" s="537"/>
      <c r="G17" s="537"/>
      <c r="H17" s="537"/>
      <c r="I17" s="537"/>
    </row>
  </sheetData>
  <mergeCells count="10">
    <mergeCell ref="A2:A4"/>
    <mergeCell ref="B2:B4"/>
    <mergeCell ref="C2:D3"/>
    <mergeCell ref="R2:S3"/>
    <mergeCell ref="E3:G3"/>
    <mergeCell ref="H3:I3"/>
    <mergeCell ref="J3:K3"/>
    <mergeCell ref="L3:M3"/>
    <mergeCell ref="N3:O3"/>
    <mergeCell ref="P3:Q3"/>
  </mergeCells>
  <phoneticPr fontId="6"/>
  <pageMargins left="0.70866141732283472" right="0" top="0.74803149606299213" bottom="0.74803149606299213" header="0.31496062992125984" footer="0.31496062992125984"/>
  <pageSetup paperSize="9" fitToWidth="0" fitToHeight="0" orientation="landscape" r:id="rId1"/>
  <headerFooter>
    <oddHeader>&amp;L労働争議発生状況&amp;R&amp;F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1"/>
  <sheetViews>
    <sheetView zoomScaleNormal="100" zoomScaleSheetLayoutView="130" zoomScalePageLayoutView="136" workbookViewId="0"/>
  </sheetViews>
  <sheetFormatPr defaultColWidth="9.33203125" defaultRowHeight="9.75"/>
  <cols>
    <col min="1" max="1" width="15.6640625" style="556" customWidth="1"/>
    <col min="2" max="2" width="1" style="45" customWidth="1"/>
    <col min="3" max="3" width="14.5" style="225" customWidth="1"/>
    <col min="4" max="4" width="13.83203125" style="233" customWidth="1"/>
    <col min="5" max="5" width="12.83203125" style="233" customWidth="1"/>
    <col min="6" max="6" width="13.1640625" style="233" customWidth="1"/>
    <col min="7" max="7" width="10.6640625" style="233" customWidth="1"/>
    <col min="8" max="8" width="10.33203125" style="233" customWidth="1"/>
    <col min="9" max="9" width="9.5" style="233" customWidth="1"/>
    <col min="10" max="10" width="10.1640625" style="233" customWidth="1"/>
    <col min="11" max="11" width="9.6640625" style="233" customWidth="1"/>
    <col min="12" max="12" width="10.5" style="233" customWidth="1"/>
    <col min="13" max="13" width="9.6640625" style="233" customWidth="1"/>
    <col min="14" max="14" width="10.33203125" style="233" customWidth="1"/>
    <col min="15" max="16384" width="9.33203125" style="45"/>
  </cols>
  <sheetData>
    <row r="1" spans="1:14" s="5" customFormat="1" ht="9" customHeight="1" thickBot="1">
      <c r="A1" s="427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61" t="s">
        <v>659</v>
      </c>
    </row>
    <row r="2" spans="1:14" s="204" customFormat="1" ht="13.5" customHeight="1" thickTop="1">
      <c r="A2" s="629" t="s">
        <v>670</v>
      </c>
      <c r="B2" s="207"/>
      <c r="C2" s="640" t="s">
        <v>669</v>
      </c>
      <c r="D2" s="640"/>
      <c r="E2" s="640" t="s">
        <v>668</v>
      </c>
      <c r="F2" s="632"/>
      <c r="G2" s="741" t="s">
        <v>667</v>
      </c>
      <c r="H2" s="742"/>
      <c r="I2" s="640" t="s">
        <v>666</v>
      </c>
      <c r="J2" s="640"/>
      <c r="K2" s="640" t="s">
        <v>665</v>
      </c>
      <c r="L2" s="640"/>
      <c r="M2" s="640" t="s">
        <v>664</v>
      </c>
      <c r="N2" s="632"/>
    </row>
    <row r="3" spans="1:14" s="204" customFormat="1" ht="13.5" customHeight="1">
      <c r="A3" s="631"/>
      <c r="B3" s="425"/>
      <c r="C3" s="423" t="s">
        <v>661</v>
      </c>
      <c r="D3" s="423" t="s">
        <v>660</v>
      </c>
      <c r="E3" s="423" t="s">
        <v>663</v>
      </c>
      <c r="F3" s="505" t="s">
        <v>660</v>
      </c>
      <c r="G3" s="423" t="s">
        <v>662</v>
      </c>
      <c r="H3" s="229" t="s">
        <v>660</v>
      </c>
      <c r="I3" s="423" t="s">
        <v>661</v>
      </c>
      <c r="J3" s="423" t="s">
        <v>660</v>
      </c>
      <c r="K3" s="423" t="s">
        <v>662</v>
      </c>
      <c r="L3" s="423" t="s">
        <v>660</v>
      </c>
      <c r="M3" s="505" t="s">
        <v>661</v>
      </c>
      <c r="N3" s="505" t="s">
        <v>660</v>
      </c>
    </row>
    <row r="4" spans="1:14" s="5" customFormat="1">
      <c r="A4" s="422"/>
      <c r="B4" s="404"/>
      <c r="C4" s="202"/>
      <c r="D4" s="202" t="s">
        <v>24</v>
      </c>
      <c r="E4" s="202"/>
      <c r="F4" s="202" t="s">
        <v>24</v>
      </c>
      <c r="G4" s="202"/>
      <c r="H4" s="202" t="s">
        <v>24</v>
      </c>
      <c r="I4" s="202"/>
      <c r="J4" s="202" t="s">
        <v>24</v>
      </c>
      <c r="K4" s="202"/>
      <c r="L4" s="202" t="s">
        <v>24</v>
      </c>
      <c r="M4" s="202"/>
      <c r="N4" s="202" t="s">
        <v>24</v>
      </c>
    </row>
    <row r="5" spans="1:14" ht="12" customHeight="1">
      <c r="A5" s="582" t="s">
        <v>640</v>
      </c>
      <c r="B5" s="6"/>
      <c r="C5" s="562">
        <v>2451</v>
      </c>
      <c r="D5" s="562">
        <v>591857</v>
      </c>
      <c r="E5" s="562">
        <v>2227</v>
      </c>
      <c r="F5" s="562">
        <v>516475</v>
      </c>
      <c r="G5" s="562">
        <v>2</v>
      </c>
      <c r="H5" s="562">
        <v>1161</v>
      </c>
      <c r="I5" s="562">
        <v>32</v>
      </c>
      <c r="J5" s="562">
        <v>6241</v>
      </c>
      <c r="K5" s="562">
        <v>55</v>
      </c>
      <c r="L5" s="562">
        <v>2711</v>
      </c>
      <c r="M5" s="562">
        <v>135</v>
      </c>
      <c r="N5" s="562">
        <v>65269</v>
      </c>
    </row>
    <row r="6" spans="1:14" ht="12" customHeight="1">
      <c r="A6" s="582" t="s">
        <v>639</v>
      </c>
      <c r="B6" s="6"/>
      <c r="C6" s="562">
        <v>2399</v>
      </c>
      <c r="D6" s="562">
        <v>582096</v>
      </c>
      <c r="E6" s="562">
        <v>2175</v>
      </c>
      <c r="F6" s="562">
        <v>508466</v>
      </c>
      <c r="G6" s="562">
        <v>2</v>
      </c>
      <c r="H6" s="562">
        <v>1154</v>
      </c>
      <c r="I6" s="562">
        <v>32</v>
      </c>
      <c r="J6" s="562">
        <v>6055</v>
      </c>
      <c r="K6" s="562">
        <v>55</v>
      </c>
      <c r="L6" s="562">
        <v>2519</v>
      </c>
      <c r="M6" s="562">
        <v>135</v>
      </c>
      <c r="N6" s="562">
        <v>63902</v>
      </c>
    </row>
    <row r="7" spans="1:14" ht="12" customHeight="1">
      <c r="A7" s="582" t="s">
        <v>638</v>
      </c>
      <c r="B7" s="6"/>
      <c r="C7" s="562">
        <v>2359</v>
      </c>
      <c r="D7" s="562">
        <v>580621</v>
      </c>
      <c r="E7" s="562">
        <v>2135</v>
      </c>
      <c r="F7" s="562">
        <v>508704</v>
      </c>
      <c r="G7" s="562">
        <v>1</v>
      </c>
      <c r="H7" s="562">
        <v>1000</v>
      </c>
      <c r="I7" s="562">
        <v>33</v>
      </c>
      <c r="J7" s="562">
        <v>5930</v>
      </c>
      <c r="K7" s="562">
        <v>55</v>
      </c>
      <c r="L7" s="562">
        <v>2348</v>
      </c>
      <c r="M7" s="562">
        <v>135</v>
      </c>
      <c r="N7" s="562">
        <v>62639</v>
      </c>
    </row>
    <row r="8" spans="1:14" ht="12" customHeight="1" thickBot="1">
      <c r="A8" s="561"/>
      <c r="B8" s="560"/>
      <c r="C8" s="559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</row>
    <row r="9" spans="1:14" ht="4.5" customHeight="1" thickTop="1"/>
    <row r="10" spans="1:14">
      <c r="N10" s="293"/>
    </row>
    <row r="11" spans="1:14">
      <c r="D11" s="557"/>
    </row>
  </sheetData>
  <mergeCells count="7">
    <mergeCell ref="M2:N2"/>
    <mergeCell ref="A2:A3"/>
    <mergeCell ref="C2:D2"/>
    <mergeCell ref="E2:F2"/>
    <mergeCell ref="G2:H2"/>
    <mergeCell ref="I2:J2"/>
    <mergeCell ref="K2:L2"/>
  </mergeCells>
  <phoneticPr fontId="6"/>
  <pageMargins left="0.78740157480314965" right="0" top="0.74803149606299213" bottom="0.74803149606299213" header="0.31496062992125984" footer="0.31496062992125984"/>
  <pageSetup paperSize="9" scale="120" fitToWidth="0" fitToHeight="0" orientation="landscape" r:id="rId1"/>
  <headerFooter>
    <oddHeader>&amp;L労働組合組織状況－法規別－&amp;R&amp;F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L67"/>
  <sheetViews>
    <sheetView showWhiteSpace="0" zoomScaleNormal="100" zoomScaleSheetLayoutView="100" zoomScalePageLayoutView="196" workbookViewId="0"/>
  </sheetViews>
  <sheetFormatPr defaultColWidth="9.33203125" defaultRowHeight="9.75"/>
  <cols>
    <col min="1" max="1" width="13.5" style="427" customWidth="1"/>
    <col min="2" max="2" width="1.1640625" style="45" customWidth="1"/>
    <col min="3" max="3" width="8.33203125" style="45" customWidth="1"/>
    <col min="4" max="4" width="10" style="45" customWidth="1"/>
    <col min="5" max="8" width="5.83203125" style="45" customWidth="1"/>
    <col min="9" max="9" width="5.5" style="45" customWidth="1"/>
    <col min="10" max="10" width="9" style="45" customWidth="1"/>
    <col min="11" max="11" width="6.33203125" style="45" customWidth="1"/>
    <col min="12" max="12" width="9.33203125" style="45" customWidth="1"/>
    <col min="13" max="13" width="4.6640625" style="45" customWidth="1"/>
    <col min="14" max="14" width="8.1640625" style="45" customWidth="1"/>
    <col min="15" max="15" width="5.1640625" style="45" customWidth="1"/>
    <col min="16" max="16" width="9.1640625" style="45" customWidth="1"/>
    <col min="17" max="17" width="5.6640625" style="45" customWidth="1"/>
    <col min="18" max="18" width="8.33203125" style="45" customWidth="1"/>
    <col min="19" max="19" width="5.83203125" style="45" customWidth="1"/>
    <col min="20" max="20" width="8.33203125" style="45" customWidth="1"/>
    <col min="21" max="21" width="5.5" style="45" customWidth="1"/>
    <col min="22" max="22" width="8.5" style="45" customWidth="1"/>
    <col min="23" max="23" width="5.33203125" style="45" customWidth="1"/>
    <col min="24" max="24" width="9" style="45" customWidth="1"/>
    <col min="25" max="25" width="5.33203125" style="45" customWidth="1"/>
    <col min="26" max="26" width="8.5" style="45" customWidth="1"/>
    <col min="27" max="27" width="6.5" style="45" customWidth="1"/>
    <col min="28" max="28" width="9.33203125" style="45" customWidth="1"/>
    <col min="29" max="29" width="5.5" style="45" customWidth="1"/>
    <col min="30" max="30" width="9" style="45" customWidth="1"/>
    <col min="31" max="31" width="4.6640625" style="45" customWidth="1"/>
    <col min="32" max="32" width="8.83203125" style="45" customWidth="1"/>
    <col min="33" max="33" width="4.6640625" style="45" customWidth="1"/>
    <col min="34" max="34" width="9" style="45" customWidth="1"/>
    <col min="35" max="35" width="6" style="45" customWidth="1"/>
    <col min="36" max="36" width="8.33203125" style="45" customWidth="1"/>
    <col min="37" max="37" width="4.6640625" style="45" customWidth="1"/>
    <col min="38" max="38" width="7.5" style="45" customWidth="1"/>
    <col min="39" max="16384" width="9.33203125" style="45"/>
  </cols>
  <sheetData>
    <row r="1" spans="1:38" s="5" customFormat="1" ht="11.25" customHeight="1" thickBot="1">
      <c r="A1" s="427"/>
      <c r="AL1" s="61" t="s">
        <v>659</v>
      </c>
    </row>
    <row r="2" spans="1:38" s="204" customFormat="1" ht="29.25" customHeight="1" thickTop="1">
      <c r="A2" s="758" t="s">
        <v>292</v>
      </c>
      <c r="B2" s="207"/>
      <c r="C2" s="755" t="s">
        <v>689</v>
      </c>
      <c r="D2" s="757"/>
      <c r="E2" s="751" t="s">
        <v>688</v>
      </c>
      <c r="F2" s="752"/>
      <c r="G2" s="751" t="s">
        <v>687</v>
      </c>
      <c r="H2" s="752"/>
      <c r="I2" s="755" t="s">
        <v>686</v>
      </c>
      <c r="J2" s="757"/>
      <c r="K2" s="755" t="s">
        <v>685</v>
      </c>
      <c r="L2" s="757"/>
      <c r="M2" s="745" t="s">
        <v>684</v>
      </c>
      <c r="N2" s="746"/>
      <c r="O2" s="743" t="s">
        <v>491</v>
      </c>
      <c r="P2" s="747"/>
      <c r="Q2" s="745" t="s">
        <v>683</v>
      </c>
      <c r="R2" s="748"/>
      <c r="S2" s="755" t="s">
        <v>682</v>
      </c>
      <c r="T2" s="756"/>
      <c r="U2" s="749" t="s">
        <v>681</v>
      </c>
      <c r="V2" s="750"/>
      <c r="W2" s="751" t="s">
        <v>337</v>
      </c>
      <c r="X2" s="752"/>
      <c r="Y2" s="753" t="s">
        <v>680</v>
      </c>
      <c r="Z2" s="754"/>
      <c r="AA2" s="743" t="s">
        <v>679</v>
      </c>
      <c r="AB2" s="747"/>
      <c r="AC2" s="743" t="s">
        <v>678</v>
      </c>
      <c r="AD2" s="747"/>
      <c r="AE2" s="743" t="s">
        <v>328</v>
      </c>
      <c r="AF2" s="747"/>
      <c r="AG2" s="751" t="s">
        <v>677</v>
      </c>
      <c r="AH2" s="752"/>
      <c r="AI2" s="743" t="s">
        <v>676</v>
      </c>
      <c r="AJ2" s="744"/>
      <c r="AK2" s="743" t="s">
        <v>675</v>
      </c>
      <c r="AL2" s="744"/>
    </row>
    <row r="3" spans="1:38" s="204" customFormat="1" ht="33.75" customHeight="1">
      <c r="A3" s="759"/>
      <c r="B3" s="425"/>
      <c r="C3" s="571" t="s">
        <v>674</v>
      </c>
      <c r="D3" s="572" t="s">
        <v>673</v>
      </c>
      <c r="E3" s="571" t="s">
        <v>674</v>
      </c>
      <c r="F3" s="572" t="s">
        <v>673</v>
      </c>
      <c r="G3" s="571" t="s">
        <v>674</v>
      </c>
      <c r="H3" s="572" t="s">
        <v>673</v>
      </c>
      <c r="I3" s="571" t="s">
        <v>674</v>
      </c>
      <c r="J3" s="572" t="s">
        <v>673</v>
      </c>
      <c r="K3" s="571" t="s">
        <v>674</v>
      </c>
      <c r="L3" s="572" t="s">
        <v>673</v>
      </c>
      <c r="M3" s="571" t="s">
        <v>674</v>
      </c>
      <c r="N3" s="570" t="s">
        <v>673</v>
      </c>
      <c r="O3" s="571" t="s">
        <v>674</v>
      </c>
      <c r="P3" s="572" t="s">
        <v>673</v>
      </c>
      <c r="Q3" s="571" t="s">
        <v>674</v>
      </c>
      <c r="R3" s="570" t="s">
        <v>673</v>
      </c>
      <c r="S3" s="571" t="s">
        <v>674</v>
      </c>
      <c r="T3" s="572" t="s">
        <v>673</v>
      </c>
      <c r="U3" s="571" t="s">
        <v>674</v>
      </c>
      <c r="V3" s="572" t="s">
        <v>673</v>
      </c>
      <c r="W3" s="571" t="s">
        <v>674</v>
      </c>
      <c r="X3" s="572" t="s">
        <v>673</v>
      </c>
      <c r="Y3" s="571" t="s">
        <v>674</v>
      </c>
      <c r="Z3" s="572" t="s">
        <v>673</v>
      </c>
      <c r="AA3" s="571" t="s">
        <v>674</v>
      </c>
      <c r="AB3" s="570" t="s">
        <v>673</v>
      </c>
      <c r="AC3" s="571" t="s">
        <v>674</v>
      </c>
      <c r="AD3" s="570" t="s">
        <v>673</v>
      </c>
      <c r="AE3" s="571" t="s">
        <v>674</v>
      </c>
      <c r="AF3" s="570" t="s">
        <v>673</v>
      </c>
      <c r="AG3" s="571" t="s">
        <v>674</v>
      </c>
      <c r="AH3" s="570" t="s">
        <v>673</v>
      </c>
      <c r="AI3" s="571" t="s">
        <v>674</v>
      </c>
      <c r="AJ3" s="570" t="s">
        <v>673</v>
      </c>
      <c r="AK3" s="571" t="s">
        <v>674</v>
      </c>
      <c r="AL3" s="570" t="s">
        <v>673</v>
      </c>
    </row>
    <row r="4" spans="1:38" s="225" customFormat="1">
      <c r="A4" s="569"/>
      <c r="B4" s="203"/>
      <c r="C4" s="569"/>
      <c r="D4" s="569" t="s">
        <v>24</v>
      </c>
      <c r="E4" s="569"/>
      <c r="F4" s="569" t="s">
        <v>24</v>
      </c>
      <c r="G4" s="569"/>
      <c r="H4" s="569" t="s">
        <v>24</v>
      </c>
      <c r="I4" s="569"/>
      <c r="J4" s="569" t="s">
        <v>24</v>
      </c>
      <c r="K4" s="569"/>
      <c r="L4" s="569" t="s">
        <v>24</v>
      </c>
      <c r="M4" s="569"/>
      <c r="N4" s="569" t="s">
        <v>24</v>
      </c>
      <c r="O4" s="569"/>
      <c r="P4" s="569" t="s">
        <v>24</v>
      </c>
      <c r="Q4" s="569"/>
      <c r="R4" s="569" t="s">
        <v>24</v>
      </c>
      <c r="S4" s="569"/>
      <c r="T4" s="569" t="s">
        <v>24</v>
      </c>
      <c r="U4" s="569"/>
      <c r="V4" s="569" t="s">
        <v>24</v>
      </c>
      <c r="W4" s="569"/>
      <c r="X4" s="569" t="s">
        <v>672</v>
      </c>
      <c r="Y4" s="569"/>
      <c r="Z4" s="569" t="s">
        <v>24</v>
      </c>
      <c r="AA4" s="569"/>
      <c r="AB4" s="569" t="s">
        <v>24</v>
      </c>
      <c r="AC4" s="569"/>
      <c r="AD4" s="569" t="s">
        <v>24</v>
      </c>
      <c r="AE4" s="569"/>
      <c r="AF4" s="569" t="s">
        <v>24</v>
      </c>
      <c r="AG4" s="569"/>
      <c r="AH4" s="569" t="s">
        <v>24</v>
      </c>
      <c r="AI4" s="569"/>
      <c r="AJ4" s="569" t="s">
        <v>24</v>
      </c>
      <c r="AK4" s="569"/>
      <c r="AL4" s="569" t="s">
        <v>24</v>
      </c>
    </row>
    <row r="5" spans="1:38" ht="12" customHeight="1">
      <c r="A5" s="583" t="s">
        <v>640</v>
      </c>
      <c r="B5" s="6"/>
      <c r="C5" s="567">
        <v>2451</v>
      </c>
      <c r="D5" s="567">
        <v>591857</v>
      </c>
      <c r="E5" s="567">
        <v>4</v>
      </c>
      <c r="F5" s="567">
        <v>557</v>
      </c>
      <c r="G5" s="567">
        <v>2</v>
      </c>
      <c r="H5" s="567">
        <v>34</v>
      </c>
      <c r="I5" s="567">
        <v>116</v>
      </c>
      <c r="J5" s="567">
        <v>66997</v>
      </c>
      <c r="K5" s="567">
        <v>648</v>
      </c>
      <c r="L5" s="567">
        <v>189677</v>
      </c>
      <c r="M5" s="567">
        <v>33</v>
      </c>
      <c r="N5" s="567">
        <v>8217</v>
      </c>
      <c r="O5" s="567">
        <v>44</v>
      </c>
      <c r="P5" s="567">
        <v>21535</v>
      </c>
      <c r="Q5" s="567">
        <v>570</v>
      </c>
      <c r="R5" s="567">
        <v>47679</v>
      </c>
      <c r="S5" s="567">
        <v>228</v>
      </c>
      <c r="T5" s="568">
        <v>64997</v>
      </c>
      <c r="U5" s="567">
        <v>100</v>
      </c>
      <c r="V5" s="567">
        <v>24005</v>
      </c>
      <c r="W5" s="567">
        <v>82</v>
      </c>
      <c r="X5" s="567">
        <v>23708</v>
      </c>
      <c r="Y5" s="567">
        <v>56</v>
      </c>
      <c r="Z5" s="567">
        <v>23344</v>
      </c>
      <c r="AA5" s="567">
        <v>170</v>
      </c>
      <c r="AB5" s="567">
        <v>36753</v>
      </c>
      <c r="AC5" s="567">
        <v>130</v>
      </c>
      <c r="AD5" s="567">
        <v>15803</v>
      </c>
      <c r="AE5" s="567">
        <v>41</v>
      </c>
      <c r="AF5" s="567">
        <v>14613</v>
      </c>
      <c r="AG5" s="567">
        <v>61</v>
      </c>
      <c r="AH5" s="567">
        <v>15010</v>
      </c>
      <c r="AI5" s="567">
        <v>114</v>
      </c>
      <c r="AJ5" s="567">
        <v>36348</v>
      </c>
      <c r="AK5" s="567">
        <v>52</v>
      </c>
      <c r="AL5" s="567">
        <v>2580</v>
      </c>
    </row>
    <row r="6" spans="1:38" ht="12" customHeight="1">
      <c r="A6" s="583" t="s">
        <v>639</v>
      </c>
      <c r="B6" s="6"/>
      <c r="C6" s="567">
        <v>2399</v>
      </c>
      <c r="D6" s="567">
        <v>582096</v>
      </c>
      <c r="E6" s="567">
        <v>3</v>
      </c>
      <c r="F6" s="567">
        <v>548</v>
      </c>
      <c r="G6" s="567">
        <v>2</v>
      </c>
      <c r="H6" s="567">
        <v>34</v>
      </c>
      <c r="I6" s="567">
        <v>111</v>
      </c>
      <c r="J6" s="567">
        <v>66526</v>
      </c>
      <c r="K6" s="567">
        <v>633</v>
      </c>
      <c r="L6" s="567">
        <v>188288</v>
      </c>
      <c r="M6" s="567">
        <v>34</v>
      </c>
      <c r="N6" s="567">
        <v>7901</v>
      </c>
      <c r="O6" s="567">
        <v>41</v>
      </c>
      <c r="P6" s="567">
        <v>17844</v>
      </c>
      <c r="Q6" s="567">
        <v>559</v>
      </c>
      <c r="R6" s="567">
        <v>46448</v>
      </c>
      <c r="S6" s="567">
        <v>231</v>
      </c>
      <c r="T6" s="568">
        <v>64725</v>
      </c>
      <c r="U6" s="567">
        <v>95</v>
      </c>
      <c r="V6" s="567">
        <v>23657</v>
      </c>
      <c r="W6" s="567">
        <v>79</v>
      </c>
      <c r="X6" s="567">
        <v>23640</v>
      </c>
      <c r="Y6" s="567">
        <v>51</v>
      </c>
      <c r="Z6" s="567">
        <v>23203</v>
      </c>
      <c r="AA6" s="567">
        <v>168</v>
      </c>
      <c r="AB6" s="567">
        <v>36152</v>
      </c>
      <c r="AC6" s="567">
        <v>129</v>
      </c>
      <c r="AD6" s="567">
        <v>15812</v>
      </c>
      <c r="AE6" s="567">
        <v>41</v>
      </c>
      <c r="AF6" s="567">
        <v>14403</v>
      </c>
      <c r="AG6" s="567">
        <v>56</v>
      </c>
      <c r="AH6" s="567">
        <v>14992</v>
      </c>
      <c r="AI6" s="567">
        <v>114</v>
      </c>
      <c r="AJ6" s="567">
        <v>35364</v>
      </c>
      <c r="AK6" s="567">
        <v>52</v>
      </c>
      <c r="AL6" s="567">
        <v>2559</v>
      </c>
    </row>
    <row r="7" spans="1:38" ht="12" customHeight="1">
      <c r="A7" s="583" t="s">
        <v>638</v>
      </c>
      <c r="B7" s="6"/>
      <c r="C7" s="567">
        <v>2359</v>
      </c>
      <c r="D7" s="567">
        <v>580621</v>
      </c>
      <c r="E7" s="567">
        <v>3</v>
      </c>
      <c r="F7" s="567">
        <v>548</v>
      </c>
      <c r="G7" s="567">
        <v>2</v>
      </c>
      <c r="H7" s="567">
        <v>37</v>
      </c>
      <c r="I7" s="567">
        <v>110</v>
      </c>
      <c r="J7" s="567">
        <v>66271</v>
      </c>
      <c r="K7" s="567">
        <v>630</v>
      </c>
      <c r="L7" s="567">
        <v>193706</v>
      </c>
      <c r="M7" s="567">
        <v>32</v>
      </c>
      <c r="N7" s="567">
        <v>7405</v>
      </c>
      <c r="O7" s="567">
        <v>35</v>
      </c>
      <c r="P7" s="567">
        <v>14418</v>
      </c>
      <c r="Q7" s="567">
        <v>523</v>
      </c>
      <c r="R7" s="567">
        <v>46186</v>
      </c>
      <c r="S7" s="567">
        <v>230</v>
      </c>
      <c r="T7" s="568">
        <v>62104</v>
      </c>
      <c r="U7" s="567">
        <v>100</v>
      </c>
      <c r="V7" s="567">
        <v>24192</v>
      </c>
      <c r="W7" s="567">
        <v>80</v>
      </c>
      <c r="X7" s="567">
        <v>24070</v>
      </c>
      <c r="Y7" s="567">
        <v>52</v>
      </c>
      <c r="Z7" s="567">
        <v>23008</v>
      </c>
      <c r="AA7" s="567">
        <v>168</v>
      </c>
      <c r="AB7" s="567">
        <v>35800</v>
      </c>
      <c r="AC7" s="567">
        <v>133</v>
      </c>
      <c r="AD7" s="567">
        <v>15805</v>
      </c>
      <c r="AE7" s="567">
        <v>42</v>
      </c>
      <c r="AF7" s="567">
        <v>14498</v>
      </c>
      <c r="AG7" s="567">
        <v>54</v>
      </c>
      <c r="AH7" s="567">
        <v>15379</v>
      </c>
      <c r="AI7" s="567">
        <v>114</v>
      </c>
      <c r="AJ7" s="567">
        <v>34878</v>
      </c>
      <c r="AK7" s="567">
        <v>51</v>
      </c>
      <c r="AL7" s="567">
        <v>2316</v>
      </c>
    </row>
    <row r="8" spans="1:38" ht="4.5" customHeight="1" thickBot="1">
      <c r="A8" s="566"/>
      <c r="B8" s="560"/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</row>
    <row r="9" spans="1:38" ht="3" customHeight="1" thickTop="1"/>
    <row r="11" spans="1:38" ht="12">
      <c r="C11" s="565"/>
      <c r="AE11" s="564"/>
      <c r="AF11" s="563"/>
      <c r="AG11" s="564"/>
      <c r="AH11" s="563"/>
      <c r="AI11" s="564"/>
      <c r="AJ11" s="563"/>
      <c r="AK11" s="564"/>
      <c r="AL11" s="563"/>
    </row>
    <row r="67" spans="9:9">
      <c r="I67" s="45" t="s">
        <v>671</v>
      </c>
    </row>
  </sheetData>
  <mergeCells count="19">
    <mergeCell ref="K2:L2"/>
    <mergeCell ref="A2:A3"/>
    <mergeCell ref="C2:D2"/>
    <mergeCell ref="E2:F2"/>
    <mergeCell ref="G2:H2"/>
    <mergeCell ref="I2:J2"/>
    <mergeCell ref="AK2:AL2"/>
    <mergeCell ref="M2:N2"/>
    <mergeCell ref="O2:P2"/>
    <mergeCell ref="Q2:R2"/>
    <mergeCell ref="U2:V2"/>
    <mergeCell ref="W2:X2"/>
    <mergeCell ref="Y2:Z2"/>
    <mergeCell ref="S2:T2"/>
    <mergeCell ref="AA2:AB2"/>
    <mergeCell ref="AC2:AD2"/>
    <mergeCell ref="AE2:AF2"/>
    <mergeCell ref="AG2:AH2"/>
    <mergeCell ref="AI2:AJ2"/>
  </mergeCells>
  <phoneticPr fontId="6"/>
  <pageMargins left="0.59055118110236227" right="0" top="0.74803149606299213" bottom="0.74803149606299213" header="0.31496062992125984" footer="0.31496062992125984"/>
  <pageSetup paperSize="9" scale="120" fitToWidth="0" orientation="landscape" r:id="rId1"/>
  <headerFooter>
    <oddHeader>&amp;L労働組合組織状況－産業別－&amp;R&amp;F (&amp;A)</oddHeader>
  </headerFooter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2"/>
  <sheetViews>
    <sheetView zoomScaleNormal="100" zoomScalePageLayoutView="166" workbookViewId="0"/>
  </sheetViews>
  <sheetFormatPr defaultRowHeight="9.75"/>
  <cols>
    <col min="1" max="1" width="22.6640625" style="3" customWidth="1"/>
    <col min="2" max="2" width="1" style="4" customWidth="1"/>
    <col min="3" max="3" width="12.5" style="2" customWidth="1"/>
    <col min="4" max="4" width="9.33203125" style="17" customWidth="1"/>
    <col min="5" max="5" width="11.6640625" style="4" customWidth="1"/>
    <col min="6" max="6" width="8.33203125" style="17" customWidth="1"/>
    <col min="7" max="7" width="11.6640625" style="2" customWidth="1"/>
    <col min="8" max="8" width="8.33203125" style="17" customWidth="1"/>
    <col min="9" max="9" width="6.1640625" style="2" customWidth="1"/>
    <col min="10" max="16384" width="9.33203125" style="2"/>
  </cols>
  <sheetData>
    <row r="1" spans="1:9" s="4" customFormat="1" ht="12.75" customHeight="1" thickBot="1">
      <c r="A1" s="3"/>
      <c r="D1" s="43"/>
      <c r="E1" s="5"/>
      <c r="F1" s="42"/>
      <c r="G1" s="5"/>
      <c r="H1" s="41" t="s">
        <v>30</v>
      </c>
    </row>
    <row r="2" spans="1:9" s="12" customFormat="1" ht="11.25" customHeight="1" thickTop="1">
      <c r="A2" s="589" t="s">
        <v>44</v>
      </c>
      <c r="B2" s="40"/>
      <c r="C2" s="597" t="s">
        <v>0</v>
      </c>
      <c r="D2" s="597"/>
      <c r="E2" s="597" t="s">
        <v>29</v>
      </c>
      <c r="F2" s="597"/>
      <c r="G2" s="597" t="s">
        <v>28</v>
      </c>
      <c r="H2" s="598"/>
      <c r="I2" s="1"/>
    </row>
    <row r="3" spans="1:9" s="12" customFormat="1">
      <c r="A3" s="591"/>
      <c r="B3" s="15"/>
      <c r="C3" s="38" t="s">
        <v>27</v>
      </c>
      <c r="D3" s="39" t="s">
        <v>26</v>
      </c>
      <c r="E3" s="38" t="s">
        <v>27</v>
      </c>
      <c r="F3" s="39" t="s">
        <v>26</v>
      </c>
      <c r="G3" s="38" t="s">
        <v>27</v>
      </c>
      <c r="H3" s="37" t="s">
        <v>26</v>
      </c>
    </row>
    <row r="4" spans="1:9" s="16" customFormat="1">
      <c r="A4" s="35"/>
      <c r="B4" s="36"/>
      <c r="C4" s="35" t="s">
        <v>24</v>
      </c>
      <c r="D4" s="34" t="s">
        <v>25</v>
      </c>
      <c r="E4" s="35" t="s">
        <v>24</v>
      </c>
      <c r="F4" s="34" t="s">
        <v>25</v>
      </c>
      <c r="G4" s="35" t="s">
        <v>24</v>
      </c>
      <c r="H4" s="34" t="s">
        <v>25</v>
      </c>
    </row>
    <row r="5" spans="1:9">
      <c r="A5" s="50" t="s">
        <v>43</v>
      </c>
      <c r="B5" s="9"/>
      <c r="C5" s="32">
        <v>4121817</v>
      </c>
      <c r="D5" s="30">
        <v>100</v>
      </c>
      <c r="E5" s="32">
        <v>2394501</v>
      </c>
      <c r="F5" s="30">
        <v>100</v>
      </c>
      <c r="G5" s="32">
        <v>1727316</v>
      </c>
      <c r="H5" s="30">
        <v>100</v>
      </c>
    </row>
    <row r="6" spans="1:9">
      <c r="A6" s="7"/>
      <c r="B6" s="6"/>
      <c r="C6" s="25"/>
      <c r="D6" s="24"/>
      <c r="E6" s="25"/>
      <c r="F6" s="24"/>
      <c r="G6" s="25"/>
      <c r="H6" s="30"/>
    </row>
    <row r="7" spans="1:9">
      <c r="A7" s="7" t="s">
        <v>42</v>
      </c>
      <c r="B7" s="6"/>
      <c r="C7" s="25">
        <v>98095</v>
      </c>
      <c r="D7" s="24">
        <v>2.3798970211000001</v>
      </c>
      <c r="E7" s="25">
        <v>83235</v>
      </c>
      <c r="F7" s="24">
        <v>3.4760895902737148</v>
      </c>
      <c r="G7" s="25">
        <v>14860</v>
      </c>
      <c r="H7" s="24">
        <v>0.8602942368391191</v>
      </c>
    </row>
    <row r="8" spans="1:9" ht="10.5" customHeight="1">
      <c r="A8" s="49" t="s">
        <v>41</v>
      </c>
      <c r="B8" s="6"/>
      <c r="C8" s="25">
        <v>809358</v>
      </c>
      <c r="D8" s="24">
        <v>19.6359518145</v>
      </c>
      <c r="E8" s="25">
        <v>488415</v>
      </c>
      <c r="F8" s="24">
        <v>20.397360452135956</v>
      </c>
      <c r="G8" s="25">
        <v>320943</v>
      </c>
      <c r="H8" s="24">
        <v>18.580445037271698</v>
      </c>
    </row>
    <row r="9" spans="1:9" ht="10.5" customHeight="1">
      <c r="A9" s="7" t="s">
        <v>40</v>
      </c>
      <c r="B9" s="6"/>
      <c r="C9" s="25">
        <v>894581</v>
      </c>
      <c r="D9" s="24">
        <v>21.703559376800001</v>
      </c>
      <c r="E9" s="25">
        <v>392560</v>
      </c>
      <c r="F9" s="24">
        <v>16.39422994603051</v>
      </c>
      <c r="G9" s="25">
        <v>502021</v>
      </c>
      <c r="H9" s="24">
        <v>29.063645563405888</v>
      </c>
    </row>
    <row r="10" spans="1:9" ht="10.5" customHeight="1">
      <c r="A10" s="7" t="s">
        <v>39</v>
      </c>
      <c r="B10" s="6"/>
      <c r="C10" s="25">
        <v>572183</v>
      </c>
      <c r="D10" s="24">
        <v>13.8818147434</v>
      </c>
      <c r="E10" s="25">
        <v>326897</v>
      </c>
      <c r="F10" s="24">
        <v>13.65198845187369</v>
      </c>
      <c r="G10" s="25">
        <v>245286</v>
      </c>
      <c r="H10" s="24">
        <v>14.200412663345908</v>
      </c>
    </row>
    <row r="11" spans="1:9" ht="10.5" customHeight="1">
      <c r="A11" s="7" t="s">
        <v>38</v>
      </c>
      <c r="B11" s="6"/>
      <c r="C11" s="25">
        <v>469936</v>
      </c>
      <c r="D11" s="24">
        <v>11.4011854481</v>
      </c>
      <c r="E11" s="25">
        <v>160853</v>
      </c>
      <c r="F11" s="24">
        <v>6.7176000344121798</v>
      </c>
      <c r="G11" s="25">
        <v>309083</v>
      </c>
      <c r="H11" s="24">
        <v>17.893830659821365</v>
      </c>
    </row>
    <row r="12" spans="1:9" ht="10.5" customHeight="1">
      <c r="A12" s="7" t="s">
        <v>37</v>
      </c>
      <c r="B12" s="6"/>
      <c r="C12" s="25">
        <v>76866</v>
      </c>
      <c r="D12" s="24">
        <v>1.8648571733999999</v>
      </c>
      <c r="E12" s="25">
        <v>71803</v>
      </c>
      <c r="F12" s="24">
        <v>2.9986623517801831</v>
      </c>
      <c r="G12" s="25">
        <v>5063</v>
      </c>
      <c r="H12" s="24">
        <v>0.29311370936180758</v>
      </c>
    </row>
    <row r="13" spans="1:9" ht="10.5" customHeight="1">
      <c r="A13" s="7" t="s">
        <v>36</v>
      </c>
      <c r="B13" s="6"/>
      <c r="C13" s="25">
        <v>34452</v>
      </c>
      <c r="D13" s="24">
        <v>0.8358449684</v>
      </c>
      <c r="E13" s="25">
        <v>23521</v>
      </c>
      <c r="F13" s="24">
        <v>0.98229234399985632</v>
      </c>
      <c r="G13" s="25">
        <v>10931</v>
      </c>
      <c r="H13" s="24">
        <v>0.6328315143262726</v>
      </c>
    </row>
    <row r="14" spans="1:9" ht="10.5" customHeight="1">
      <c r="A14" s="7" t="s">
        <v>35</v>
      </c>
      <c r="B14" s="6"/>
      <c r="C14" s="25">
        <v>405070</v>
      </c>
      <c r="D14" s="24">
        <v>9.8274620149</v>
      </c>
      <c r="E14" s="25">
        <v>303357</v>
      </c>
      <c r="F14" s="24">
        <v>12.668902623135258</v>
      </c>
      <c r="G14" s="25">
        <v>101713</v>
      </c>
      <c r="H14" s="24">
        <v>5.8884998460038576</v>
      </c>
    </row>
    <row r="15" spans="1:9" ht="10.5" customHeight="1">
      <c r="A15" s="7" t="s">
        <v>34</v>
      </c>
      <c r="B15" s="6"/>
      <c r="C15" s="25">
        <v>128765</v>
      </c>
      <c r="D15" s="24">
        <v>3.123986339</v>
      </c>
      <c r="E15" s="25">
        <v>123832</v>
      </c>
      <c r="F15" s="24">
        <v>5.1715159024782205</v>
      </c>
      <c r="G15" s="25">
        <v>4933</v>
      </c>
      <c r="H15" s="24">
        <v>0.28558758212162683</v>
      </c>
    </row>
    <row r="16" spans="1:9">
      <c r="A16" s="48" t="s">
        <v>33</v>
      </c>
      <c r="B16" s="6"/>
      <c r="C16" s="47">
        <v>155844</v>
      </c>
      <c r="D16" s="24">
        <v>3.7809538851000002</v>
      </c>
      <c r="E16" s="47">
        <v>152220</v>
      </c>
      <c r="F16" s="24">
        <v>6.3570656266169863</v>
      </c>
      <c r="G16" s="47">
        <v>3624</v>
      </c>
      <c r="H16" s="24">
        <v>0.20980527014165329</v>
      </c>
    </row>
    <row r="17" spans="1:8">
      <c r="A17" s="48" t="s">
        <v>32</v>
      </c>
      <c r="B17" s="6"/>
      <c r="C17" s="47">
        <v>257265</v>
      </c>
      <c r="D17" s="24">
        <v>6.2415434746000003</v>
      </c>
      <c r="E17" s="47">
        <v>139394</v>
      </c>
      <c r="F17" s="24">
        <v>5.8214216657249258</v>
      </c>
      <c r="G17" s="47">
        <v>117871</v>
      </c>
      <c r="H17" s="24">
        <v>6.8239395686718582</v>
      </c>
    </row>
    <row r="18" spans="1:8" ht="10.5" customHeight="1">
      <c r="A18" s="7" t="s">
        <v>31</v>
      </c>
      <c r="B18" s="6"/>
      <c r="C18" s="25">
        <v>219402</v>
      </c>
      <c r="D18" s="24">
        <v>5.3229437406000004</v>
      </c>
      <c r="E18" s="25">
        <v>128414</v>
      </c>
      <c r="F18" s="24">
        <v>5.3628710115385214</v>
      </c>
      <c r="G18" s="25">
        <v>90988</v>
      </c>
      <c r="H18" s="24">
        <v>5.2675943486889487</v>
      </c>
    </row>
    <row r="19" spans="1:8" ht="4.5" customHeight="1" thickBot="1">
      <c r="A19" s="23"/>
      <c r="B19" s="46"/>
      <c r="C19" s="20"/>
      <c r="D19" s="19"/>
      <c r="E19" s="20"/>
      <c r="F19" s="19"/>
      <c r="G19" s="20"/>
      <c r="H19" s="19"/>
    </row>
    <row r="20" spans="1:8" ht="3" customHeight="1" thickTop="1"/>
    <row r="21" spans="1:8" s="4" customFormat="1" ht="33" customHeight="1">
      <c r="A21" s="599" t="s">
        <v>691</v>
      </c>
      <c r="B21" s="600"/>
      <c r="C21" s="600"/>
      <c r="D21" s="600"/>
      <c r="E21" s="600"/>
      <c r="F21" s="600"/>
      <c r="G21" s="600"/>
      <c r="H21" s="600"/>
    </row>
    <row r="22" spans="1:8">
      <c r="C22" s="45"/>
      <c r="D22" s="44"/>
      <c r="E22" s="5"/>
      <c r="F22" s="44"/>
      <c r="G22" s="45"/>
      <c r="H22" s="44"/>
    </row>
  </sheetData>
  <mergeCells count="5">
    <mergeCell ref="A2:A3"/>
    <mergeCell ref="C2:D2"/>
    <mergeCell ref="E2:F2"/>
    <mergeCell ref="G2:H2"/>
    <mergeCell ref="A21:H21"/>
  </mergeCells>
  <phoneticPr fontId="6"/>
  <pageMargins left="0.9055118110236221" right="0.51181102362204722" top="0.74803149606299213" bottom="0.74803149606299213" header="0.31496062992125984" footer="0.31496062992125984"/>
  <pageSetup paperSize="9" scale="130" fitToHeight="0" orientation="portrait" r:id="rId1"/>
  <headerFooter>
    <oddHeader>&amp;L就業者数ー職業別ー&amp;R&amp;F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51"/>
  <sheetViews>
    <sheetView zoomScaleNormal="100" zoomScalePageLayoutView="154" workbookViewId="0"/>
  </sheetViews>
  <sheetFormatPr defaultRowHeight="9.75"/>
  <cols>
    <col min="1" max="1" width="8.83203125" style="3" customWidth="1"/>
    <col min="2" max="2" width="1" style="2" customWidth="1"/>
    <col min="3" max="4" width="10.83203125" style="2" customWidth="1"/>
    <col min="5" max="9" width="8.83203125" style="2" customWidth="1"/>
    <col min="10" max="10" width="8" style="2" bestFit="1" customWidth="1"/>
    <col min="11" max="11" width="6.83203125" style="2" customWidth="1"/>
    <col min="12" max="12" width="7" style="2" bestFit="1" customWidth="1"/>
    <col min="13" max="15" width="9" style="2" bestFit="1" customWidth="1"/>
    <col min="16" max="16" width="9.1640625" style="2" customWidth="1"/>
    <col min="17" max="20" width="9" style="2" bestFit="1" customWidth="1"/>
    <col min="21" max="21" width="11" style="2" bestFit="1" customWidth="1"/>
    <col min="22" max="26" width="9" style="2" bestFit="1" customWidth="1"/>
    <col min="27" max="27" width="8.83203125" style="2" bestFit="1" customWidth="1"/>
    <col min="28" max="28" width="9.33203125" style="2"/>
    <col min="29" max="29" width="4.1640625" style="2" customWidth="1"/>
    <col min="30" max="16384" width="9.33203125" style="2"/>
  </cols>
  <sheetData>
    <row r="1" spans="1:29" s="4" customFormat="1" ht="12">
      <c r="A1" s="3"/>
      <c r="C1" s="1"/>
    </row>
    <row r="2" spans="1:29" s="4" customFormat="1" ht="12.75" customHeight="1" thickBot="1">
      <c r="A2" s="18" t="s">
        <v>109</v>
      </c>
      <c r="F2" s="18"/>
      <c r="Y2" s="5"/>
      <c r="Z2" s="5"/>
      <c r="AA2" s="62"/>
      <c r="AB2" s="61" t="s">
        <v>30</v>
      </c>
    </row>
    <row r="3" spans="1:29" s="12" customFormat="1" ht="12.75" customHeight="1" thickTop="1">
      <c r="A3" s="625" t="s">
        <v>108</v>
      </c>
      <c r="B3" s="40"/>
      <c r="C3" s="592" t="s">
        <v>107</v>
      </c>
      <c r="D3" s="609" t="s">
        <v>106</v>
      </c>
      <c r="E3" s="610"/>
      <c r="F3" s="610"/>
      <c r="G3" s="610"/>
      <c r="H3" s="610"/>
      <c r="I3" s="611"/>
      <c r="J3" s="601" t="s">
        <v>105</v>
      </c>
      <c r="K3" s="612" t="s">
        <v>104</v>
      </c>
      <c r="L3" s="617" t="s">
        <v>103</v>
      </c>
      <c r="M3" s="612" t="s">
        <v>102</v>
      </c>
      <c r="N3" s="612" t="s">
        <v>101</v>
      </c>
      <c r="O3" s="620" t="s">
        <v>100</v>
      </c>
      <c r="P3" s="622" t="s">
        <v>99</v>
      </c>
      <c r="Q3" s="601" t="s">
        <v>98</v>
      </c>
      <c r="R3" s="622" t="s">
        <v>97</v>
      </c>
      <c r="S3" s="601" t="s">
        <v>96</v>
      </c>
      <c r="T3" s="603" t="s">
        <v>95</v>
      </c>
      <c r="U3" s="605" t="s">
        <v>94</v>
      </c>
      <c r="V3" s="607" t="s">
        <v>93</v>
      </c>
      <c r="W3" s="605" t="s">
        <v>92</v>
      </c>
      <c r="X3" s="607" t="s">
        <v>91</v>
      </c>
      <c r="Y3" s="607" t="s">
        <v>90</v>
      </c>
      <c r="Z3" s="607" t="s">
        <v>89</v>
      </c>
      <c r="AA3" s="605" t="s">
        <v>88</v>
      </c>
      <c r="AB3" s="613" t="s">
        <v>87</v>
      </c>
    </row>
    <row r="4" spans="1:29" s="12" customFormat="1" ht="33.75" customHeight="1">
      <c r="A4" s="626"/>
      <c r="B4" s="15"/>
      <c r="C4" s="627"/>
      <c r="D4" s="60" t="s">
        <v>86</v>
      </c>
      <c r="E4" s="38" t="s">
        <v>85</v>
      </c>
      <c r="F4" s="59" t="s">
        <v>84</v>
      </c>
      <c r="G4" s="59" t="s">
        <v>83</v>
      </c>
      <c r="H4" s="59" t="s">
        <v>82</v>
      </c>
      <c r="I4" s="59" t="s">
        <v>81</v>
      </c>
      <c r="J4" s="602"/>
      <c r="K4" s="602"/>
      <c r="L4" s="618"/>
      <c r="M4" s="602"/>
      <c r="N4" s="602"/>
      <c r="O4" s="621"/>
      <c r="P4" s="623"/>
      <c r="Q4" s="602"/>
      <c r="R4" s="624"/>
      <c r="S4" s="602"/>
      <c r="T4" s="604"/>
      <c r="U4" s="606"/>
      <c r="V4" s="608"/>
      <c r="W4" s="619"/>
      <c r="X4" s="608"/>
      <c r="Y4" s="608"/>
      <c r="Z4" s="608"/>
      <c r="AA4" s="606"/>
      <c r="AB4" s="614"/>
      <c r="AC4" s="1"/>
    </row>
    <row r="5" spans="1:29" s="12" customFormat="1" ht="12.75" customHeight="1">
      <c r="A5" s="58"/>
      <c r="B5" s="14"/>
      <c r="C5" s="13"/>
      <c r="D5" s="13"/>
      <c r="E5" s="13"/>
      <c r="F5" s="57"/>
      <c r="G5" s="57"/>
      <c r="H5" s="57"/>
      <c r="I5" s="57"/>
      <c r="J5" s="13"/>
      <c r="K5" s="13"/>
      <c r="L5" s="13"/>
      <c r="M5" s="13"/>
      <c r="N5" s="13"/>
      <c r="O5" s="13"/>
      <c r="P5" s="56"/>
      <c r="Q5" s="13"/>
      <c r="R5" s="55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9" s="8" customFormat="1" ht="12.75" customHeight="1">
      <c r="A6" s="11" t="s">
        <v>80</v>
      </c>
      <c r="B6" s="10"/>
      <c r="C6" s="32">
        <v>4121817</v>
      </c>
      <c r="D6" s="32">
        <v>3423024</v>
      </c>
      <c r="E6" s="32">
        <v>208121</v>
      </c>
      <c r="F6" s="32">
        <v>57172</v>
      </c>
      <c r="G6" s="32">
        <v>207850</v>
      </c>
      <c r="H6" s="32">
        <v>63917</v>
      </c>
      <c r="I6" s="32">
        <v>3201</v>
      </c>
      <c r="J6" s="32">
        <v>32959</v>
      </c>
      <c r="K6" s="32">
        <v>1409</v>
      </c>
      <c r="L6" s="32">
        <v>693</v>
      </c>
      <c r="M6" s="32">
        <v>274379</v>
      </c>
      <c r="N6" s="32">
        <v>592032</v>
      </c>
      <c r="O6" s="32">
        <v>15584</v>
      </c>
      <c r="P6" s="32">
        <v>248261</v>
      </c>
      <c r="Q6" s="32">
        <v>237611</v>
      </c>
      <c r="R6" s="32">
        <v>622340</v>
      </c>
      <c r="S6" s="32">
        <v>115446</v>
      </c>
      <c r="T6" s="32">
        <v>119780</v>
      </c>
      <c r="U6" s="32">
        <v>188442</v>
      </c>
      <c r="V6" s="32">
        <v>229460</v>
      </c>
      <c r="W6" s="32">
        <v>142959</v>
      </c>
      <c r="X6" s="32">
        <v>191324</v>
      </c>
      <c r="Y6" s="32">
        <v>440427</v>
      </c>
      <c r="Z6" s="32">
        <v>18260</v>
      </c>
      <c r="AA6" s="32">
        <v>280964</v>
      </c>
      <c r="AB6" s="32">
        <v>119409</v>
      </c>
    </row>
    <row r="7" spans="1:29" ht="12.75" customHeight="1">
      <c r="A7" s="28"/>
      <c r="B7" s="26"/>
      <c r="C7" s="25"/>
      <c r="D7" s="25"/>
      <c r="E7" s="25"/>
      <c r="F7" s="25"/>
      <c r="G7" s="25"/>
      <c r="H7" s="25"/>
      <c r="I7" s="25"/>
      <c r="J7" s="25"/>
      <c r="K7" s="5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9" ht="12.75" customHeight="1">
      <c r="A8" s="28" t="s">
        <v>79</v>
      </c>
      <c r="B8" s="26"/>
      <c r="C8" s="25">
        <v>1673913</v>
      </c>
      <c r="D8" s="25">
        <v>1391093</v>
      </c>
      <c r="E8" s="25">
        <v>90173</v>
      </c>
      <c r="F8" s="25">
        <v>22095</v>
      </c>
      <c r="G8" s="25">
        <v>78298</v>
      </c>
      <c r="H8" s="25">
        <v>21430</v>
      </c>
      <c r="I8" s="25">
        <v>1019</v>
      </c>
      <c r="J8" s="25">
        <v>7529</v>
      </c>
      <c r="K8" s="52">
        <v>232</v>
      </c>
      <c r="L8" s="52">
        <v>301</v>
      </c>
      <c r="M8" s="25">
        <v>111368</v>
      </c>
      <c r="N8" s="25">
        <v>212487</v>
      </c>
      <c r="O8" s="25">
        <v>6623</v>
      </c>
      <c r="P8" s="25">
        <v>115921</v>
      </c>
      <c r="Q8" s="25">
        <v>97645</v>
      </c>
      <c r="R8" s="25">
        <v>257221</v>
      </c>
      <c r="S8" s="25">
        <v>54577</v>
      </c>
      <c r="T8" s="25">
        <v>53647</v>
      </c>
      <c r="U8" s="25">
        <v>83318</v>
      </c>
      <c r="V8" s="25">
        <v>90947</v>
      </c>
      <c r="W8" s="25">
        <v>55328</v>
      </c>
      <c r="X8" s="25">
        <v>77357</v>
      </c>
      <c r="Y8" s="25">
        <v>179268</v>
      </c>
      <c r="Z8" s="25">
        <v>5680</v>
      </c>
      <c r="AA8" s="25">
        <v>114194</v>
      </c>
      <c r="AB8" s="25">
        <v>41421</v>
      </c>
    </row>
    <row r="9" spans="1:29" ht="12.75" customHeight="1">
      <c r="A9" s="28" t="s">
        <v>78</v>
      </c>
      <c r="B9" s="26"/>
      <c r="C9" s="25">
        <v>676420</v>
      </c>
      <c r="D9" s="25">
        <v>562517</v>
      </c>
      <c r="E9" s="25">
        <v>32987</v>
      </c>
      <c r="F9" s="25">
        <v>8176</v>
      </c>
      <c r="G9" s="25">
        <v>31808</v>
      </c>
      <c r="H9" s="25">
        <v>8162</v>
      </c>
      <c r="I9" s="25">
        <v>409</v>
      </c>
      <c r="J9" s="25">
        <v>2610</v>
      </c>
      <c r="K9" s="52">
        <v>10</v>
      </c>
      <c r="L9" s="52">
        <v>116</v>
      </c>
      <c r="M9" s="25">
        <v>43556</v>
      </c>
      <c r="N9" s="25">
        <v>90093</v>
      </c>
      <c r="O9" s="25">
        <v>2440</v>
      </c>
      <c r="P9" s="25">
        <v>64302</v>
      </c>
      <c r="Q9" s="25">
        <v>34428</v>
      </c>
      <c r="R9" s="25">
        <v>97228</v>
      </c>
      <c r="S9" s="25">
        <v>24398</v>
      </c>
      <c r="T9" s="25">
        <v>22275</v>
      </c>
      <c r="U9" s="25">
        <v>34288</v>
      </c>
      <c r="V9" s="25">
        <v>36158</v>
      </c>
      <c r="W9" s="25">
        <v>22808</v>
      </c>
      <c r="X9" s="25">
        <v>29434</v>
      </c>
      <c r="Y9" s="25">
        <v>62779</v>
      </c>
      <c r="Z9" s="25">
        <v>2489</v>
      </c>
      <c r="AA9" s="25">
        <v>45460</v>
      </c>
      <c r="AB9" s="25">
        <v>13329</v>
      </c>
    </row>
    <row r="10" spans="1:29" ht="12.75" customHeight="1">
      <c r="A10" s="28" t="s">
        <v>77</v>
      </c>
      <c r="B10" s="26"/>
      <c r="C10" s="25">
        <v>324631</v>
      </c>
      <c r="D10" s="25">
        <v>270366</v>
      </c>
      <c r="E10" s="25">
        <v>14607</v>
      </c>
      <c r="F10" s="25">
        <v>4137</v>
      </c>
      <c r="G10" s="25">
        <v>16968</v>
      </c>
      <c r="H10" s="25">
        <v>4769</v>
      </c>
      <c r="I10" s="25">
        <v>442</v>
      </c>
      <c r="J10" s="25">
        <v>1989</v>
      </c>
      <c r="K10" s="52">
        <v>6</v>
      </c>
      <c r="L10" s="52">
        <v>46</v>
      </c>
      <c r="M10" s="25">
        <v>23299</v>
      </c>
      <c r="N10" s="25">
        <v>50879</v>
      </c>
      <c r="O10" s="25">
        <v>914</v>
      </c>
      <c r="P10" s="25">
        <v>13632</v>
      </c>
      <c r="Q10" s="25">
        <v>19722</v>
      </c>
      <c r="R10" s="25">
        <v>49245</v>
      </c>
      <c r="S10" s="25">
        <v>6498</v>
      </c>
      <c r="T10" s="25">
        <v>8485</v>
      </c>
      <c r="U10" s="25">
        <v>12674</v>
      </c>
      <c r="V10" s="25">
        <v>16739</v>
      </c>
      <c r="W10" s="25">
        <v>11850</v>
      </c>
      <c r="X10" s="25">
        <v>16261</v>
      </c>
      <c r="Y10" s="25">
        <v>37942</v>
      </c>
      <c r="Z10" s="25">
        <v>1731</v>
      </c>
      <c r="AA10" s="25">
        <v>22440</v>
      </c>
      <c r="AB10" s="25">
        <v>9459</v>
      </c>
    </row>
    <row r="11" spans="1:29" ht="12.75" customHeight="1">
      <c r="A11" s="28" t="s">
        <v>76</v>
      </c>
      <c r="B11" s="26"/>
      <c r="C11" s="25">
        <v>173982</v>
      </c>
      <c r="D11" s="25">
        <v>148116</v>
      </c>
      <c r="E11" s="25">
        <v>7052</v>
      </c>
      <c r="F11" s="25">
        <v>2672</v>
      </c>
      <c r="G11" s="25">
        <v>8282</v>
      </c>
      <c r="H11" s="25">
        <v>2991</v>
      </c>
      <c r="I11" s="25">
        <v>107</v>
      </c>
      <c r="J11" s="25">
        <v>1274</v>
      </c>
      <c r="K11" s="52">
        <v>418</v>
      </c>
      <c r="L11" s="52">
        <v>11</v>
      </c>
      <c r="M11" s="25">
        <v>12566</v>
      </c>
      <c r="N11" s="25">
        <v>17399</v>
      </c>
      <c r="O11" s="25">
        <v>955</v>
      </c>
      <c r="P11" s="25">
        <v>5575</v>
      </c>
      <c r="Q11" s="25">
        <v>9753</v>
      </c>
      <c r="R11" s="25">
        <v>25107</v>
      </c>
      <c r="S11" s="25">
        <v>3465</v>
      </c>
      <c r="T11" s="25">
        <v>3897</v>
      </c>
      <c r="U11" s="25">
        <v>5690</v>
      </c>
      <c r="V11" s="25">
        <v>9739</v>
      </c>
      <c r="W11" s="25">
        <v>6607</v>
      </c>
      <c r="X11" s="25">
        <v>8397</v>
      </c>
      <c r="Y11" s="25">
        <v>21862</v>
      </c>
      <c r="Z11" s="25">
        <v>1088</v>
      </c>
      <c r="AA11" s="25">
        <v>14894</v>
      </c>
      <c r="AB11" s="25">
        <v>17545</v>
      </c>
    </row>
    <row r="12" spans="1:29" ht="12.75" customHeight="1">
      <c r="A12" s="28" t="s">
        <v>75</v>
      </c>
      <c r="B12" s="26"/>
      <c r="C12" s="25">
        <v>113196</v>
      </c>
      <c r="D12" s="25">
        <v>92995</v>
      </c>
      <c r="E12" s="25">
        <v>5164</v>
      </c>
      <c r="F12" s="25">
        <v>1626</v>
      </c>
      <c r="G12" s="25">
        <v>6182</v>
      </c>
      <c r="H12" s="25">
        <v>2292</v>
      </c>
      <c r="I12" s="25">
        <v>110</v>
      </c>
      <c r="J12" s="25">
        <v>1689</v>
      </c>
      <c r="K12" s="52">
        <v>31</v>
      </c>
      <c r="L12" s="52">
        <v>14</v>
      </c>
      <c r="M12" s="25">
        <v>7431</v>
      </c>
      <c r="N12" s="25">
        <v>23017</v>
      </c>
      <c r="O12" s="25">
        <v>427</v>
      </c>
      <c r="P12" s="25">
        <v>3283</v>
      </c>
      <c r="Q12" s="25">
        <v>6811</v>
      </c>
      <c r="R12" s="25">
        <v>16819</v>
      </c>
      <c r="S12" s="25">
        <v>2264</v>
      </c>
      <c r="T12" s="25">
        <v>2350</v>
      </c>
      <c r="U12" s="25">
        <v>3731</v>
      </c>
      <c r="V12" s="25">
        <v>5950</v>
      </c>
      <c r="W12" s="25">
        <v>4220</v>
      </c>
      <c r="X12" s="25">
        <v>4861</v>
      </c>
      <c r="Y12" s="25">
        <v>11995</v>
      </c>
      <c r="Z12" s="25">
        <v>638</v>
      </c>
      <c r="AA12" s="25">
        <v>7249</v>
      </c>
      <c r="AB12" s="25">
        <v>3129</v>
      </c>
    </row>
    <row r="13" spans="1:29" ht="12.75" customHeight="1">
      <c r="A13" s="28"/>
      <c r="B13" s="26"/>
      <c r="C13" s="25"/>
      <c r="D13" s="25"/>
      <c r="E13" s="25"/>
      <c r="F13" s="25"/>
      <c r="G13" s="52"/>
      <c r="H13" s="25"/>
      <c r="I13" s="25"/>
      <c r="J13" s="52"/>
      <c r="K13" s="52"/>
      <c r="L13" s="52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9" ht="12.75" customHeight="1">
      <c r="A14" s="28" t="s">
        <v>74</v>
      </c>
      <c r="B14" s="26"/>
      <c r="C14" s="25">
        <v>74671</v>
      </c>
      <c r="D14" s="25">
        <v>58704</v>
      </c>
      <c r="E14" s="25">
        <v>5612</v>
      </c>
      <c r="F14" s="25">
        <v>1593</v>
      </c>
      <c r="G14" s="25">
        <v>5313</v>
      </c>
      <c r="H14" s="25">
        <v>1534</v>
      </c>
      <c r="I14" s="25">
        <v>70</v>
      </c>
      <c r="J14" s="52">
        <v>441</v>
      </c>
      <c r="K14" s="53">
        <v>61</v>
      </c>
      <c r="L14" s="52">
        <v>17</v>
      </c>
      <c r="M14" s="25">
        <v>3653</v>
      </c>
      <c r="N14" s="25">
        <v>9305</v>
      </c>
      <c r="O14" s="25">
        <v>245</v>
      </c>
      <c r="P14" s="25">
        <v>5105</v>
      </c>
      <c r="Q14" s="25">
        <v>2798</v>
      </c>
      <c r="R14" s="25">
        <v>11524</v>
      </c>
      <c r="S14" s="25">
        <v>2290</v>
      </c>
      <c r="T14" s="25">
        <v>2571</v>
      </c>
      <c r="U14" s="25">
        <v>5329</v>
      </c>
      <c r="V14" s="25">
        <v>4581</v>
      </c>
      <c r="W14" s="25">
        <v>2500</v>
      </c>
      <c r="X14" s="25">
        <v>4857</v>
      </c>
      <c r="Y14" s="25">
        <v>8606</v>
      </c>
      <c r="Z14" s="25">
        <v>287</v>
      </c>
      <c r="AA14" s="25">
        <v>4510</v>
      </c>
      <c r="AB14" s="25">
        <v>2318</v>
      </c>
    </row>
    <row r="15" spans="1:29" ht="12.75" customHeight="1">
      <c r="A15" s="28" t="s">
        <v>73</v>
      </c>
      <c r="B15" s="26"/>
      <c r="C15" s="25">
        <v>194029</v>
      </c>
      <c r="D15" s="25">
        <v>160578</v>
      </c>
      <c r="E15" s="25">
        <v>9844</v>
      </c>
      <c r="F15" s="25">
        <v>3075</v>
      </c>
      <c r="G15" s="25">
        <v>10341</v>
      </c>
      <c r="H15" s="25">
        <v>3423</v>
      </c>
      <c r="I15" s="25">
        <v>163</v>
      </c>
      <c r="J15" s="25">
        <v>2022</v>
      </c>
      <c r="K15" s="52">
        <v>37</v>
      </c>
      <c r="L15" s="52">
        <v>17</v>
      </c>
      <c r="M15" s="25">
        <v>12119</v>
      </c>
      <c r="N15" s="25">
        <v>31315</v>
      </c>
      <c r="O15" s="25">
        <v>767</v>
      </c>
      <c r="P15" s="25">
        <v>9904</v>
      </c>
      <c r="Q15" s="25">
        <v>8804</v>
      </c>
      <c r="R15" s="25">
        <v>30052</v>
      </c>
      <c r="S15" s="25">
        <v>4901</v>
      </c>
      <c r="T15" s="25">
        <v>5827</v>
      </c>
      <c r="U15" s="25">
        <v>8917</v>
      </c>
      <c r="V15" s="25">
        <v>11097</v>
      </c>
      <c r="W15" s="25">
        <v>6752</v>
      </c>
      <c r="X15" s="25">
        <v>10498</v>
      </c>
      <c r="Y15" s="25">
        <v>21506</v>
      </c>
      <c r="Z15" s="25">
        <v>760</v>
      </c>
      <c r="AA15" s="25">
        <v>11768</v>
      </c>
      <c r="AB15" s="25">
        <v>5484</v>
      </c>
    </row>
    <row r="16" spans="1:29" ht="12.75" customHeight="1">
      <c r="A16" s="28" t="s">
        <v>72</v>
      </c>
      <c r="B16" s="26"/>
      <c r="C16" s="25">
        <v>88048</v>
      </c>
      <c r="D16" s="25">
        <v>71991</v>
      </c>
      <c r="E16" s="25">
        <v>4611</v>
      </c>
      <c r="F16" s="25">
        <v>1575</v>
      </c>
      <c r="G16" s="25">
        <v>5295</v>
      </c>
      <c r="H16" s="25">
        <v>2370</v>
      </c>
      <c r="I16" s="25">
        <v>90</v>
      </c>
      <c r="J16" s="25">
        <v>2247</v>
      </c>
      <c r="K16" s="52">
        <v>56</v>
      </c>
      <c r="L16" s="52">
        <v>21</v>
      </c>
      <c r="M16" s="25">
        <v>5429</v>
      </c>
      <c r="N16" s="25">
        <v>15887</v>
      </c>
      <c r="O16" s="25">
        <v>413</v>
      </c>
      <c r="P16" s="25">
        <v>2380</v>
      </c>
      <c r="Q16" s="25">
        <v>5121</v>
      </c>
      <c r="R16" s="25">
        <v>14157</v>
      </c>
      <c r="S16" s="25">
        <v>1878</v>
      </c>
      <c r="T16" s="25">
        <v>1652</v>
      </c>
      <c r="U16" s="25">
        <v>3046</v>
      </c>
      <c r="V16" s="25">
        <v>6714</v>
      </c>
      <c r="W16" s="25">
        <v>3300</v>
      </c>
      <c r="X16" s="25">
        <v>3824</v>
      </c>
      <c r="Y16" s="25">
        <v>9611</v>
      </c>
      <c r="Z16" s="25">
        <v>612</v>
      </c>
      <c r="AA16" s="25">
        <v>5826</v>
      </c>
      <c r="AB16" s="25">
        <v>2436</v>
      </c>
    </row>
    <row r="17" spans="1:28" ht="12.75" customHeight="1">
      <c r="A17" s="28" t="s">
        <v>71</v>
      </c>
      <c r="B17" s="26"/>
      <c r="C17" s="25">
        <v>107642</v>
      </c>
      <c r="D17" s="25">
        <v>89425</v>
      </c>
      <c r="E17" s="25">
        <v>5440</v>
      </c>
      <c r="F17" s="25">
        <v>1585</v>
      </c>
      <c r="G17" s="25">
        <v>5999</v>
      </c>
      <c r="H17" s="25">
        <v>1825</v>
      </c>
      <c r="I17" s="25">
        <v>87</v>
      </c>
      <c r="J17" s="25">
        <v>974</v>
      </c>
      <c r="K17" s="52">
        <v>24</v>
      </c>
      <c r="L17" s="52">
        <v>12</v>
      </c>
      <c r="M17" s="25">
        <v>6899</v>
      </c>
      <c r="N17" s="25">
        <v>16992</v>
      </c>
      <c r="O17" s="25">
        <v>446</v>
      </c>
      <c r="P17" s="25">
        <v>4910</v>
      </c>
      <c r="Q17" s="25">
        <v>5310</v>
      </c>
      <c r="R17" s="25">
        <v>17567</v>
      </c>
      <c r="S17" s="25">
        <v>2633</v>
      </c>
      <c r="T17" s="25">
        <v>2835</v>
      </c>
      <c r="U17" s="25">
        <v>4676</v>
      </c>
      <c r="V17" s="25">
        <v>6231</v>
      </c>
      <c r="W17" s="25">
        <v>4314</v>
      </c>
      <c r="X17" s="25">
        <v>5482</v>
      </c>
      <c r="Y17" s="25">
        <v>12474</v>
      </c>
      <c r="Z17" s="25">
        <v>436</v>
      </c>
      <c r="AA17" s="25">
        <v>6582</v>
      </c>
      <c r="AB17" s="25">
        <v>3361</v>
      </c>
    </row>
    <row r="18" spans="1:28" ht="12.75" customHeight="1">
      <c r="A18" s="28" t="s">
        <v>70</v>
      </c>
      <c r="B18" s="26"/>
      <c r="C18" s="25">
        <v>24855</v>
      </c>
      <c r="D18" s="25">
        <v>19900</v>
      </c>
      <c r="E18" s="25">
        <v>1774</v>
      </c>
      <c r="F18" s="25">
        <v>528</v>
      </c>
      <c r="G18" s="25">
        <v>1653</v>
      </c>
      <c r="H18" s="52">
        <v>438</v>
      </c>
      <c r="I18" s="52">
        <v>21</v>
      </c>
      <c r="J18" s="52">
        <v>93</v>
      </c>
      <c r="K18" s="53">
        <v>26</v>
      </c>
      <c r="L18" s="52">
        <v>2</v>
      </c>
      <c r="M18" s="25">
        <v>1344</v>
      </c>
      <c r="N18" s="25">
        <v>2416</v>
      </c>
      <c r="O18" s="25">
        <v>99</v>
      </c>
      <c r="P18" s="25">
        <v>1485</v>
      </c>
      <c r="Q18" s="25">
        <v>1101</v>
      </c>
      <c r="R18" s="25">
        <v>3998</v>
      </c>
      <c r="S18" s="25">
        <v>779</v>
      </c>
      <c r="T18" s="25">
        <v>886</v>
      </c>
      <c r="U18" s="25">
        <v>1655</v>
      </c>
      <c r="V18" s="25">
        <v>1534</v>
      </c>
      <c r="W18" s="25">
        <v>927</v>
      </c>
      <c r="X18" s="25">
        <v>1602</v>
      </c>
      <c r="Y18" s="25">
        <v>2990</v>
      </c>
      <c r="Z18" s="25">
        <v>113</v>
      </c>
      <c r="AA18" s="25">
        <v>1620</v>
      </c>
      <c r="AB18" s="25">
        <v>1067</v>
      </c>
    </row>
    <row r="19" spans="1:28" ht="12.75" customHeight="1">
      <c r="A19" s="28"/>
      <c r="B19" s="26"/>
      <c r="C19" s="25"/>
      <c r="D19" s="25"/>
      <c r="E19" s="25"/>
      <c r="F19" s="25"/>
      <c r="G19" s="25"/>
      <c r="H19" s="25"/>
      <c r="I19" s="25"/>
      <c r="J19" s="25"/>
      <c r="K19" s="52"/>
      <c r="L19" s="5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2.75" customHeight="1">
      <c r="A20" s="28" t="s">
        <v>69</v>
      </c>
      <c r="B20" s="26"/>
      <c r="C20" s="25">
        <v>21353</v>
      </c>
      <c r="D20" s="25">
        <v>15437</v>
      </c>
      <c r="E20" s="25">
        <v>1145</v>
      </c>
      <c r="F20" s="25">
        <v>704</v>
      </c>
      <c r="G20" s="25">
        <v>1863</v>
      </c>
      <c r="H20" s="25">
        <v>1867</v>
      </c>
      <c r="I20" s="25">
        <v>12</v>
      </c>
      <c r="J20" s="25">
        <v>2100</v>
      </c>
      <c r="K20" s="53">
        <v>361</v>
      </c>
      <c r="L20" s="53" t="s">
        <v>47</v>
      </c>
      <c r="M20" s="25">
        <v>1548</v>
      </c>
      <c r="N20" s="25">
        <v>1792</v>
      </c>
      <c r="O20" s="25">
        <v>92</v>
      </c>
      <c r="P20" s="25">
        <v>415</v>
      </c>
      <c r="Q20" s="25">
        <v>1280</v>
      </c>
      <c r="R20" s="25">
        <v>3443</v>
      </c>
      <c r="S20" s="25">
        <v>318</v>
      </c>
      <c r="T20" s="25">
        <v>390</v>
      </c>
      <c r="U20" s="25">
        <v>533</v>
      </c>
      <c r="V20" s="25">
        <v>1560</v>
      </c>
      <c r="W20" s="25">
        <v>920</v>
      </c>
      <c r="X20" s="25">
        <v>763</v>
      </c>
      <c r="Y20" s="25">
        <v>2643</v>
      </c>
      <c r="Z20" s="25">
        <v>248</v>
      </c>
      <c r="AA20" s="25">
        <v>1485</v>
      </c>
      <c r="AB20" s="25">
        <v>770</v>
      </c>
    </row>
    <row r="21" spans="1:28" ht="12.75" customHeight="1">
      <c r="A21" s="28" t="s">
        <v>68</v>
      </c>
      <c r="B21" s="26"/>
      <c r="C21" s="25">
        <v>72609</v>
      </c>
      <c r="D21" s="25">
        <v>61685</v>
      </c>
      <c r="E21" s="25">
        <v>2959</v>
      </c>
      <c r="F21" s="25">
        <v>974</v>
      </c>
      <c r="G21" s="25">
        <v>3632</v>
      </c>
      <c r="H21" s="25">
        <v>1550</v>
      </c>
      <c r="I21" s="25">
        <v>75</v>
      </c>
      <c r="J21" s="25">
        <v>1430</v>
      </c>
      <c r="K21" s="52">
        <v>4</v>
      </c>
      <c r="L21" s="52">
        <v>9</v>
      </c>
      <c r="M21" s="25">
        <v>4025</v>
      </c>
      <c r="N21" s="25">
        <v>16111</v>
      </c>
      <c r="O21" s="25">
        <v>277</v>
      </c>
      <c r="P21" s="25">
        <v>2129</v>
      </c>
      <c r="Q21" s="25">
        <v>4511</v>
      </c>
      <c r="R21" s="25">
        <v>10479</v>
      </c>
      <c r="S21" s="25">
        <v>1164</v>
      </c>
      <c r="T21" s="25">
        <v>1357</v>
      </c>
      <c r="U21" s="25">
        <v>2486</v>
      </c>
      <c r="V21" s="25">
        <v>3844</v>
      </c>
      <c r="W21" s="25">
        <v>2744</v>
      </c>
      <c r="X21" s="25">
        <v>3477</v>
      </c>
      <c r="Y21" s="25">
        <v>8465</v>
      </c>
      <c r="Z21" s="25">
        <v>529</v>
      </c>
      <c r="AA21" s="25">
        <v>4557</v>
      </c>
      <c r="AB21" s="25">
        <v>2116</v>
      </c>
    </row>
    <row r="22" spans="1:28" ht="12.75" customHeight="1">
      <c r="A22" s="28" t="s">
        <v>67</v>
      </c>
      <c r="B22" s="26"/>
      <c r="C22" s="25">
        <v>106862</v>
      </c>
      <c r="D22" s="25">
        <v>89877</v>
      </c>
      <c r="E22" s="25">
        <v>5013</v>
      </c>
      <c r="F22" s="25">
        <v>1366</v>
      </c>
      <c r="G22" s="25">
        <v>5434</v>
      </c>
      <c r="H22" s="25">
        <v>1808</v>
      </c>
      <c r="I22" s="25">
        <v>103</v>
      </c>
      <c r="J22" s="25">
        <v>1280</v>
      </c>
      <c r="K22" s="52">
        <v>5</v>
      </c>
      <c r="L22" s="52">
        <v>17</v>
      </c>
      <c r="M22" s="25">
        <v>7154</v>
      </c>
      <c r="N22" s="25">
        <v>20498</v>
      </c>
      <c r="O22" s="25">
        <v>312</v>
      </c>
      <c r="P22" s="25">
        <v>2876</v>
      </c>
      <c r="Q22" s="25">
        <v>9263</v>
      </c>
      <c r="R22" s="25">
        <v>15479</v>
      </c>
      <c r="S22" s="25">
        <v>1490</v>
      </c>
      <c r="T22" s="25">
        <v>2626</v>
      </c>
      <c r="U22" s="25">
        <v>4846</v>
      </c>
      <c r="V22" s="25">
        <v>5697</v>
      </c>
      <c r="W22" s="25">
        <v>3808</v>
      </c>
      <c r="X22" s="25">
        <v>4433</v>
      </c>
      <c r="Y22" s="25">
        <v>10714</v>
      </c>
      <c r="Z22" s="25">
        <v>619</v>
      </c>
      <c r="AA22" s="25">
        <v>7475</v>
      </c>
      <c r="AB22" s="25">
        <v>2418</v>
      </c>
    </row>
    <row r="23" spans="1:28" ht="12.75" customHeight="1">
      <c r="A23" s="28" t="s">
        <v>66</v>
      </c>
      <c r="B23" s="26"/>
      <c r="C23" s="25">
        <v>108018</v>
      </c>
      <c r="D23" s="25">
        <v>90484</v>
      </c>
      <c r="E23" s="25">
        <v>4821</v>
      </c>
      <c r="F23" s="25">
        <v>1456</v>
      </c>
      <c r="G23" s="25">
        <v>5491</v>
      </c>
      <c r="H23" s="25">
        <v>1522</v>
      </c>
      <c r="I23" s="25">
        <v>111</v>
      </c>
      <c r="J23" s="52">
        <v>481</v>
      </c>
      <c r="K23" s="52">
        <v>5</v>
      </c>
      <c r="L23" s="52">
        <v>7</v>
      </c>
      <c r="M23" s="25">
        <v>8443</v>
      </c>
      <c r="N23" s="25">
        <v>16172</v>
      </c>
      <c r="O23" s="25">
        <v>326</v>
      </c>
      <c r="P23" s="25">
        <v>5478</v>
      </c>
      <c r="Q23" s="25">
        <v>6098</v>
      </c>
      <c r="R23" s="25">
        <v>17858</v>
      </c>
      <c r="S23" s="25">
        <v>2455</v>
      </c>
      <c r="T23" s="25">
        <v>3272</v>
      </c>
      <c r="U23" s="25">
        <v>3952</v>
      </c>
      <c r="V23" s="25">
        <v>5789</v>
      </c>
      <c r="W23" s="25">
        <v>3955</v>
      </c>
      <c r="X23" s="25">
        <v>4525</v>
      </c>
      <c r="Y23" s="25">
        <v>11549</v>
      </c>
      <c r="Z23" s="25">
        <v>487</v>
      </c>
      <c r="AA23" s="25">
        <v>7595</v>
      </c>
      <c r="AB23" s="25">
        <v>3201</v>
      </c>
    </row>
    <row r="24" spans="1:28" ht="12.75" customHeight="1">
      <c r="A24" s="28" t="s">
        <v>65</v>
      </c>
      <c r="B24" s="26"/>
      <c r="C24" s="25">
        <v>48092</v>
      </c>
      <c r="D24" s="25">
        <v>39957</v>
      </c>
      <c r="E24" s="25">
        <v>2001</v>
      </c>
      <c r="F24" s="25">
        <v>645</v>
      </c>
      <c r="G24" s="25">
        <v>2575</v>
      </c>
      <c r="H24" s="25">
        <v>1088</v>
      </c>
      <c r="I24" s="25">
        <v>61</v>
      </c>
      <c r="J24" s="25">
        <v>1133</v>
      </c>
      <c r="K24" s="52">
        <v>1</v>
      </c>
      <c r="L24" s="52">
        <v>4</v>
      </c>
      <c r="M24" s="25">
        <v>2747</v>
      </c>
      <c r="N24" s="25">
        <v>9451</v>
      </c>
      <c r="O24" s="25">
        <v>179</v>
      </c>
      <c r="P24" s="25">
        <v>1186</v>
      </c>
      <c r="Q24" s="25">
        <v>3296</v>
      </c>
      <c r="R24" s="25">
        <v>6776</v>
      </c>
      <c r="S24" s="25">
        <v>698</v>
      </c>
      <c r="T24" s="25">
        <v>961</v>
      </c>
      <c r="U24" s="25">
        <v>2256</v>
      </c>
      <c r="V24" s="25">
        <v>2272</v>
      </c>
      <c r="W24" s="25">
        <v>1350</v>
      </c>
      <c r="X24" s="25">
        <v>2370</v>
      </c>
      <c r="Y24" s="25">
        <v>5825</v>
      </c>
      <c r="Z24" s="25">
        <v>336</v>
      </c>
      <c r="AA24" s="25">
        <v>3217</v>
      </c>
      <c r="AB24" s="25">
        <v>1188</v>
      </c>
    </row>
    <row r="25" spans="1:28" ht="12.75" customHeight="1">
      <c r="A25" s="28"/>
      <c r="B25" s="26"/>
      <c r="C25" s="25"/>
      <c r="D25" s="25"/>
      <c r="E25" s="25"/>
      <c r="F25" s="25"/>
      <c r="G25" s="25"/>
      <c r="H25" s="25"/>
      <c r="I25" s="25"/>
      <c r="J25" s="25"/>
      <c r="K25" s="52"/>
      <c r="L25" s="5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>
      <c r="A26" s="28" t="s">
        <v>64</v>
      </c>
      <c r="B26" s="26"/>
      <c r="C26" s="25">
        <v>57635</v>
      </c>
      <c r="D26" s="25">
        <v>49187</v>
      </c>
      <c r="E26" s="25">
        <v>2339</v>
      </c>
      <c r="F26" s="25">
        <v>668</v>
      </c>
      <c r="G26" s="25">
        <v>2731</v>
      </c>
      <c r="H26" s="25">
        <v>902</v>
      </c>
      <c r="I26" s="25">
        <v>37</v>
      </c>
      <c r="J26" s="25">
        <v>727</v>
      </c>
      <c r="K26" s="53" t="s">
        <v>47</v>
      </c>
      <c r="L26" s="52">
        <v>8</v>
      </c>
      <c r="M26" s="25">
        <v>3401</v>
      </c>
      <c r="N26" s="25">
        <v>10900</v>
      </c>
      <c r="O26" s="25">
        <v>197</v>
      </c>
      <c r="P26" s="25">
        <v>2443</v>
      </c>
      <c r="Q26" s="25">
        <v>3653</v>
      </c>
      <c r="R26" s="25">
        <v>8547</v>
      </c>
      <c r="S26" s="25">
        <v>1259</v>
      </c>
      <c r="T26" s="25">
        <v>1354</v>
      </c>
      <c r="U26" s="25">
        <v>2533</v>
      </c>
      <c r="V26" s="25">
        <v>3020</v>
      </c>
      <c r="W26" s="25">
        <v>1779</v>
      </c>
      <c r="X26" s="25">
        <v>2655</v>
      </c>
      <c r="Y26" s="25">
        <v>5797</v>
      </c>
      <c r="Z26" s="25">
        <v>386</v>
      </c>
      <c r="AA26" s="25">
        <v>4259</v>
      </c>
      <c r="AB26" s="25">
        <v>1939</v>
      </c>
    </row>
    <row r="27" spans="1:28" ht="12.75" customHeight="1">
      <c r="A27" s="28" t="s">
        <v>63</v>
      </c>
      <c r="B27" s="26"/>
      <c r="C27" s="25">
        <v>58291</v>
      </c>
      <c r="D27" s="25">
        <v>48892</v>
      </c>
      <c r="E27" s="25">
        <v>2267</v>
      </c>
      <c r="F27" s="25">
        <v>712</v>
      </c>
      <c r="G27" s="25">
        <v>3094</v>
      </c>
      <c r="H27" s="25">
        <v>819</v>
      </c>
      <c r="I27" s="25">
        <v>43</v>
      </c>
      <c r="J27" s="52">
        <v>354</v>
      </c>
      <c r="K27" s="52">
        <v>1</v>
      </c>
      <c r="L27" s="52">
        <v>5</v>
      </c>
      <c r="M27" s="25">
        <v>4229</v>
      </c>
      <c r="N27" s="25">
        <v>9172</v>
      </c>
      <c r="O27" s="25">
        <v>149</v>
      </c>
      <c r="P27" s="25">
        <v>2452</v>
      </c>
      <c r="Q27" s="25">
        <v>4078</v>
      </c>
      <c r="R27" s="25">
        <v>9077</v>
      </c>
      <c r="S27" s="25">
        <v>1200</v>
      </c>
      <c r="T27" s="25">
        <v>1378</v>
      </c>
      <c r="U27" s="25">
        <v>2263</v>
      </c>
      <c r="V27" s="25">
        <v>2992</v>
      </c>
      <c r="W27" s="25">
        <v>2143</v>
      </c>
      <c r="X27" s="25">
        <v>2422</v>
      </c>
      <c r="Y27" s="25">
        <v>6073</v>
      </c>
      <c r="Z27" s="25">
        <v>252</v>
      </c>
      <c r="AA27" s="25">
        <v>4497</v>
      </c>
      <c r="AB27" s="25">
        <v>1712</v>
      </c>
    </row>
    <row r="28" spans="1:28" ht="12.75" customHeight="1">
      <c r="A28" s="28" t="s">
        <v>62</v>
      </c>
      <c r="B28" s="26"/>
      <c r="C28" s="25">
        <v>20242</v>
      </c>
      <c r="D28" s="25">
        <v>16978</v>
      </c>
      <c r="E28" s="25">
        <v>863</v>
      </c>
      <c r="F28" s="52">
        <v>311</v>
      </c>
      <c r="G28" s="25">
        <v>1278</v>
      </c>
      <c r="H28" s="52">
        <v>519</v>
      </c>
      <c r="I28" s="52">
        <v>18</v>
      </c>
      <c r="J28" s="52">
        <v>571</v>
      </c>
      <c r="K28" s="52">
        <v>4</v>
      </c>
      <c r="L28" s="52">
        <v>6</v>
      </c>
      <c r="M28" s="25">
        <v>1572</v>
      </c>
      <c r="N28" s="25">
        <v>4740</v>
      </c>
      <c r="O28" s="25">
        <v>73</v>
      </c>
      <c r="P28" s="25">
        <v>375</v>
      </c>
      <c r="Q28" s="25">
        <v>1336</v>
      </c>
      <c r="R28" s="25">
        <v>2685</v>
      </c>
      <c r="S28" s="25">
        <v>368</v>
      </c>
      <c r="T28" s="25">
        <v>283</v>
      </c>
      <c r="U28" s="25">
        <v>639</v>
      </c>
      <c r="V28" s="25">
        <v>1109</v>
      </c>
      <c r="W28" s="25">
        <v>675</v>
      </c>
      <c r="X28" s="25">
        <v>848</v>
      </c>
      <c r="Y28" s="25">
        <v>2189</v>
      </c>
      <c r="Z28" s="25">
        <v>176</v>
      </c>
      <c r="AA28" s="25">
        <v>1396</v>
      </c>
      <c r="AB28" s="25">
        <v>648</v>
      </c>
    </row>
    <row r="29" spans="1:28" ht="12.75" customHeight="1">
      <c r="A29" s="28" t="s">
        <v>61</v>
      </c>
      <c r="B29" s="26"/>
      <c r="C29" s="25">
        <v>37818</v>
      </c>
      <c r="D29" s="25">
        <v>31639</v>
      </c>
      <c r="E29" s="25">
        <v>1707</v>
      </c>
      <c r="F29" s="25">
        <v>514</v>
      </c>
      <c r="G29" s="25">
        <v>2079</v>
      </c>
      <c r="H29" s="25">
        <v>690</v>
      </c>
      <c r="I29" s="25">
        <v>35</v>
      </c>
      <c r="J29" s="52">
        <v>489</v>
      </c>
      <c r="K29" s="53" t="s">
        <v>47</v>
      </c>
      <c r="L29" s="52">
        <v>1</v>
      </c>
      <c r="M29" s="25">
        <v>3270</v>
      </c>
      <c r="N29" s="25">
        <v>7901</v>
      </c>
      <c r="O29" s="25">
        <v>81</v>
      </c>
      <c r="P29" s="25">
        <v>968</v>
      </c>
      <c r="Q29" s="25">
        <v>3088</v>
      </c>
      <c r="R29" s="25">
        <v>5253</v>
      </c>
      <c r="S29" s="25">
        <v>487</v>
      </c>
      <c r="T29" s="25">
        <v>808</v>
      </c>
      <c r="U29" s="25">
        <v>933</v>
      </c>
      <c r="V29" s="25">
        <v>1964</v>
      </c>
      <c r="W29" s="25">
        <v>1323</v>
      </c>
      <c r="X29" s="25">
        <v>1175</v>
      </c>
      <c r="Y29" s="25">
        <v>3241</v>
      </c>
      <c r="Z29" s="25">
        <v>395</v>
      </c>
      <c r="AA29" s="25">
        <v>2854</v>
      </c>
      <c r="AB29" s="25">
        <v>1539</v>
      </c>
    </row>
    <row r="30" spans="1:28" ht="12.75" customHeight="1">
      <c r="A30" s="28"/>
      <c r="B30" s="26"/>
      <c r="C30" s="25"/>
      <c r="D30" s="25"/>
      <c r="E30" s="25"/>
      <c r="F30" s="25"/>
      <c r="G30" s="25"/>
      <c r="H30" s="25"/>
      <c r="I30" s="25"/>
      <c r="J30" s="52"/>
      <c r="K30" s="53"/>
      <c r="L30" s="5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>
      <c r="A31" s="28" t="s">
        <v>60</v>
      </c>
      <c r="B31" s="26"/>
      <c r="C31" s="25">
        <v>14273</v>
      </c>
      <c r="D31" s="25">
        <v>10771</v>
      </c>
      <c r="E31" s="25">
        <v>1355</v>
      </c>
      <c r="F31" s="52">
        <v>366</v>
      </c>
      <c r="G31" s="25">
        <v>1212</v>
      </c>
      <c r="H31" s="52">
        <v>365</v>
      </c>
      <c r="I31" s="52">
        <v>8</v>
      </c>
      <c r="J31" s="52">
        <v>138</v>
      </c>
      <c r="K31" s="52">
        <v>39</v>
      </c>
      <c r="L31" s="52">
        <v>1</v>
      </c>
      <c r="M31" s="25">
        <v>907</v>
      </c>
      <c r="N31" s="25">
        <v>1281</v>
      </c>
      <c r="O31" s="25">
        <v>42</v>
      </c>
      <c r="P31" s="25">
        <v>774</v>
      </c>
      <c r="Q31" s="25">
        <v>608</v>
      </c>
      <c r="R31" s="25">
        <v>2259</v>
      </c>
      <c r="S31" s="25">
        <v>376</v>
      </c>
      <c r="T31" s="25">
        <v>453</v>
      </c>
      <c r="U31" s="25">
        <v>989</v>
      </c>
      <c r="V31" s="25">
        <v>990</v>
      </c>
      <c r="W31" s="25">
        <v>562</v>
      </c>
      <c r="X31" s="25">
        <v>964</v>
      </c>
      <c r="Y31" s="25">
        <v>1723</v>
      </c>
      <c r="Z31" s="25">
        <v>102</v>
      </c>
      <c r="AA31" s="25">
        <v>925</v>
      </c>
      <c r="AB31" s="25">
        <v>572</v>
      </c>
    </row>
    <row r="32" spans="1:28" ht="12.75" customHeight="1">
      <c r="A32" s="28" t="s">
        <v>59</v>
      </c>
      <c r="B32" s="26"/>
      <c r="C32" s="25">
        <v>23066</v>
      </c>
      <c r="D32" s="25">
        <v>19481</v>
      </c>
      <c r="E32" s="25">
        <v>973</v>
      </c>
      <c r="F32" s="52">
        <v>345</v>
      </c>
      <c r="G32" s="25">
        <v>1327</v>
      </c>
      <c r="H32" s="52">
        <v>512</v>
      </c>
      <c r="I32" s="52">
        <v>26</v>
      </c>
      <c r="J32" s="52">
        <v>486</v>
      </c>
      <c r="K32" s="52">
        <v>1</v>
      </c>
      <c r="L32" s="53" t="s">
        <v>47</v>
      </c>
      <c r="M32" s="25">
        <v>1914</v>
      </c>
      <c r="N32" s="25">
        <v>5715</v>
      </c>
      <c r="O32" s="25">
        <v>82</v>
      </c>
      <c r="P32" s="25">
        <v>436</v>
      </c>
      <c r="Q32" s="25">
        <v>1888</v>
      </c>
      <c r="R32" s="25">
        <v>3230</v>
      </c>
      <c r="S32" s="25">
        <v>271</v>
      </c>
      <c r="T32" s="25">
        <v>464</v>
      </c>
      <c r="U32" s="25">
        <v>519</v>
      </c>
      <c r="V32" s="25">
        <v>1119</v>
      </c>
      <c r="W32" s="25">
        <v>892</v>
      </c>
      <c r="X32" s="25">
        <v>715</v>
      </c>
      <c r="Y32" s="25">
        <v>2312</v>
      </c>
      <c r="Z32" s="25">
        <v>126</v>
      </c>
      <c r="AA32" s="25">
        <v>1515</v>
      </c>
      <c r="AB32" s="25">
        <v>547</v>
      </c>
    </row>
    <row r="33" spans="1:28" ht="12.75" customHeight="1">
      <c r="A33" s="28" t="s">
        <v>58</v>
      </c>
      <c r="B33" s="26"/>
      <c r="C33" s="25">
        <v>14156</v>
      </c>
      <c r="D33" s="25">
        <v>11260</v>
      </c>
      <c r="E33" s="25">
        <v>926</v>
      </c>
      <c r="F33" s="52">
        <v>285</v>
      </c>
      <c r="G33" s="25">
        <v>995</v>
      </c>
      <c r="H33" s="52">
        <v>393</v>
      </c>
      <c r="I33" s="52">
        <v>20</v>
      </c>
      <c r="J33" s="52">
        <v>295</v>
      </c>
      <c r="K33" s="53">
        <v>22</v>
      </c>
      <c r="L33" s="52">
        <v>2</v>
      </c>
      <c r="M33" s="25">
        <v>817</v>
      </c>
      <c r="N33" s="25">
        <v>2181</v>
      </c>
      <c r="O33" s="25">
        <v>69</v>
      </c>
      <c r="P33" s="25">
        <v>541</v>
      </c>
      <c r="Q33" s="25">
        <v>643</v>
      </c>
      <c r="R33" s="25">
        <v>2159</v>
      </c>
      <c r="S33" s="25">
        <v>350</v>
      </c>
      <c r="T33" s="25">
        <v>361</v>
      </c>
      <c r="U33" s="25">
        <v>726</v>
      </c>
      <c r="V33" s="25">
        <v>797</v>
      </c>
      <c r="W33" s="25">
        <v>497</v>
      </c>
      <c r="X33" s="25">
        <v>924</v>
      </c>
      <c r="Y33" s="25">
        <v>1694</v>
      </c>
      <c r="Z33" s="25">
        <v>88</v>
      </c>
      <c r="AA33" s="25">
        <v>936</v>
      </c>
      <c r="AB33" s="25">
        <v>519</v>
      </c>
    </row>
    <row r="34" spans="1:28" ht="12.75" customHeight="1">
      <c r="A34" s="28" t="s">
        <v>57</v>
      </c>
      <c r="B34" s="26"/>
      <c r="C34" s="25">
        <v>12814</v>
      </c>
      <c r="D34" s="25">
        <v>10735</v>
      </c>
      <c r="E34" s="25">
        <v>607</v>
      </c>
      <c r="F34" s="52">
        <v>212</v>
      </c>
      <c r="G34" s="52">
        <v>801</v>
      </c>
      <c r="H34" s="52">
        <v>258</v>
      </c>
      <c r="I34" s="52">
        <v>11</v>
      </c>
      <c r="J34" s="52">
        <v>196</v>
      </c>
      <c r="K34" s="53">
        <v>9</v>
      </c>
      <c r="L34" s="52">
        <v>1</v>
      </c>
      <c r="M34" s="25">
        <v>657</v>
      </c>
      <c r="N34" s="25">
        <v>2169</v>
      </c>
      <c r="O34" s="25">
        <v>79</v>
      </c>
      <c r="P34" s="25">
        <v>500</v>
      </c>
      <c r="Q34" s="25">
        <v>667</v>
      </c>
      <c r="R34" s="25">
        <v>2064</v>
      </c>
      <c r="S34" s="25">
        <v>294</v>
      </c>
      <c r="T34" s="25">
        <v>254</v>
      </c>
      <c r="U34" s="25">
        <v>603</v>
      </c>
      <c r="V34" s="25">
        <v>663</v>
      </c>
      <c r="W34" s="25">
        <v>500</v>
      </c>
      <c r="X34" s="25">
        <v>773</v>
      </c>
      <c r="Y34" s="25">
        <v>1593</v>
      </c>
      <c r="Z34" s="25">
        <v>85</v>
      </c>
      <c r="AA34" s="25">
        <v>805</v>
      </c>
      <c r="AB34" s="25">
        <v>489</v>
      </c>
    </row>
    <row r="35" spans="1:28" ht="12.75" customHeight="1">
      <c r="A35" s="28" t="s">
        <v>56</v>
      </c>
      <c r="B35" s="26"/>
      <c r="C35" s="25">
        <v>4852</v>
      </c>
      <c r="D35" s="25">
        <v>3729</v>
      </c>
      <c r="E35" s="52">
        <v>262</v>
      </c>
      <c r="F35" s="52">
        <v>72</v>
      </c>
      <c r="G35" s="52">
        <v>472</v>
      </c>
      <c r="H35" s="52">
        <v>220</v>
      </c>
      <c r="I35" s="52">
        <v>3</v>
      </c>
      <c r="J35" s="52">
        <v>439</v>
      </c>
      <c r="K35" s="53" t="s">
        <v>47</v>
      </c>
      <c r="L35" s="52">
        <v>5</v>
      </c>
      <c r="M35" s="52">
        <v>398</v>
      </c>
      <c r="N35" s="25">
        <v>1010</v>
      </c>
      <c r="O35" s="25">
        <v>22</v>
      </c>
      <c r="P35" s="25">
        <v>104</v>
      </c>
      <c r="Q35" s="25">
        <v>359</v>
      </c>
      <c r="R35" s="25">
        <v>582</v>
      </c>
      <c r="S35" s="25">
        <v>64</v>
      </c>
      <c r="T35" s="25">
        <v>77</v>
      </c>
      <c r="U35" s="25">
        <v>113</v>
      </c>
      <c r="V35" s="25">
        <v>221</v>
      </c>
      <c r="W35" s="25">
        <v>180</v>
      </c>
      <c r="X35" s="25">
        <v>188</v>
      </c>
      <c r="Y35" s="25">
        <v>486</v>
      </c>
      <c r="Z35" s="25">
        <v>31</v>
      </c>
      <c r="AA35" s="25">
        <v>285</v>
      </c>
      <c r="AB35" s="25">
        <v>155</v>
      </c>
    </row>
    <row r="36" spans="1:28" ht="12.75" customHeight="1">
      <c r="A36" s="28"/>
      <c r="B36" s="26"/>
      <c r="C36" s="25"/>
      <c r="D36" s="25"/>
      <c r="E36" s="52"/>
      <c r="F36" s="52"/>
      <c r="G36" s="52"/>
      <c r="H36" s="52"/>
      <c r="I36" s="52"/>
      <c r="J36" s="52"/>
      <c r="K36" s="52"/>
      <c r="L36" s="52"/>
      <c r="M36" s="52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>
      <c r="A37" s="28" t="s">
        <v>55</v>
      </c>
      <c r="B37" s="26"/>
      <c r="C37" s="25">
        <v>8314</v>
      </c>
      <c r="D37" s="25">
        <v>6848</v>
      </c>
      <c r="E37" s="52">
        <v>369</v>
      </c>
      <c r="F37" s="52">
        <v>140</v>
      </c>
      <c r="G37" s="52">
        <v>581</v>
      </c>
      <c r="H37" s="52">
        <v>256</v>
      </c>
      <c r="I37" s="52">
        <v>11</v>
      </c>
      <c r="J37" s="52">
        <v>356</v>
      </c>
      <c r="K37" s="53" t="s">
        <v>47</v>
      </c>
      <c r="L37" s="52">
        <v>5</v>
      </c>
      <c r="M37" s="52">
        <v>656</v>
      </c>
      <c r="N37" s="25">
        <v>1596</v>
      </c>
      <c r="O37" s="25">
        <v>22</v>
      </c>
      <c r="P37" s="25">
        <v>178</v>
      </c>
      <c r="Q37" s="25">
        <v>643</v>
      </c>
      <c r="R37" s="25">
        <v>1232</v>
      </c>
      <c r="S37" s="25">
        <v>186</v>
      </c>
      <c r="T37" s="25">
        <v>154</v>
      </c>
      <c r="U37" s="25">
        <v>215</v>
      </c>
      <c r="V37" s="25">
        <v>515</v>
      </c>
      <c r="W37" s="25">
        <v>288</v>
      </c>
      <c r="X37" s="25">
        <v>323</v>
      </c>
      <c r="Y37" s="25">
        <v>891</v>
      </c>
      <c r="Z37" s="25">
        <v>66</v>
      </c>
      <c r="AA37" s="25">
        <v>527</v>
      </c>
      <c r="AB37" s="25">
        <v>256</v>
      </c>
    </row>
    <row r="38" spans="1:28" ht="12.75" customHeight="1">
      <c r="A38" s="28" t="s">
        <v>54</v>
      </c>
      <c r="B38" s="26"/>
      <c r="C38" s="25">
        <v>5436</v>
      </c>
      <c r="D38" s="25">
        <v>4400</v>
      </c>
      <c r="E38" s="52">
        <v>253</v>
      </c>
      <c r="F38" s="52">
        <v>116</v>
      </c>
      <c r="G38" s="52">
        <v>365</v>
      </c>
      <c r="H38" s="52">
        <v>168</v>
      </c>
      <c r="I38" s="52">
        <v>5</v>
      </c>
      <c r="J38" s="52">
        <v>155</v>
      </c>
      <c r="K38" s="54">
        <v>2</v>
      </c>
      <c r="L38" s="52">
        <v>1</v>
      </c>
      <c r="M38" s="52">
        <v>329</v>
      </c>
      <c r="N38" s="25">
        <v>976</v>
      </c>
      <c r="O38" s="25">
        <v>58</v>
      </c>
      <c r="P38" s="25">
        <v>115</v>
      </c>
      <c r="Q38" s="25">
        <v>394</v>
      </c>
      <c r="R38" s="25">
        <v>764</v>
      </c>
      <c r="S38" s="25">
        <v>101</v>
      </c>
      <c r="T38" s="25">
        <v>96</v>
      </c>
      <c r="U38" s="25">
        <v>175</v>
      </c>
      <c r="V38" s="25">
        <v>330</v>
      </c>
      <c r="W38" s="25">
        <v>217</v>
      </c>
      <c r="X38" s="25">
        <v>252</v>
      </c>
      <c r="Y38" s="25">
        <v>595</v>
      </c>
      <c r="Z38" s="25">
        <v>59</v>
      </c>
      <c r="AA38" s="25">
        <v>367</v>
      </c>
      <c r="AB38" s="25">
        <v>205</v>
      </c>
    </row>
    <row r="39" spans="1:28" ht="12.75" customHeight="1">
      <c r="A39" s="28" t="s">
        <v>53</v>
      </c>
      <c r="B39" s="26"/>
      <c r="C39" s="25">
        <v>5279</v>
      </c>
      <c r="D39" s="25">
        <v>4201</v>
      </c>
      <c r="E39" s="52">
        <v>281</v>
      </c>
      <c r="F39" s="52">
        <v>90</v>
      </c>
      <c r="G39" s="52">
        <v>426</v>
      </c>
      <c r="H39" s="52">
        <v>205</v>
      </c>
      <c r="I39" s="52">
        <v>9</v>
      </c>
      <c r="J39" s="52">
        <v>349</v>
      </c>
      <c r="K39" s="54">
        <v>4</v>
      </c>
      <c r="L39" s="52">
        <v>11</v>
      </c>
      <c r="M39" s="52">
        <v>406</v>
      </c>
      <c r="N39" s="25">
        <v>1103</v>
      </c>
      <c r="O39" s="25">
        <v>31</v>
      </c>
      <c r="P39" s="25">
        <v>84</v>
      </c>
      <c r="Q39" s="25">
        <v>352</v>
      </c>
      <c r="R39" s="25">
        <v>765</v>
      </c>
      <c r="S39" s="25">
        <v>59</v>
      </c>
      <c r="T39" s="25">
        <v>63</v>
      </c>
      <c r="U39" s="25">
        <v>106</v>
      </c>
      <c r="V39" s="25">
        <v>272</v>
      </c>
      <c r="W39" s="25">
        <v>171</v>
      </c>
      <c r="X39" s="25">
        <v>207</v>
      </c>
      <c r="Y39" s="25">
        <v>537</v>
      </c>
      <c r="Z39" s="25">
        <v>61</v>
      </c>
      <c r="AA39" s="25">
        <v>378</v>
      </c>
      <c r="AB39" s="25">
        <v>206</v>
      </c>
    </row>
    <row r="40" spans="1:28" ht="12.75" customHeight="1">
      <c r="A40" s="28" t="s">
        <v>52</v>
      </c>
      <c r="B40" s="26"/>
      <c r="C40" s="25">
        <v>8085</v>
      </c>
      <c r="D40" s="25">
        <v>6959</v>
      </c>
      <c r="E40" s="52">
        <v>310</v>
      </c>
      <c r="F40" s="52">
        <v>111</v>
      </c>
      <c r="G40" s="52">
        <v>450</v>
      </c>
      <c r="H40" s="52">
        <v>186</v>
      </c>
      <c r="I40" s="52">
        <v>4</v>
      </c>
      <c r="J40" s="52">
        <v>209</v>
      </c>
      <c r="K40" s="53" t="s">
        <v>47</v>
      </c>
      <c r="L40" s="52">
        <v>2</v>
      </c>
      <c r="M40" s="52">
        <v>475</v>
      </c>
      <c r="N40" s="25">
        <v>1954</v>
      </c>
      <c r="O40" s="25">
        <v>46</v>
      </c>
      <c r="P40" s="25">
        <v>253</v>
      </c>
      <c r="Q40" s="25">
        <v>467</v>
      </c>
      <c r="R40" s="25">
        <v>1144</v>
      </c>
      <c r="S40" s="25">
        <v>206</v>
      </c>
      <c r="T40" s="25">
        <v>134</v>
      </c>
      <c r="U40" s="25">
        <v>274</v>
      </c>
      <c r="V40" s="25">
        <v>390</v>
      </c>
      <c r="W40" s="25">
        <v>249</v>
      </c>
      <c r="X40" s="25">
        <v>429</v>
      </c>
      <c r="Y40" s="25">
        <v>900</v>
      </c>
      <c r="Z40" s="25">
        <v>64</v>
      </c>
      <c r="AA40" s="25">
        <v>459</v>
      </c>
      <c r="AB40" s="25">
        <v>322</v>
      </c>
    </row>
    <row r="41" spans="1:28" ht="12.75" customHeight="1">
      <c r="A41" s="28" t="s">
        <v>51</v>
      </c>
      <c r="B41" s="26"/>
      <c r="C41" s="25">
        <v>6753</v>
      </c>
      <c r="D41" s="25">
        <v>5225</v>
      </c>
      <c r="E41" s="52">
        <v>482</v>
      </c>
      <c r="F41" s="52">
        <v>202</v>
      </c>
      <c r="G41" s="52">
        <v>389</v>
      </c>
      <c r="H41" s="52">
        <v>234</v>
      </c>
      <c r="I41" s="52">
        <v>4</v>
      </c>
      <c r="J41" s="52">
        <v>72</v>
      </c>
      <c r="K41" s="53" t="s">
        <v>47</v>
      </c>
      <c r="L41" s="53">
        <v>1</v>
      </c>
      <c r="M41" s="52">
        <v>395</v>
      </c>
      <c r="N41" s="25">
        <v>238</v>
      </c>
      <c r="O41" s="25">
        <v>19</v>
      </c>
      <c r="P41" s="25">
        <v>20</v>
      </c>
      <c r="Q41" s="25">
        <v>177</v>
      </c>
      <c r="R41" s="25">
        <v>638</v>
      </c>
      <c r="S41" s="25">
        <v>34</v>
      </c>
      <c r="T41" s="25">
        <v>190</v>
      </c>
      <c r="U41" s="25">
        <v>95</v>
      </c>
      <c r="V41" s="25">
        <v>3019</v>
      </c>
      <c r="W41" s="25">
        <v>369</v>
      </c>
      <c r="X41" s="25">
        <v>201</v>
      </c>
      <c r="Y41" s="25">
        <v>403</v>
      </c>
      <c r="Z41" s="25">
        <v>37</v>
      </c>
      <c r="AA41" s="25">
        <v>429</v>
      </c>
      <c r="AB41" s="25">
        <v>153</v>
      </c>
    </row>
    <row r="42" spans="1:28" ht="12.75" customHeight="1">
      <c r="A42" s="28"/>
      <c r="B42" s="26"/>
      <c r="C42" s="25"/>
      <c r="D42" s="25"/>
      <c r="E42" s="52"/>
      <c r="F42" s="52"/>
      <c r="G42" s="52"/>
      <c r="H42" s="52"/>
      <c r="I42" s="52"/>
      <c r="J42" s="52"/>
      <c r="K42" s="53"/>
      <c r="L42" s="52"/>
      <c r="M42" s="52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>
      <c r="A43" s="28" t="s">
        <v>50</v>
      </c>
      <c r="B43" s="26"/>
      <c r="C43" s="25">
        <v>3467</v>
      </c>
      <c r="D43" s="25">
        <v>2673</v>
      </c>
      <c r="E43" s="52">
        <v>232</v>
      </c>
      <c r="F43" s="52">
        <v>121</v>
      </c>
      <c r="G43" s="52">
        <v>270</v>
      </c>
      <c r="H43" s="52">
        <v>141</v>
      </c>
      <c r="I43" s="52">
        <v>1</v>
      </c>
      <c r="J43" s="52">
        <v>66</v>
      </c>
      <c r="K43" s="54">
        <v>35</v>
      </c>
      <c r="L43" s="52">
        <v>34</v>
      </c>
      <c r="M43" s="52">
        <v>283</v>
      </c>
      <c r="N43" s="25">
        <v>403</v>
      </c>
      <c r="O43" s="25">
        <v>18</v>
      </c>
      <c r="P43" s="25">
        <v>59</v>
      </c>
      <c r="Q43" s="25">
        <v>158</v>
      </c>
      <c r="R43" s="25">
        <v>535</v>
      </c>
      <c r="S43" s="25">
        <v>61</v>
      </c>
      <c r="T43" s="25">
        <v>101</v>
      </c>
      <c r="U43" s="25">
        <v>127</v>
      </c>
      <c r="V43" s="25">
        <v>401</v>
      </c>
      <c r="W43" s="25">
        <v>218</v>
      </c>
      <c r="X43" s="25">
        <v>143</v>
      </c>
      <c r="Y43" s="25">
        <v>405</v>
      </c>
      <c r="Z43" s="25">
        <v>43</v>
      </c>
      <c r="AA43" s="25">
        <v>224</v>
      </c>
      <c r="AB43" s="25">
        <v>110</v>
      </c>
    </row>
    <row r="44" spans="1:28" ht="12.75" customHeight="1">
      <c r="A44" s="28" t="s">
        <v>49</v>
      </c>
      <c r="B44" s="26"/>
      <c r="C44" s="25">
        <v>11257</v>
      </c>
      <c r="D44" s="25">
        <v>8622</v>
      </c>
      <c r="E44" s="25">
        <v>700</v>
      </c>
      <c r="F44" s="52">
        <v>311</v>
      </c>
      <c r="G44" s="25">
        <v>998</v>
      </c>
      <c r="H44" s="25">
        <v>479</v>
      </c>
      <c r="I44" s="25">
        <v>10</v>
      </c>
      <c r="J44" s="52">
        <v>345</v>
      </c>
      <c r="K44" s="54">
        <v>14</v>
      </c>
      <c r="L44" s="52">
        <v>5</v>
      </c>
      <c r="M44" s="25">
        <v>934</v>
      </c>
      <c r="N44" s="25">
        <v>933</v>
      </c>
      <c r="O44" s="25">
        <v>50</v>
      </c>
      <c r="P44" s="25">
        <v>159</v>
      </c>
      <c r="Q44" s="25">
        <v>482</v>
      </c>
      <c r="R44" s="25">
        <v>1770</v>
      </c>
      <c r="S44" s="25">
        <v>175</v>
      </c>
      <c r="T44" s="25">
        <v>289</v>
      </c>
      <c r="U44" s="25">
        <v>315</v>
      </c>
      <c r="V44" s="25">
        <v>1862</v>
      </c>
      <c r="W44" s="25">
        <v>557</v>
      </c>
      <c r="X44" s="25">
        <v>362</v>
      </c>
      <c r="Y44" s="25">
        <v>1646</v>
      </c>
      <c r="Z44" s="25">
        <v>74</v>
      </c>
      <c r="AA44" s="25">
        <v>762</v>
      </c>
      <c r="AB44" s="25">
        <v>314</v>
      </c>
    </row>
    <row r="45" spans="1:28" ht="12.75" customHeight="1">
      <c r="A45" s="28" t="s">
        <v>48</v>
      </c>
      <c r="B45" s="26"/>
      <c r="C45" s="25">
        <v>20335</v>
      </c>
      <c r="D45" s="25">
        <v>17113</v>
      </c>
      <c r="E45" s="25">
        <v>913</v>
      </c>
      <c r="F45" s="52">
        <v>371</v>
      </c>
      <c r="G45" s="25">
        <v>1146</v>
      </c>
      <c r="H45" s="52">
        <v>468</v>
      </c>
      <c r="I45" s="52">
        <v>75</v>
      </c>
      <c r="J45" s="52">
        <v>353</v>
      </c>
      <c r="K45" s="53" t="s">
        <v>47</v>
      </c>
      <c r="L45" s="52">
        <v>10</v>
      </c>
      <c r="M45" s="25">
        <v>2029</v>
      </c>
      <c r="N45" s="25">
        <v>5708</v>
      </c>
      <c r="O45" s="25">
        <v>26</v>
      </c>
      <c r="P45" s="25">
        <v>201</v>
      </c>
      <c r="Q45" s="25">
        <v>2561</v>
      </c>
      <c r="R45" s="25">
        <v>2531</v>
      </c>
      <c r="S45" s="25">
        <v>134</v>
      </c>
      <c r="T45" s="25">
        <v>276</v>
      </c>
      <c r="U45" s="25">
        <v>385</v>
      </c>
      <c r="V45" s="25">
        <v>847</v>
      </c>
      <c r="W45" s="25">
        <v>879</v>
      </c>
      <c r="X45" s="25">
        <v>555</v>
      </c>
      <c r="Y45" s="25">
        <v>1524</v>
      </c>
      <c r="Z45" s="25">
        <v>147</v>
      </c>
      <c r="AA45" s="25">
        <v>1362</v>
      </c>
      <c r="AB45" s="25">
        <v>400</v>
      </c>
    </row>
    <row r="46" spans="1:28" ht="12.75" customHeight="1">
      <c r="A46" s="28" t="s">
        <v>46</v>
      </c>
      <c r="B46" s="26"/>
      <c r="C46" s="25">
        <v>1423</v>
      </c>
      <c r="D46" s="25">
        <v>1186</v>
      </c>
      <c r="E46" s="52">
        <v>79</v>
      </c>
      <c r="F46" s="52">
        <v>18</v>
      </c>
      <c r="G46" s="52">
        <v>102</v>
      </c>
      <c r="H46" s="52">
        <v>33</v>
      </c>
      <c r="I46" s="52">
        <v>1</v>
      </c>
      <c r="J46" s="52">
        <v>67</v>
      </c>
      <c r="K46" s="54">
        <v>1</v>
      </c>
      <c r="L46" s="53">
        <v>1</v>
      </c>
      <c r="M46" s="52">
        <v>126</v>
      </c>
      <c r="N46" s="25">
        <v>238</v>
      </c>
      <c r="O46" s="25">
        <v>5</v>
      </c>
      <c r="P46" s="25">
        <v>18</v>
      </c>
      <c r="Q46" s="25">
        <v>116</v>
      </c>
      <c r="R46" s="25">
        <v>152</v>
      </c>
      <c r="S46" s="25">
        <v>13</v>
      </c>
      <c r="T46" s="25">
        <v>14</v>
      </c>
      <c r="U46" s="25">
        <v>35</v>
      </c>
      <c r="V46" s="25">
        <v>97</v>
      </c>
      <c r="W46" s="25">
        <v>77</v>
      </c>
      <c r="X46" s="25">
        <v>47</v>
      </c>
      <c r="Y46" s="25">
        <v>189</v>
      </c>
      <c r="Z46" s="25">
        <v>15</v>
      </c>
      <c r="AA46" s="25">
        <v>112</v>
      </c>
      <c r="AB46" s="25">
        <v>81</v>
      </c>
    </row>
    <row r="47" spans="1:28" ht="3.75" customHeight="1" thickBot="1">
      <c r="A47" s="23"/>
      <c r="B47" s="46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2.25" customHeight="1" thickTop="1"/>
    <row r="49" spans="1:22" ht="6" customHeight="1">
      <c r="A49" s="18"/>
    </row>
    <row r="50" spans="1:22" s="4" customFormat="1" ht="20.25" customHeight="1">
      <c r="A50" s="615" t="s">
        <v>701</v>
      </c>
      <c r="B50" s="616"/>
      <c r="C50" s="616"/>
      <c r="D50" s="616"/>
      <c r="E50" s="616"/>
      <c r="F50" s="616"/>
      <c r="G50" s="616"/>
      <c r="H50" s="616"/>
      <c r="I50" s="616"/>
      <c r="J50" s="616"/>
      <c r="K50" s="616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spans="1:22" s="4" customFormat="1">
      <c r="A51" s="596" t="s">
        <v>45</v>
      </c>
      <c r="B51" s="596"/>
      <c r="C51" s="596"/>
      <c r="D51" s="596"/>
      <c r="E51" s="596"/>
      <c r="F51" s="596"/>
      <c r="G51" s="596"/>
      <c r="H51" s="596"/>
    </row>
  </sheetData>
  <mergeCells count="24">
    <mergeCell ref="Y3:Y4"/>
    <mergeCell ref="Z3:Z4"/>
    <mergeCell ref="AA3:AA4"/>
    <mergeCell ref="AB3:AB4"/>
    <mergeCell ref="A50:K50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A3:A4"/>
    <mergeCell ref="C3:C4"/>
    <mergeCell ref="A51:H51"/>
    <mergeCell ref="S3:S4"/>
    <mergeCell ref="T3:T4"/>
    <mergeCell ref="U3:U4"/>
    <mergeCell ref="V3:V4"/>
    <mergeCell ref="D3:I3"/>
    <mergeCell ref="J3:J4"/>
    <mergeCell ref="K3:K4"/>
  </mergeCells>
  <phoneticPr fontId="6"/>
  <pageMargins left="0.70866141732283472" right="0.70866141732283472" top="0.74803149606299213" bottom="0.74803149606299213" header="0.31496062992125984" footer="0.31496062992125984"/>
  <pageSetup paperSize="8" scale="109" orientation="landscape" r:id="rId1"/>
  <headerFooter>
    <oddHeader>&amp;L就業者数－市町村別－&amp;R&amp;F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2"/>
  <sheetViews>
    <sheetView zoomScaleNormal="100" zoomScalePageLayoutView="136" workbookViewId="0"/>
  </sheetViews>
  <sheetFormatPr defaultRowHeight="9.75"/>
  <cols>
    <col min="1" max="1" width="27.33203125" style="5" customWidth="1"/>
    <col min="2" max="2" width="0.33203125" style="5" customWidth="1"/>
    <col min="3" max="4" width="7.33203125" style="45" customWidth="1"/>
    <col min="5" max="5" width="7.33203125" style="5" customWidth="1"/>
    <col min="6" max="7" width="6.83203125" style="45" bestFit="1" customWidth="1"/>
    <col min="8" max="9" width="7.33203125" style="45" customWidth="1"/>
    <col min="10" max="10" width="7.33203125" style="179" customWidth="1"/>
    <col min="11" max="11" width="4.6640625" style="45" customWidth="1"/>
    <col min="12" max="12" width="7" style="45" customWidth="1"/>
    <col min="13" max="16384" width="9.33203125" style="45"/>
  </cols>
  <sheetData>
    <row r="1" spans="1:11" s="5" customFormat="1" ht="15" customHeight="1" thickBot="1">
      <c r="A1" s="62" t="s">
        <v>417</v>
      </c>
      <c r="J1" s="61" t="s">
        <v>507</v>
      </c>
    </row>
    <row r="2" spans="1:11" s="390" customFormat="1" ht="11.25" customHeight="1" thickTop="1">
      <c r="A2" s="629" t="s">
        <v>506</v>
      </c>
      <c r="B2" s="207"/>
      <c r="C2" s="632" t="s">
        <v>505</v>
      </c>
      <c r="D2" s="633"/>
      <c r="E2" s="633"/>
      <c r="F2" s="633"/>
      <c r="G2" s="633"/>
      <c r="H2" s="633"/>
      <c r="I2" s="633"/>
      <c r="J2" s="633"/>
    </row>
    <row r="3" spans="1:11" s="390" customFormat="1" ht="12.95" customHeight="1">
      <c r="A3" s="630"/>
      <c r="B3" s="309"/>
      <c r="C3" s="634" t="s">
        <v>501</v>
      </c>
      <c r="D3" s="634" t="s">
        <v>504</v>
      </c>
      <c r="E3" s="636" t="s">
        <v>503</v>
      </c>
      <c r="F3" s="638" t="s">
        <v>502</v>
      </c>
      <c r="G3" s="639"/>
      <c r="H3" s="639"/>
      <c r="I3" s="639"/>
      <c r="J3" s="639"/>
    </row>
    <row r="4" spans="1:11" s="390" customFormat="1" ht="34.5" customHeight="1">
      <c r="A4" s="631"/>
      <c r="B4" s="308"/>
      <c r="C4" s="635"/>
      <c r="D4" s="635"/>
      <c r="E4" s="637"/>
      <c r="F4" s="504" t="s">
        <v>501</v>
      </c>
      <c r="G4" s="503" t="s">
        <v>500</v>
      </c>
      <c r="H4" s="502" t="s">
        <v>387</v>
      </c>
      <c r="I4" s="501" t="s">
        <v>499</v>
      </c>
      <c r="J4" s="500" t="s">
        <v>498</v>
      </c>
      <c r="K4" s="499"/>
    </row>
    <row r="5" spans="1:11" s="390" customFormat="1" ht="4.5" customHeight="1">
      <c r="B5" s="309"/>
      <c r="C5" s="498"/>
      <c r="D5" s="498"/>
      <c r="E5" s="497"/>
      <c r="F5" s="496"/>
      <c r="G5" s="495"/>
      <c r="H5" s="494"/>
      <c r="I5" s="494"/>
      <c r="J5" s="494"/>
    </row>
    <row r="6" spans="1:11" s="222" customFormat="1" ht="12.75" customHeight="1">
      <c r="A6" s="90" t="s">
        <v>497</v>
      </c>
      <c r="B6" s="407"/>
      <c r="C6" s="493">
        <v>4723</v>
      </c>
      <c r="D6" s="492">
        <v>326</v>
      </c>
      <c r="E6" s="492">
        <v>58</v>
      </c>
      <c r="F6" s="493">
        <v>4331</v>
      </c>
      <c r="G6" s="493">
        <v>2610</v>
      </c>
      <c r="H6" s="492">
        <v>607</v>
      </c>
      <c r="I6" s="492">
        <v>352</v>
      </c>
      <c r="J6" s="492">
        <v>136</v>
      </c>
    </row>
    <row r="7" spans="1:11" s="222" customFormat="1" ht="12.75" customHeight="1">
      <c r="A7" s="90" t="s">
        <v>496</v>
      </c>
      <c r="B7" s="407"/>
      <c r="C7" s="493">
        <v>4683</v>
      </c>
      <c r="D7" s="492">
        <v>311</v>
      </c>
      <c r="E7" s="492">
        <v>42</v>
      </c>
      <c r="F7" s="493">
        <v>4318</v>
      </c>
      <c r="G7" s="493">
        <v>2514</v>
      </c>
      <c r="H7" s="492">
        <v>671</v>
      </c>
      <c r="I7" s="492">
        <v>394</v>
      </c>
      <c r="J7" s="492">
        <v>107</v>
      </c>
    </row>
    <row r="8" spans="1:11" s="222" customFormat="1" ht="12.75" customHeight="1">
      <c r="A8" s="90" t="s">
        <v>495</v>
      </c>
      <c r="B8" s="407"/>
      <c r="C8" s="493">
        <v>4901</v>
      </c>
      <c r="D8" s="492">
        <v>301</v>
      </c>
      <c r="E8" s="492">
        <v>51</v>
      </c>
      <c r="F8" s="493">
        <v>4536</v>
      </c>
      <c r="G8" s="493">
        <v>2595</v>
      </c>
      <c r="H8" s="492">
        <v>777</v>
      </c>
      <c r="I8" s="492">
        <v>415</v>
      </c>
      <c r="J8" s="492">
        <v>130</v>
      </c>
    </row>
    <row r="9" spans="1:11" ht="6.75" customHeight="1">
      <c r="A9" s="370"/>
      <c r="B9" s="404"/>
      <c r="C9" s="491"/>
      <c r="D9" s="53"/>
      <c r="E9" s="53"/>
      <c r="F9" s="491"/>
      <c r="G9" s="491"/>
      <c r="H9" s="53"/>
      <c r="I9" s="53"/>
      <c r="J9" s="53"/>
    </row>
    <row r="10" spans="1:11" s="483" customFormat="1" ht="14.25" customHeight="1">
      <c r="A10" s="377" t="s">
        <v>494</v>
      </c>
      <c r="B10" s="490"/>
      <c r="C10" s="489">
        <v>38</v>
      </c>
      <c r="D10" s="489">
        <v>16</v>
      </c>
      <c r="E10" s="489">
        <v>8</v>
      </c>
      <c r="F10" s="489">
        <v>14</v>
      </c>
      <c r="G10" s="489">
        <v>6</v>
      </c>
      <c r="H10" s="489">
        <v>3</v>
      </c>
      <c r="I10" s="488">
        <v>2</v>
      </c>
      <c r="J10" s="488" t="s">
        <v>47</v>
      </c>
    </row>
    <row r="11" spans="1:11" s="483" customFormat="1" ht="14.25" customHeight="1">
      <c r="A11" s="377" t="s">
        <v>493</v>
      </c>
      <c r="B11" s="490"/>
      <c r="C11" s="489">
        <v>0</v>
      </c>
      <c r="D11" s="489" t="s">
        <v>47</v>
      </c>
      <c r="E11" s="489" t="s">
        <v>47</v>
      </c>
      <c r="F11" s="489">
        <v>0</v>
      </c>
      <c r="G11" s="489">
        <v>0</v>
      </c>
      <c r="H11" s="489" t="s">
        <v>47</v>
      </c>
      <c r="I11" s="488" t="s">
        <v>47</v>
      </c>
      <c r="J11" s="488" t="s">
        <v>47</v>
      </c>
    </row>
    <row r="12" spans="1:11" s="483" customFormat="1" ht="14.25" customHeight="1">
      <c r="A12" s="377" t="s">
        <v>492</v>
      </c>
      <c r="B12" s="490"/>
      <c r="C12" s="489">
        <v>2</v>
      </c>
      <c r="D12" s="489" t="s">
        <v>47</v>
      </c>
      <c r="E12" s="489" t="s">
        <v>47</v>
      </c>
      <c r="F12" s="489">
        <v>2</v>
      </c>
      <c r="G12" s="489">
        <v>2</v>
      </c>
      <c r="H12" s="489" t="s">
        <v>47</v>
      </c>
      <c r="I12" s="488" t="s">
        <v>47</v>
      </c>
      <c r="J12" s="488" t="s">
        <v>47</v>
      </c>
    </row>
    <row r="13" spans="1:11" s="483" customFormat="1" ht="14.25" customHeight="1">
      <c r="A13" s="377" t="s">
        <v>150</v>
      </c>
      <c r="B13" s="490"/>
      <c r="C13" s="489">
        <v>340</v>
      </c>
      <c r="D13" s="489">
        <v>54</v>
      </c>
      <c r="E13" s="489">
        <v>9</v>
      </c>
      <c r="F13" s="489">
        <v>277</v>
      </c>
      <c r="G13" s="489">
        <v>192</v>
      </c>
      <c r="H13" s="489">
        <v>11</v>
      </c>
      <c r="I13" s="488">
        <v>9</v>
      </c>
      <c r="J13" s="488">
        <v>4</v>
      </c>
    </row>
    <row r="14" spans="1:11" s="483" customFormat="1" ht="14.25" customHeight="1">
      <c r="A14" s="377" t="s">
        <v>149</v>
      </c>
      <c r="B14" s="490"/>
      <c r="C14" s="489">
        <v>655</v>
      </c>
      <c r="D14" s="489">
        <v>14</v>
      </c>
      <c r="E14" s="489">
        <v>2</v>
      </c>
      <c r="F14" s="489">
        <v>640</v>
      </c>
      <c r="G14" s="489">
        <v>479</v>
      </c>
      <c r="H14" s="489">
        <v>56</v>
      </c>
      <c r="I14" s="488">
        <v>18</v>
      </c>
      <c r="J14" s="488">
        <v>19</v>
      </c>
    </row>
    <row r="15" spans="1:11" s="483" customFormat="1" ht="14.25" customHeight="1">
      <c r="A15" s="377" t="s">
        <v>148</v>
      </c>
      <c r="B15" s="490"/>
      <c r="C15" s="489">
        <v>28</v>
      </c>
      <c r="D15" s="489" t="s">
        <v>47</v>
      </c>
      <c r="E15" s="489">
        <v>0</v>
      </c>
      <c r="F15" s="489">
        <v>28</v>
      </c>
      <c r="G15" s="489">
        <v>24</v>
      </c>
      <c r="H15" s="489">
        <v>0</v>
      </c>
      <c r="I15" s="488">
        <v>0</v>
      </c>
      <c r="J15" s="488">
        <v>1</v>
      </c>
    </row>
    <row r="16" spans="1:11" s="483" customFormat="1" ht="14.25" customHeight="1">
      <c r="A16" s="377" t="s">
        <v>491</v>
      </c>
      <c r="B16" s="490"/>
      <c r="C16" s="489">
        <v>318</v>
      </c>
      <c r="D16" s="489">
        <v>15</v>
      </c>
      <c r="E16" s="489">
        <v>1</v>
      </c>
      <c r="F16" s="489">
        <v>302</v>
      </c>
      <c r="G16" s="489">
        <v>246</v>
      </c>
      <c r="H16" s="489">
        <v>6</v>
      </c>
      <c r="I16" s="488">
        <v>5</v>
      </c>
      <c r="J16" s="488">
        <v>10</v>
      </c>
    </row>
    <row r="17" spans="1:10" s="483" customFormat="1" ht="14.25" customHeight="1">
      <c r="A17" s="377" t="s">
        <v>490</v>
      </c>
      <c r="B17" s="490"/>
      <c r="C17" s="489">
        <v>291</v>
      </c>
      <c r="D17" s="489">
        <v>9</v>
      </c>
      <c r="E17" s="489">
        <v>0</v>
      </c>
      <c r="F17" s="489">
        <v>281</v>
      </c>
      <c r="G17" s="489">
        <v>184</v>
      </c>
      <c r="H17" s="489">
        <v>31</v>
      </c>
      <c r="I17" s="488">
        <v>13</v>
      </c>
      <c r="J17" s="488">
        <v>12</v>
      </c>
    </row>
    <row r="18" spans="1:10" s="483" customFormat="1" ht="14.25" customHeight="1">
      <c r="A18" s="377" t="s">
        <v>489</v>
      </c>
      <c r="B18" s="490"/>
      <c r="C18" s="489">
        <v>751</v>
      </c>
      <c r="D18" s="489">
        <v>26</v>
      </c>
      <c r="E18" s="489">
        <v>8</v>
      </c>
      <c r="F18" s="489">
        <v>716</v>
      </c>
      <c r="G18" s="489">
        <v>311</v>
      </c>
      <c r="H18" s="489">
        <v>181</v>
      </c>
      <c r="I18" s="488">
        <v>123</v>
      </c>
      <c r="J18" s="488">
        <v>19</v>
      </c>
    </row>
    <row r="19" spans="1:10" s="483" customFormat="1" ht="14.25" customHeight="1">
      <c r="A19" s="377" t="s">
        <v>488</v>
      </c>
      <c r="B19" s="490"/>
      <c r="C19" s="489">
        <v>127</v>
      </c>
      <c r="D19" s="489">
        <v>2</v>
      </c>
      <c r="E19" s="489" t="s">
        <v>47</v>
      </c>
      <c r="F19" s="489">
        <v>124</v>
      </c>
      <c r="G19" s="489">
        <v>90</v>
      </c>
      <c r="H19" s="489">
        <v>14</v>
      </c>
      <c r="I19" s="488">
        <v>2</v>
      </c>
      <c r="J19" s="488">
        <v>4</v>
      </c>
    </row>
    <row r="20" spans="1:10" s="483" customFormat="1" ht="14.25" customHeight="1">
      <c r="A20" s="377" t="s">
        <v>487</v>
      </c>
      <c r="B20" s="490"/>
      <c r="C20" s="489">
        <v>147</v>
      </c>
      <c r="D20" s="489">
        <v>17</v>
      </c>
      <c r="E20" s="489">
        <v>3</v>
      </c>
      <c r="F20" s="489">
        <v>127</v>
      </c>
      <c r="G20" s="489">
        <v>54</v>
      </c>
      <c r="H20" s="489">
        <v>21</v>
      </c>
      <c r="I20" s="488">
        <v>8</v>
      </c>
      <c r="J20" s="488">
        <v>2</v>
      </c>
    </row>
    <row r="21" spans="1:10" s="483" customFormat="1" ht="14.25" customHeight="1">
      <c r="A21" s="116" t="s">
        <v>486</v>
      </c>
      <c r="B21" s="490"/>
      <c r="C21" s="489">
        <v>250</v>
      </c>
      <c r="D21" s="489">
        <v>41</v>
      </c>
      <c r="E21" s="489">
        <v>3</v>
      </c>
      <c r="F21" s="489">
        <v>206</v>
      </c>
      <c r="G21" s="489">
        <v>141</v>
      </c>
      <c r="H21" s="489">
        <v>12</v>
      </c>
      <c r="I21" s="488">
        <v>6</v>
      </c>
      <c r="J21" s="488">
        <v>6</v>
      </c>
    </row>
    <row r="22" spans="1:10" s="483" customFormat="1" ht="14.25" customHeight="1">
      <c r="A22" s="377" t="s">
        <v>485</v>
      </c>
      <c r="B22" s="490"/>
      <c r="C22" s="489">
        <v>272</v>
      </c>
      <c r="D22" s="489">
        <v>17</v>
      </c>
      <c r="E22" s="489">
        <v>4</v>
      </c>
      <c r="F22" s="489">
        <v>251</v>
      </c>
      <c r="G22" s="489">
        <v>58</v>
      </c>
      <c r="H22" s="489">
        <v>80</v>
      </c>
      <c r="I22" s="488">
        <v>95</v>
      </c>
      <c r="J22" s="488">
        <v>1</v>
      </c>
    </row>
    <row r="23" spans="1:10" s="483" customFormat="1" ht="14.25" customHeight="1">
      <c r="A23" s="377" t="s">
        <v>484</v>
      </c>
      <c r="B23" s="490"/>
      <c r="C23" s="489">
        <v>179</v>
      </c>
      <c r="D23" s="489">
        <v>27</v>
      </c>
      <c r="E23" s="489">
        <v>6</v>
      </c>
      <c r="F23" s="489">
        <v>145</v>
      </c>
      <c r="G23" s="489">
        <v>62</v>
      </c>
      <c r="H23" s="489">
        <v>36</v>
      </c>
      <c r="I23" s="488">
        <v>27</v>
      </c>
      <c r="J23" s="488">
        <v>1</v>
      </c>
    </row>
    <row r="24" spans="1:10" s="483" customFormat="1" ht="14.25" customHeight="1">
      <c r="A24" s="377" t="s">
        <v>483</v>
      </c>
      <c r="B24" s="490"/>
      <c r="C24" s="489">
        <v>229</v>
      </c>
      <c r="D24" s="489">
        <v>20</v>
      </c>
      <c r="E24" s="489">
        <v>1</v>
      </c>
      <c r="F24" s="489">
        <v>208</v>
      </c>
      <c r="G24" s="489">
        <v>112</v>
      </c>
      <c r="H24" s="489">
        <v>28</v>
      </c>
      <c r="I24" s="488">
        <v>27</v>
      </c>
      <c r="J24" s="488">
        <v>3</v>
      </c>
    </row>
    <row r="25" spans="1:10" s="483" customFormat="1" ht="14.25" customHeight="1">
      <c r="A25" s="377" t="s">
        <v>482</v>
      </c>
      <c r="B25" s="490"/>
      <c r="C25" s="489">
        <v>537</v>
      </c>
      <c r="D25" s="489">
        <v>14</v>
      </c>
      <c r="E25" s="489">
        <v>3</v>
      </c>
      <c r="F25" s="489">
        <v>520</v>
      </c>
      <c r="G25" s="489">
        <v>269</v>
      </c>
      <c r="H25" s="489">
        <v>178</v>
      </c>
      <c r="I25" s="488">
        <v>19</v>
      </c>
      <c r="J25" s="488">
        <v>11</v>
      </c>
    </row>
    <row r="26" spans="1:10" s="483" customFormat="1" ht="14.25" customHeight="1">
      <c r="A26" s="377" t="s">
        <v>481</v>
      </c>
      <c r="B26" s="490"/>
      <c r="C26" s="489">
        <v>25</v>
      </c>
      <c r="D26" s="489" t="s">
        <v>47</v>
      </c>
      <c r="E26" s="489" t="s">
        <v>47</v>
      </c>
      <c r="F26" s="489">
        <v>25</v>
      </c>
      <c r="G26" s="489">
        <v>18</v>
      </c>
      <c r="H26" s="489">
        <v>3</v>
      </c>
      <c r="I26" s="488">
        <v>1</v>
      </c>
      <c r="J26" s="488" t="s">
        <v>47</v>
      </c>
    </row>
    <row r="27" spans="1:10" s="483" customFormat="1" ht="14.25" customHeight="1">
      <c r="A27" s="116" t="s">
        <v>480</v>
      </c>
      <c r="B27" s="490"/>
      <c r="C27" s="489">
        <v>392</v>
      </c>
      <c r="D27" s="489">
        <v>19</v>
      </c>
      <c r="E27" s="489">
        <v>1</v>
      </c>
      <c r="F27" s="489">
        <v>371</v>
      </c>
      <c r="G27" s="489">
        <v>165</v>
      </c>
      <c r="H27" s="489">
        <v>82</v>
      </c>
      <c r="I27" s="488">
        <v>34</v>
      </c>
      <c r="J27" s="488">
        <v>20</v>
      </c>
    </row>
    <row r="28" spans="1:10" s="483" customFormat="1" ht="14.25" customHeight="1">
      <c r="A28" s="116" t="s">
        <v>479</v>
      </c>
      <c r="B28" s="490"/>
      <c r="C28" s="489">
        <v>143</v>
      </c>
      <c r="D28" s="489" t="s">
        <v>47</v>
      </c>
      <c r="E28" s="489" t="s">
        <v>47</v>
      </c>
      <c r="F28" s="489">
        <v>143</v>
      </c>
      <c r="G28" s="489">
        <v>120</v>
      </c>
      <c r="H28" s="489">
        <v>4</v>
      </c>
      <c r="I28" s="488">
        <v>3</v>
      </c>
      <c r="J28" s="488">
        <v>0</v>
      </c>
    </row>
    <row r="29" spans="1:10" s="483" customFormat="1" ht="14.25" customHeight="1" thickBot="1">
      <c r="A29" s="487" t="s">
        <v>478</v>
      </c>
      <c r="B29" s="486"/>
      <c r="C29" s="485">
        <v>177</v>
      </c>
      <c r="D29" s="485">
        <v>11</v>
      </c>
      <c r="E29" s="485">
        <v>0</v>
      </c>
      <c r="F29" s="485">
        <v>157</v>
      </c>
      <c r="G29" s="485">
        <v>61</v>
      </c>
      <c r="H29" s="485">
        <v>32</v>
      </c>
      <c r="I29" s="484">
        <v>23</v>
      </c>
      <c r="J29" s="484">
        <v>18</v>
      </c>
    </row>
    <row r="30" spans="1:10" ht="4.5" customHeight="1" thickTop="1"/>
    <row r="31" spans="1:10" s="5" customFormat="1" ht="21" customHeight="1">
      <c r="A31" s="628" t="s">
        <v>692</v>
      </c>
      <c r="B31" s="600"/>
      <c r="C31" s="600"/>
      <c r="D31" s="600"/>
      <c r="E31" s="600"/>
      <c r="F31" s="600"/>
      <c r="G31" s="600"/>
      <c r="H31" s="600"/>
      <c r="I31" s="600"/>
      <c r="J31" s="600"/>
    </row>
    <row r="32" spans="1:10" s="5" customFormat="1">
      <c r="A32" s="482" t="s">
        <v>477</v>
      </c>
      <c r="J32" s="209"/>
    </row>
  </sheetData>
  <mergeCells count="7">
    <mergeCell ref="A31:J31"/>
    <mergeCell ref="A2:A4"/>
    <mergeCell ref="C2:J2"/>
    <mergeCell ref="C3:C4"/>
    <mergeCell ref="D3:D4"/>
    <mergeCell ref="E3:E4"/>
    <mergeCell ref="F3:J3"/>
  </mergeCells>
  <phoneticPr fontId="6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&amp;L&amp;9有業者数－産業別－&amp;R&amp;9&amp;F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3"/>
  <sheetViews>
    <sheetView zoomScaleNormal="100" zoomScaleSheetLayoutView="148" zoomScalePageLayoutView="148" workbookViewId="0"/>
  </sheetViews>
  <sheetFormatPr defaultRowHeight="9.75"/>
  <cols>
    <col min="1" max="1" width="19.6640625" style="5" customWidth="1"/>
    <col min="2" max="2" width="0.6640625" style="5" customWidth="1"/>
    <col min="3" max="3" width="6.83203125" style="233" bestFit="1" customWidth="1"/>
    <col min="4" max="4" width="4.83203125" style="233" bestFit="1" customWidth="1"/>
    <col min="5" max="5" width="4.83203125" style="225" bestFit="1" customWidth="1"/>
    <col min="6" max="7" width="6.83203125" style="233" bestFit="1" customWidth="1"/>
    <col min="8" max="8" width="4.83203125" style="233" bestFit="1" customWidth="1"/>
    <col min="9" max="9" width="3.83203125" style="233" bestFit="1" customWidth="1"/>
    <col min="10" max="11" width="6.83203125" style="233" bestFit="1" customWidth="1"/>
    <col min="12" max="13" width="4.83203125" style="233" bestFit="1" customWidth="1"/>
    <col min="14" max="14" width="6.83203125" style="233" bestFit="1" customWidth="1"/>
    <col min="15" max="16384" width="9.33203125" style="45"/>
  </cols>
  <sheetData>
    <row r="1" spans="1:15" s="5" customFormat="1" ht="15" customHeight="1" thickBot="1">
      <c r="A1" s="62" t="s">
        <v>417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61" t="s">
        <v>519</v>
      </c>
      <c r="O1" s="1"/>
    </row>
    <row r="2" spans="1:15" s="514" customFormat="1" ht="10.5" customHeight="1" thickTop="1">
      <c r="A2" s="629" t="s">
        <v>518</v>
      </c>
      <c r="B2" s="207"/>
      <c r="C2" s="640" t="s">
        <v>517</v>
      </c>
      <c r="D2" s="640"/>
      <c r="E2" s="640"/>
      <c r="F2" s="640"/>
      <c r="G2" s="640" t="s">
        <v>386</v>
      </c>
      <c r="H2" s="640"/>
      <c r="I2" s="640"/>
      <c r="J2" s="640"/>
      <c r="K2" s="640" t="s">
        <v>385</v>
      </c>
      <c r="L2" s="640"/>
      <c r="M2" s="640"/>
      <c r="N2" s="632"/>
    </row>
    <row r="3" spans="1:15" s="514" customFormat="1" ht="50.25">
      <c r="A3" s="631"/>
      <c r="B3" s="308"/>
      <c r="C3" s="517" t="s">
        <v>516</v>
      </c>
      <c r="D3" s="517" t="s">
        <v>504</v>
      </c>
      <c r="E3" s="516" t="s">
        <v>515</v>
      </c>
      <c r="F3" s="517" t="s">
        <v>86</v>
      </c>
      <c r="G3" s="517" t="s">
        <v>516</v>
      </c>
      <c r="H3" s="517" t="s">
        <v>504</v>
      </c>
      <c r="I3" s="516" t="s">
        <v>515</v>
      </c>
      <c r="J3" s="517" t="s">
        <v>86</v>
      </c>
      <c r="K3" s="517" t="s">
        <v>516</v>
      </c>
      <c r="L3" s="517" t="s">
        <v>504</v>
      </c>
      <c r="M3" s="516" t="s">
        <v>515</v>
      </c>
      <c r="N3" s="515" t="s">
        <v>86</v>
      </c>
    </row>
    <row r="4" spans="1:15" s="514" customFormat="1" ht="6.75" customHeight="1">
      <c r="A4" s="390"/>
      <c r="B4" s="309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</row>
    <row r="5" spans="1:15">
      <c r="A5" s="513" t="s">
        <v>697</v>
      </c>
      <c r="B5" s="508"/>
      <c r="C5" s="511">
        <v>4723</v>
      </c>
      <c r="D5" s="512">
        <v>326</v>
      </c>
      <c r="E5" s="512">
        <v>58</v>
      </c>
      <c r="F5" s="511">
        <v>4331</v>
      </c>
      <c r="G5" s="511">
        <v>2874</v>
      </c>
      <c r="H5" s="512">
        <v>232</v>
      </c>
      <c r="I5" s="512">
        <v>11</v>
      </c>
      <c r="J5" s="511">
        <v>2626</v>
      </c>
      <c r="K5" s="511">
        <v>1848</v>
      </c>
      <c r="L5" s="512">
        <v>93</v>
      </c>
      <c r="M5" s="512">
        <v>48</v>
      </c>
      <c r="N5" s="511">
        <v>1705</v>
      </c>
    </row>
    <row r="6" spans="1:15">
      <c r="A6" s="513" t="s">
        <v>698</v>
      </c>
      <c r="B6" s="508"/>
      <c r="C6" s="511">
        <v>4683</v>
      </c>
      <c r="D6" s="512">
        <v>311</v>
      </c>
      <c r="E6" s="512">
        <v>42</v>
      </c>
      <c r="F6" s="511">
        <v>4318</v>
      </c>
      <c r="G6" s="511">
        <v>2771</v>
      </c>
      <c r="H6" s="512">
        <v>225</v>
      </c>
      <c r="I6" s="512">
        <v>6</v>
      </c>
      <c r="J6" s="511">
        <v>2535</v>
      </c>
      <c r="K6" s="511">
        <v>1912</v>
      </c>
      <c r="L6" s="512">
        <v>87</v>
      </c>
      <c r="M6" s="512">
        <v>37</v>
      </c>
      <c r="N6" s="511">
        <v>1783</v>
      </c>
    </row>
    <row r="7" spans="1:15">
      <c r="A7" s="513" t="s">
        <v>699</v>
      </c>
      <c r="B7" s="508"/>
      <c r="C7" s="511">
        <v>4901</v>
      </c>
      <c r="D7" s="512">
        <v>301</v>
      </c>
      <c r="E7" s="512">
        <v>51</v>
      </c>
      <c r="F7" s="511">
        <v>4536</v>
      </c>
      <c r="G7" s="511">
        <v>2834</v>
      </c>
      <c r="H7" s="512">
        <v>212</v>
      </c>
      <c r="I7" s="512">
        <v>10</v>
      </c>
      <c r="J7" s="511">
        <v>2605</v>
      </c>
      <c r="K7" s="511">
        <v>2067</v>
      </c>
      <c r="L7" s="512">
        <v>89</v>
      </c>
      <c r="M7" s="512">
        <v>41</v>
      </c>
      <c r="N7" s="511">
        <v>1932</v>
      </c>
    </row>
    <row r="8" spans="1:15" ht="8.25" customHeight="1">
      <c r="A8" s="124"/>
      <c r="B8" s="508"/>
      <c r="C8" s="511"/>
      <c r="D8" s="512"/>
      <c r="E8" s="512"/>
      <c r="F8" s="511"/>
      <c r="G8" s="511"/>
      <c r="H8" s="512"/>
      <c r="I8" s="512"/>
      <c r="J8" s="511"/>
      <c r="K8" s="511"/>
      <c r="L8" s="512"/>
      <c r="M8" s="512"/>
      <c r="N8" s="511"/>
    </row>
    <row r="9" spans="1:15" ht="15" customHeight="1">
      <c r="A9" s="124" t="s">
        <v>514</v>
      </c>
      <c r="B9" s="508"/>
      <c r="C9" s="488">
        <v>101</v>
      </c>
      <c r="D9" s="488">
        <v>5</v>
      </c>
      <c r="E9" s="488" t="s">
        <v>47</v>
      </c>
      <c r="F9" s="488">
        <v>96</v>
      </c>
      <c r="G9" s="488">
        <v>86</v>
      </c>
      <c r="H9" s="488">
        <v>3</v>
      </c>
      <c r="I9" s="488" t="s">
        <v>47</v>
      </c>
      <c r="J9" s="488">
        <v>83</v>
      </c>
      <c r="K9" s="488">
        <v>15</v>
      </c>
      <c r="L9" s="488">
        <v>2</v>
      </c>
      <c r="M9" s="488" t="s">
        <v>47</v>
      </c>
      <c r="N9" s="488">
        <v>13</v>
      </c>
    </row>
    <row r="10" spans="1:15" ht="15" customHeight="1">
      <c r="A10" s="116" t="s">
        <v>513</v>
      </c>
      <c r="B10" s="508"/>
      <c r="C10" s="488">
        <v>979</v>
      </c>
      <c r="D10" s="488">
        <v>88</v>
      </c>
      <c r="E10" s="488">
        <v>1</v>
      </c>
      <c r="F10" s="488">
        <v>889</v>
      </c>
      <c r="G10" s="488">
        <v>606</v>
      </c>
      <c r="H10" s="488">
        <v>56</v>
      </c>
      <c r="I10" s="488" t="s">
        <v>47</v>
      </c>
      <c r="J10" s="488">
        <v>550</v>
      </c>
      <c r="K10" s="488">
        <v>373</v>
      </c>
      <c r="L10" s="488">
        <v>32</v>
      </c>
      <c r="M10" s="488">
        <v>1</v>
      </c>
      <c r="N10" s="488">
        <v>339</v>
      </c>
    </row>
    <row r="11" spans="1:15" ht="15" customHeight="1">
      <c r="A11" s="124" t="s">
        <v>40</v>
      </c>
      <c r="B11" s="508"/>
      <c r="C11" s="509">
        <v>1159</v>
      </c>
      <c r="D11" s="488">
        <v>6</v>
      </c>
      <c r="E11" s="488">
        <v>14</v>
      </c>
      <c r="F11" s="509">
        <v>1138</v>
      </c>
      <c r="G11" s="488">
        <v>514</v>
      </c>
      <c r="H11" s="488">
        <v>3</v>
      </c>
      <c r="I11" s="488">
        <v>1</v>
      </c>
      <c r="J11" s="488">
        <v>510</v>
      </c>
      <c r="K11" s="488">
        <v>645</v>
      </c>
      <c r="L11" s="488">
        <v>3</v>
      </c>
      <c r="M11" s="488">
        <v>13</v>
      </c>
      <c r="N11" s="488">
        <v>629</v>
      </c>
    </row>
    <row r="12" spans="1:15" ht="15" customHeight="1">
      <c r="A12" s="124" t="s">
        <v>39</v>
      </c>
      <c r="B12" s="508"/>
      <c r="C12" s="488">
        <v>672</v>
      </c>
      <c r="D12" s="488">
        <v>34</v>
      </c>
      <c r="E12" s="488">
        <v>8</v>
      </c>
      <c r="F12" s="488">
        <v>629</v>
      </c>
      <c r="G12" s="488">
        <v>380</v>
      </c>
      <c r="H12" s="488">
        <v>22</v>
      </c>
      <c r="I12" s="488">
        <v>2</v>
      </c>
      <c r="J12" s="488">
        <v>356</v>
      </c>
      <c r="K12" s="488">
        <v>292</v>
      </c>
      <c r="L12" s="488">
        <v>12</v>
      </c>
      <c r="M12" s="488">
        <v>5</v>
      </c>
      <c r="N12" s="488">
        <v>273</v>
      </c>
    </row>
    <row r="13" spans="1:15" ht="15" customHeight="1">
      <c r="A13" s="124" t="s">
        <v>38</v>
      </c>
      <c r="B13" s="508"/>
      <c r="C13" s="488">
        <v>572</v>
      </c>
      <c r="D13" s="488">
        <v>41</v>
      </c>
      <c r="E13" s="488">
        <v>11</v>
      </c>
      <c r="F13" s="488">
        <v>519</v>
      </c>
      <c r="G13" s="488">
        <v>199</v>
      </c>
      <c r="H13" s="488">
        <v>24</v>
      </c>
      <c r="I13" s="488">
        <v>1</v>
      </c>
      <c r="J13" s="488">
        <v>173</v>
      </c>
      <c r="K13" s="488">
        <v>373</v>
      </c>
      <c r="L13" s="488">
        <v>17</v>
      </c>
      <c r="M13" s="488">
        <v>10</v>
      </c>
      <c r="N13" s="488">
        <v>346</v>
      </c>
    </row>
    <row r="14" spans="1:15" ht="15" customHeight="1">
      <c r="A14" s="124" t="s">
        <v>37</v>
      </c>
      <c r="B14" s="508"/>
      <c r="C14" s="488">
        <v>81</v>
      </c>
      <c r="D14" s="488" t="s">
        <v>47</v>
      </c>
      <c r="E14" s="488" t="s">
        <v>47</v>
      </c>
      <c r="F14" s="488">
        <v>81</v>
      </c>
      <c r="G14" s="488">
        <v>74</v>
      </c>
      <c r="H14" s="488" t="s">
        <v>47</v>
      </c>
      <c r="I14" s="488" t="s">
        <v>47</v>
      </c>
      <c r="J14" s="488">
        <v>74</v>
      </c>
      <c r="K14" s="488">
        <v>7</v>
      </c>
      <c r="L14" s="488" t="s">
        <v>47</v>
      </c>
      <c r="M14" s="488" t="s">
        <v>47</v>
      </c>
      <c r="N14" s="488">
        <v>7</v>
      </c>
    </row>
    <row r="15" spans="1:15" ht="15" customHeight="1">
      <c r="A15" s="124" t="s">
        <v>512</v>
      </c>
      <c r="B15" s="508"/>
      <c r="C15" s="488">
        <v>40</v>
      </c>
      <c r="D15" s="488">
        <v>16</v>
      </c>
      <c r="E15" s="488">
        <v>7</v>
      </c>
      <c r="F15" s="488">
        <v>18</v>
      </c>
      <c r="G15" s="488">
        <v>29</v>
      </c>
      <c r="H15" s="488">
        <v>14</v>
      </c>
      <c r="I15" s="488">
        <v>2</v>
      </c>
      <c r="J15" s="488">
        <v>13</v>
      </c>
      <c r="K15" s="488">
        <v>11</v>
      </c>
      <c r="L15" s="488">
        <v>1</v>
      </c>
      <c r="M15" s="488">
        <v>6</v>
      </c>
      <c r="N15" s="488">
        <v>5</v>
      </c>
    </row>
    <row r="16" spans="1:15" ht="15" customHeight="1">
      <c r="A16" s="124" t="s">
        <v>511</v>
      </c>
      <c r="B16" s="508"/>
      <c r="C16" s="488">
        <v>474</v>
      </c>
      <c r="D16" s="488">
        <v>31</v>
      </c>
      <c r="E16" s="488">
        <v>3</v>
      </c>
      <c r="F16" s="488">
        <v>439</v>
      </c>
      <c r="G16" s="488">
        <v>355</v>
      </c>
      <c r="H16" s="488">
        <v>19</v>
      </c>
      <c r="I16" s="488">
        <v>1</v>
      </c>
      <c r="J16" s="488">
        <v>334</v>
      </c>
      <c r="K16" s="488">
        <v>119</v>
      </c>
      <c r="L16" s="488">
        <v>12</v>
      </c>
      <c r="M16" s="488">
        <v>2</v>
      </c>
      <c r="N16" s="488">
        <v>105</v>
      </c>
    </row>
    <row r="17" spans="1:14" ht="15" customHeight="1">
      <c r="A17" s="510" t="s">
        <v>510</v>
      </c>
      <c r="B17" s="508"/>
      <c r="C17" s="509">
        <v>156</v>
      </c>
      <c r="D17" s="488">
        <v>7</v>
      </c>
      <c r="E17" s="488">
        <v>0</v>
      </c>
      <c r="F17" s="509">
        <v>148</v>
      </c>
      <c r="G17" s="488">
        <v>149</v>
      </c>
      <c r="H17" s="488">
        <v>7</v>
      </c>
      <c r="I17" s="488" t="s">
        <v>47</v>
      </c>
      <c r="J17" s="488">
        <v>142</v>
      </c>
      <c r="K17" s="488">
        <v>7</v>
      </c>
      <c r="L17" s="488">
        <v>1</v>
      </c>
      <c r="M17" s="488">
        <v>0</v>
      </c>
      <c r="N17" s="488">
        <v>6</v>
      </c>
    </row>
    <row r="18" spans="1:14" ht="15" customHeight="1">
      <c r="A18" s="124" t="s">
        <v>509</v>
      </c>
      <c r="B18" s="508"/>
      <c r="C18" s="488">
        <v>192</v>
      </c>
      <c r="D18" s="488">
        <v>49</v>
      </c>
      <c r="E18" s="488">
        <v>3</v>
      </c>
      <c r="F18" s="488">
        <v>140</v>
      </c>
      <c r="G18" s="488">
        <v>187</v>
      </c>
      <c r="H18" s="488">
        <v>48</v>
      </c>
      <c r="I18" s="488">
        <v>2</v>
      </c>
      <c r="J18" s="488">
        <v>136</v>
      </c>
      <c r="K18" s="488">
        <v>5</v>
      </c>
      <c r="L18" s="488">
        <v>0</v>
      </c>
      <c r="M18" s="488">
        <v>1</v>
      </c>
      <c r="N18" s="488">
        <v>3</v>
      </c>
    </row>
    <row r="19" spans="1:14" ht="15" customHeight="1">
      <c r="A19" s="116" t="s">
        <v>508</v>
      </c>
      <c r="B19" s="508"/>
      <c r="C19" s="488">
        <v>319</v>
      </c>
      <c r="D19" s="488">
        <v>14</v>
      </c>
      <c r="E19" s="488">
        <v>2</v>
      </c>
      <c r="F19" s="488">
        <v>303</v>
      </c>
      <c r="G19" s="488">
        <v>172</v>
      </c>
      <c r="H19" s="488">
        <v>7</v>
      </c>
      <c r="I19" s="488">
        <v>0</v>
      </c>
      <c r="J19" s="488">
        <v>165</v>
      </c>
      <c r="K19" s="488">
        <v>148</v>
      </c>
      <c r="L19" s="488">
        <v>7</v>
      </c>
      <c r="M19" s="488">
        <v>2</v>
      </c>
      <c r="N19" s="488">
        <v>138</v>
      </c>
    </row>
    <row r="20" spans="1:14" ht="15" customHeight="1" thickBot="1">
      <c r="A20" s="507" t="s">
        <v>31</v>
      </c>
      <c r="B20" s="506"/>
      <c r="C20" s="484">
        <v>157</v>
      </c>
      <c r="D20" s="484">
        <v>11</v>
      </c>
      <c r="E20" s="484">
        <v>1</v>
      </c>
      <c r="F20" s="484">
        <v>137</v>
      </c>
      <c r="G20" s="484">
        <v>85</v>
      </c>
      <c r="H20" s="484">
        <v>9</v>
      </c>
      <c r="I20" s="484" t="s">
        <v>47</v>
      </c>
      <c r="J20" s="484">
        <v>71</v>
      </c>
      <c r="K20" s="484">
        <v>73</v>
      </c>
      <c r="L20" s="484">
        <v>2</v>
      </c>
      <c r="M20" s="484">
        <v>1</v>
      </c>
      <c r="N20" s="484">
        <v>66</v>
      </c>
    </row>
    <row r="21" spans="1:14" ht="5.25" customHeight="1" thickTop="1"/>
    <row r="22" spans="1:14" s="5" customFormat="1" ht="21.75" customHeight="1">
      <c r="A22" s="641" t="s">
        <v>693</v>
      </c>
      <c r="B22" s="616"/>
      <c r="C22" s="616"/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</row>
    <row r="23" spans="1:14" s="5" customFormat="1">
      <c r="A23" s="482" t="s">
        <v>477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</row>
  </sheetData>
  <mergeCells count="5">
    <mergeCell ref="A2:A3"/>
    <mergeCell ref="C2:F2"/>
    <mergeCell ref="G2:J2"/>
    <mergeCell ref="K2:N2"/>
    <mergeCell ref="A22:N22"/>
  </mergeCells>
  <phoneticPr fontId="6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&amp;L&amp;9有業者数－職業別－&amp;R&amp;9&amp;F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3"/>
  <sheetViews>
    <sheetView zoomScaleNormal="100" zoomScalePageLayoutView="118" workbookViewId="0">
      <selection sqref="A1:F1"/>
    </sheetView>
  </sheetViews>
  <sheetFormatPr defaultRowHeight="10.5"/>
  <cols>
    <col min="1" max="1" width="5.1640625" style="429" customWidth="1"/>
    <col min="2" max="2" width="25.6640625" style="429" customWidth="1"/>
    <col min="3" max="3" width="14.33203125" style="428" customWidth="1"/>
    <col min="4" max="4" width="9.1640625" style="428" customWidth="1"/>
    <col min="5" max="5" width="14.33203125" style="428" customWidth="1"/>
    <col min="6" max="6" width="9.1640625" style="428" customWidth="1"/>
    <col min="7" max="7" width="14.33203125" style="428" customWidth="1"/>
    <col min="8" max="8" width="9.1640625" style="428" customWidth="1"/>
    <col min="9" max="9" width="3.1640625" style="428" customWidth="1"/>
    <col min="10" max="16384" width="9.33203125" style="428"/>
  </cols>
  <sheetData>
    <row r="1" spans="1:10">
      <c r="A1" s="651"/>
      <c r="B1" s="651"/>
      <c r="C1" s="651"/>
      <c r="D1" s="651"/>
      <c r="E1" s="651"/>
      <c r="F1" s="651"/>
    </row>
    <row r="2" spans="1:10" s="429" customFormat="1" ht="18.75" customHeight="1" thickBot="1">
      <c r="A2" s="451" t="s">
        <v>438</v>
      </c>
      <c r="C2" s="450"/>
      <c r="D2" s="450"/>
      <c r="E2" s="450"/>
      <c r="F2" s="449"/>
      <c r="G2" s="450"/>
      <c r="H2" s="449" t="s">
        <v>437</v>
      </c>
    </row>
    <row r="3" spans="1:10" s="429" customFormat="1" ht="21" customHeight="1" thickTop="1">
      <c r="A3" s="652" t="s">
        <v>696</v>
      </c>
      <c r="B3" s="653"/>
      <c r="C3" s="654" t="s">
        <v>436</v>
      </c>
      <c r="D3" s="655"/>
      <c r="E3" s="656" t="s">
        <v>435</v>
      </c>
      <c r="F3" s="657"/>
      <c r="G3" s="654" t="s">
        <v>434</v>
      </c>
      <c r="H3" s="655"/>
      <c r="I3" s="430"/>
      <c r="J3" s="430"/>
    </row>
    <row r="4" spans="1:10" ht="15" customHeight="1">
      <c r="A4" s="642" t="s">
        <v>433</v>
      </c>
      <c r="B4" s="643"/>
      <c r="C4" s="448">
        <v>6551</v>
      </c>
      <c r="D4" s="446">
        <v>30</v>
      </c>
      <c r="E4" s="447">
        <v>6920</v>
      </c>
      <c r="F4" s="446">
        <v>34</v>
      </c>
      <c r="G4" s="447">
        <v>7095</v>
      </c>
      <c r="H4" s="446">
        <v>24</v>
      </c>
      <c r="I4" s="434"/>
    </row>
    <row r="5" spans="1:10" ht="15" customHeight="1">
      <c r="A5" s="645" t="s">
        <v>197</v>
      </c>
      <c r="B5" s="649"/>
      <c r="C5" s="444">
        <v>1022</v>
      </c>
      <c r="D5" s="439">
        <v>6</v>
      </c>
      <c r="E5" s="444">
        <v>1044</v>
      </c>
      <c r="F5" s="439">
        <v>6</v>
      </c>
      <c r="G5" s="444">
        <v>1061</v>
      </c>
      <c r="H5" s="439">
        <v>2</v>
      </c>
      <c r="I5" s="445"/>
      <c r="J5" s="434"/>
    </row>
    <row r="6" spans="1:10" ht="15" customHeight="1">
      <c r="A6" s="646" t="s">
        <v>198</v>
      </c>
      <c r="B6" s="650"/>
      <c r="C6" s="444">
        <v>730</v>
      </c>
      <c r="D6" s="439">
        <v>6</v>
      </c>
      <c r="E6" s="440">
        <v>727</v>
      </c>
      <c r="F6" s="439">
        <v>10</v>
      </c>
      <c r="G6" s="440">
        <v>808</v>
      </c>
      <c r="H6" s="439">
        <v>10</v>
      </c>
      <c r="I6" s="434"/>
      <c r="J6" s="434"/>
    </row>
    <row r="7" spans="1:10" ht="15" customHeight="1">
      <c r="A7" s="646" t="s">
        <v>432</v>
      </c>
      <c r="B7" s="645"/>
      <c r="C7" s="444"/>
      <c r="D7" s="439"/>
      <c r="E7" s="440"/>
      <c r="F7" s="439"/>
      <c r="G7" s="440"/>
      <c r="H7" s="439"/>
      <c r="I7" s="434"/>
      <c r="J7" s="434"/>
    </row>
    <row r="8" spans="1:10" ht="15" customHeight="1">
      <c r="A8" s="442"/>
      <c r="B8" s="441" t="s">
        <v>431</v>
      </c>
      <c r="C8" s="440">
        <v>729</v>
      </c>
      <c r="D8" s="439">
        <v>5</v>
      </c>
      <c r="E8" s="440">
        <v>784</v>
      </c>
      <c r="F8" s="439">
        <v>2</v>
      </c>
      <c r="G8" s="440">
        <v>749</v>
      </c>
      <c r="H8" s="439">
        <v>2</v>
      </c>
      <c r="I8" s="434"/>
      <c r="J8" s="434"/>
    </row>
    <row r="9" spans="1:10" ht="15" customHeight="1">
      <c r="A9" s="443"/>
      <c r="B9" s="441" t="s">
        <v>430</v>
      </c>
      <c r="C9" s="440">
        <v>353</v>
      </c>
      <c r="D9" s="437" t="s">
        <v>420</v>
      </c>
      <c r="E9" s="440">
        <v>341</v>
      </c>
      <c r="F9" s="437">
        <v>1</v>
      </c>
      <c r="G9" s="440">
        <v>321</v>
      </c>
      <c r="H9" s="437">
        <v>1</v>
      </c>
      <c r="I9" s="434"/>
      <c r="J9" s="434"/>
    </row>
    <row r="10" spans="1:10" ht="15" customHeight="1">
      <c r="A10" s="646" t="s">
        <v>429</v>
      </c>
      <c r="B10" s="645"/>
      <c r="C10" s="440"/>
      <c r="D10" s="439"/>
      <c r="E10" s="440"/>
      <c r="F10" s="439"/>
      <c r="G10" s="440"/>
      <c r="H10" s="439"/>
      <c r="I10" s="434"/>
      <c r="J10" s="434"/>
    </row>
    <row r="11" spans="1:10" ht="15" customHeight="1">
      <c r="A11" s="442"/>
      <c r="B11" s="441" t="s">
        <v>428</v>
      </c>
      <c r="C11" s="440">
        <v>196</v>
      </c>
      <c r="D11" s="437" t="s">
        <v>420</v>
      </c>
      <c r="E11" s="440">
        <v>198</v>
      </c>
      <c r="F11" s="437" t="s">
        <v>420</v>
      </c>
      <c r="G11" s="440">
        <v>232</v>
      </c>
      <c r="H11" s="437" t="s">
        <v>427</v>
      </c>
      <c r="I11" s="434"/>
      <c r="J11" s="434"/>
    </row>
    <row r="12" spans="1:10" ht="15" customHeight="1">
      <c r="A12" s="442"/>
      <c r="B12" s="441" t="s">
        <v>426</v>
      </c>
      <c r="C12" s="440">
        <v>36</v>
      </c>
      <c r="D12" s="437" t="s">
        <v>420</v>
      </c>
      <c r="E12" s="440">
        <v>33</v>
      </c>
      <c r="F12" s="437">
        <v>1</v>
      </c>
      <c r="G12" s="440">
        <v>36</v>
      </c>
      <c r="H12" s="437">
        <v>1</v>
      </c>
      <c r="I12" s="434"/>
      <c r="J12" s="434"/>
    </row>
    <row r="13" spans="1:10" ht="15" customHeight="1">
      <c r="A13" s="646" t="s">
        <v>425</v>
      </c>
      <c r="B13" s="645"/>
      <c r="C13" s="438">
        <v>1039</v>
      </c>
      <c r="D13" s="439">
        <v>3</v>
      </c>
      <c r="E13" s="438">
        <v>1185</v>
      </c>
      <c r="F13" s="439">
        <v>4</v>
      </c>
      <c r="G13" s="438">
        <v>1168</v>
      </c>
      <c r="H13" s="439">
        <v>1</v>
      </c>
      <c r="I13" s="434"/>
      <c r="J13" s="434"/>
    </row>
    <row r="14" spans="1:10" ht="15" customHeight="1">
      <c r="A14" s="646" t="s">
        <v>424</v>
      </c>
      <c r="B14" s="645"/>
      <c r="C14" s="438">
        <v>792</v>
      </c>
      <c r="D14" s="437">
        <v>1</v>
      </c>
      <c r="E14" s="438">
        <v>801</v>
      </c>
      <c r="F14" s="437" t="s">
        <v>420</v>
      </c>
      <c r="G14" s="438">
        <v>909</v>
      </c>
      <c r="H14" s="437" t="s">
        <v>420</v>
      </c>
      <c r="I14" s="434"/>
      <c r="J14" s="434"/>
    </row>
    <row r="15" spans="1:10" ht="15" customHeight="1">
      <c r="A15" s="644" t="s">
        <v>423</v>
      </c>
      <c r="B15" s="645"/>
      <c r="C15" s="438">
        <v>539</v>
      </c>
      <c r="D15" s="437" t="s">
        <v>420</v>
      </c>
      <c r="E15" s="438">
        <v>573</v>
      </c>
      <c r="F15" s="437" t="s">
        <v>420</v>
      </c>
      <c r="G15" s="438">
        <v>591</v>
      </c>
      <c r="H15" s="437" t="s">
        <v>420</v>
      </c>
      <c r="I15" s="434"/>
      <c r="J15" s="434"/>
    </row>
    <row r="16" spans="1:10" ht="15" customHeight="1">
      <c r="A16" s="646" t="s">
        <v>422</v>
      </c>
      <c r="B16" s="645"/>
      <c r="C16" s="438">
        <v>388</v>
      </c>
      <c r="D16" s="439">
        <v>4</v>
      </c>
      <c r="E16" s="438">
        <v>456</v>
      </c>
      <c r="F16" s="439">
        <v>5</v>
      </c>
      <c r="G16" s="438">
        <v>461</v>
      </c>
      <c r="H16" s="439">
        <v>3</v>
      </c>
      <c r="I16" s="434"/>
      <c r="J16" s="434"/>
    </row>
    <row r="17" spans="1:10" ht="15" customHeight="1">
      <c r="A17" s="646" t="s">
        <v>421</v>
      </c>
      <c r="B17" s="645"/>
      <c r="C17" s="438">
        <v>139</v>
      </c>
      <c r="D17" s="437" t="s">
        <v>420</v>
      </c>
      <c r="E17" s="438">
        <v>143</v>
      </c>
      <c r="F17" s="437" t="s">
        <v>420</v>
      </c>
      <c r="G17" s="438">
        <v>109</v>
      </c>
      <c r="H17" s="437">
        <v>1</v>
      </c>
      <c r="I17" s="434"/>
      <c r="J17" s="434"/>
    </row>
    <row r="18" spans="1:10" ht="15" customHeight="1">
      <c r="A18" s="647" t="s">
        <v>419</v>
      </c>
      <c r="B18" s="648"/>
      <c r="C18" s="436">
        <v>588</v>
      </c>
      <c r="D18" s="435">
        <v>5</v>
      </c>
      <c r="E18" s="436">
        <v>635</v>
      </c>
      <c r="F18" s="435">
        <v>5</v>
      </c>
      <c r="G18" s="436">
        <v>650</v>
      </c>
      <c r="H18" s="435">
        <v>3</v>
      </c>
      <c r="I18" s="434"/>
      <c r="J18" s="434"/>
    </row>
    <row r="19" spans="1:10" ht="6.75" customHeight="1"/>
    <row r="20" spans="1:10" s="429" customFormat="1" ht="11.25">
      <c r="A20" s="433" t="s">
        <v>418</v>
      </c>
      <c r="B20" s="433" t="s">
        <v>694</v>
      </c>
      <c r="C20" s="433"/>
      <c r="D20" s="433"/>
      <c r="E20" s="433"/>
      <c r="F20" s="433"/>
    </row>
    <row r="21" spans="1:10" s="429" customFormat="1" ht="13.5">
      <c r="A21" s="451" t="s">
        <v>695</v>
      </c>
      <c r="B21" s="432"/>
    </row>
    <row r="22" spans="1:10">
      <c r="B22" s="431"/>
    </row>
    <row r="23" spans="1:10">
      <c r="B23" s="430"/>
    </row>
  </sheetData>
  <mergeCells count="16">
    <mergeCell ref="A1:F1"/>
    <mergeCell ref="A3:B3"/>
    <mergeCell ref="C3:D3"/>
    <mergeCell ref="E3:F3"/>
    <mergeCell ref="G3:H3"/>
    <mergeCell ref="A4:B4"/>
    <mergeCell ref="A15:B15"/>
    <mergeCell ref="A16:B16"/>
    <mergeCell ref="A17:B17"/>
    <mergeCell ref="A18:B18"/>
    <mergeCell ref="A5:B5"/>
    <mergeCell ref="A6:B6"/>
    <mergeCell ref="A7:B7"/>
    <mergeCell ref="A10:B10"/>
    <mergeCell ref="A13:B13"/>
    <mergeCell ref="A14:B14"/>
  </mergeCells>
  <phoneticPr fontId="6"/>
  <pageMargins left="0.7" right="0.7" top="0.75" bottom="0.75" header="0.3" footer="0.3"/>
  <pageSetup paperSize="9" orientation="portrait" r:id="rId1"/>
  <headerFooter>
    <oddHeader>&amp;L労働災害発生状況&amp;R&amp;F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1"/>
  <sheetViews>
    <sheetView zoomScaleNormal="100" zoomScaleSheetLayoutView="148" workbookViewId="0"/>
  </sheetViews>
  <sheetFormatPr defaultRowHeight="9.75"/>
  <cols>
    <col min="1" max="1" width="1.1640625" style="66" customWidth="1"/>
    <col min="2" max="2" width="20.83203125" style="104" customWidth="1"/>
    <col min="3" max="3" width="1.1640625" style="102" customWidth="1"/>
    <col min="4" max="6" width="10" style="103" bestFit="1" customWidth="1"/>
    <col min="7" max="7" width="10.83203125" style="103" bestFit="1" customWidth="1"/>
    <col min="8" max="9" width="10.1640625" style="103" bestFit="1" customWidth="1"/>
    <col min="10" max="10" width="9" style="103" customWidth="1"/>
    <col min="11" max="11" width="9.33203125" style="103" bestFit="1" customWidth="1"/>
    <col min="12" max="12" width="9.1640625" style="103" bestFit="1" customWidth="1"/>
    <col min="13" max="16384" width="9.33203125" style="102"/>
  </cols>
  <sheetData>
    <row r="1" spans="1:13" s="66" customFormat="1" ht="13.5" customHeight="1" thickBot="1">
      <c r="A1" s="66" t="s">
        <v>212</v>
      </c>
      <c r="B1" s="104"/>
      <c r="D1" s="139"/>
      <c r="E1" s="139"/>
      <c r="F1" s="139"/>
      <c r="G1" s="139"/>
      <c r="H1" s="139"/>
      <c r="I1" s="139"/>
      <c r="J1" s="139"/>
      <c r="K1" s="139"/>
      <c r="L1" s="100" t="s">
        <v>211</v>
      </c>
    </row>
    <row r="2" spans="1:13" s="12" customFormat="1" ht="14.25" customHeight="1" thickTop="1">
      <c r="A2" s="63"/>
      <c r="B2" s="589" t="s">
        <v>1</v>
      </c>
      <c r="C2" s="40"/>
      <c r="D2" s="612" t="s">
        <v>210</v>
      </c>
      <c r="E2" s="612"/>
      <c r="F2" s="612"/>
      <c r="G2" s="660" t="s">
        <v>209</v>
      </c>
      <c r="H2" s="661"/>
      <c r="I2" s="662"/>
      <c r="J2" s="660" t="s">
        <v>208</v>
      </c>
      <c r="K2" s="663"/>
      <c r="L2" s="663"/>
      <c r="M2" s="1"/>
    </row>
    <row r="3" spans="1:13" s="12" customFormat="1" ht="10.5" customHeight="1">
      <c r="A3" s="64"/>
      <c r="B3" s="591"/>
      <c r="C3" s="15"/>
      <c r="D3" s="71" t="s">
        <v>0</v>
      </c>
      <c r="E3" s="138" t="s">
        <v>156</v>
      </c>
      <c r="F3" s="138" t="s">
        <v>206</v>
      </c>
      <c r="G3" s="71" t="s">
        <v>0</v>
      </c>
      <c r="H3" s="138" t="s">
        <v>207</v>
      </c>
      <c r="I3" s="138" t="s">
        <v>206</v>
      </c>
      <c r="J3" s="71" t="s">
        <v>0</v>
      </c>
      <c r="K3" s="138" t="s">
        <v>207</v>
      </c>
      <c r="L3" s="137" t="s">
        <v>206</v>
      </c>
    </row>
    <row r="4" spans="1:13" s="12" customFormat="1" ht="4.5" customHeight="1">
      <c r="A4" s="136"/>
      <c r="B4" s="136"/>
      <c r="C4" s="14"/>
      <c r="D4" s="136"/>
      <c r="E4" s="136"/>
      <c r="F4" s="136"/>
      <c r="G4" s="136"/>
      <c r="H4" s="136"/>
      <c r="I4" s="136"/>
      <c r="J4" s="136"/>
      <c r="K4" s="136"/>
      <c r="L4" s="136"/>
    </row>
    <row r="5" spans="1:13" ht="12" customHeight="1">
      <c r="B5" s="131" t="s">
        <v>205</v>
      </c>
      <c r="C5" s="134"/>
      <c r="D5" s="133">
        <v>333305</v>
      </c>
      <c r="E5" s="129">
        <v>424995</v>
      </c>
      <c r="F5" s="129">
        <v>214065</v>
      </c>
      <c r="G5" s="132">
        <v>275844</v>
      </c>
      <c r="H5" s="129">
        <v>346902</v>
      </c>
      <c r="I5" s="129">
        <v>183435</v>
      </c>
      <c r="J5" s="132">
        <v>57461</v>
      </c>
      <c r="K5" s="129">
        <v>78093</v>
      </c>
      <c r="L5" s="129">
        <v>30630</v>
      </c>
    </row>
    <row r="6" spans="1:13">
      <c r="A6" s="135"/>
      <c r="B6" s="131" t="s">
        <v>204</v>
      </c>
      <c r="C6" s="134"/>
      <c r="D6" s="133">
        <v>340402</v>
      </c>
      <c r="E6" s="132">
        <v>440095</v>
      </c>
      <c r="F6" s="132">
        <v>217852</v>
      </c>
      <c r="G6" s="132">
        <v>279926</v>
      </c>
      <c r="H6" s="132">
        <v>356041</v>
      </c>
      <c r="I6" s="132">
        <v>186359</v>
      </c>
      <c r="J6" s="132">
        <v>60476</v>
      </c>
      <c r="K6" s="132">
        <v>84054</v>
      </c>
      <c r="L6" s="132">
        <v>31493</v>
      </c>
    </row>
    <row r="7" spans="1:13" ht="12" customHeight="1">
      <c r="A7" s="62"/>
      <c r="B7" s="131" t="s">
        <v>203</v>
      </c>
      <c r="C7" s="113"/>
      <c r="D7" s="130">
        <v>340016</v>
      </c>
      <c r="E7" s="129">
        <v>440693</v>
      </c>
      <c r="F7" s="129">
        <v>223006</v>
      </c>
      <c r="G7" s="129">
        <v>278106</v>
      </c>
      <c r="H7" s="129">
        <v>354620</v>
      </c>
      <c r="I7" s="129">
        <v>189180</v>
      </c>
      <c r="J7" s="129">
        <v>61910</v>
      </c>
      <c r="K7" s="129">
        <v>86073</v>
      </c>
      <c r="L7" s="129">
        <v>33826</v>
      </c>
    </row>
    <row r="8" spans="1:13" ht="3" customHeight="1">
      <c r="A8" s="124"/>
      <c r="B8" s="124"/>
      <c r="C8" s="113"/>
      <c r="D8" s="128"/>
      <c r="E8" s="127"/>
      <c r="F8" s="127"/>
      <c r="G8" s="127"/>
      <c r="H8" s="127"/>
      <c r="I8" s="127"/>
      <c r="J8" s="127"/>
      <c r="K8" s="127"/>
      <c r="L8" s="126"/>
    </row>
    <row r="9" spans="1:13" ht="10.5" customHeight="1">
      <c r="A9" s="125"/>
      <c r="B9" s="124" t="s">
        <v>202</v>
      </c>
      <c r="C9" s="113"/>
      <c r="D9" s="123" t="s">
        <v>199</v>
      </c>
      <c r="E9" s="122" t="s">
        <v>199</v>
      </c>
      <c r="F9" s="122" t="s">
        <v>199</v>
      </c>
      <c r="G9" s="122" t="s">
        <v>201</v>
      </c>
      <c r="H9" s="122" t="s">
        <v>199</v>
      </c>
      <c r="I9" s="122" t="s">
        <v>199</v>
      </c>
      <c r="J9" s="122" t="s">
        <v>200</v>
      </c>
      <c r="K9" s="122" t="s">
        <v>199</v>
      </c>
      <c r="L9" s="122" t="s">
        <v>199</v>
      </c>
    </row>
    <row r="10" spans="1:13" ht="10.5" customHeight="1">
      <c r="A10" s="115"/>
      <c r="B10" s="114" t="s">
        <v>198</v>
      </c>
      <c r="C10" s="113"/>
      <c r="D10" s="112">
        <v>408137</v>
      </c>
      <c r="E10" s="111">
        <v>460835</v>
      </c>
      <c r="F10" s="111">
        <v>244357</v>
      </c>
      <c r="G10" s="111">
        <v>345939</v>
      </c>
      <c r="H10" s="111">
        <v>394238</v>
      </c>
      <c r="I10" s="111">
        <v>195833</v>
      </c>
      <c r="J10" s="111">
        <v>62198</v>
      </c>
      <c r="K10" s="111">
        <v>66597</v>
      </c>
      <c r="L10" s="111">
        <v>48524</v>
      </c>
    </row>
    <row r="11" spans="1:13" ht="10.5" customHeight="1">
      <c r="A11" s="115"/>
      <c r="B11" s="114" t="s">
        <v>197</v>
      </c>
      <c r="C11" s="113"/>
      <c r="D11" s="112">
        <v>460534</v>
      </c>
      <c r="E11" s="111">
        <v>517960</v>
      </c>
      <c r="F11" s="111">
        <v>269500</v>
      </c>
      <c r="G11" s="111">
        <v>363329</v>
      </c>
      <c r="H11" s="111">
        <v>406045</v>
      </c>
      <c r="I11" s="111">
        <v>221228</v>
      </c>
      <c r="J11" s="111">
        <v>97205</v>
      </c>
      <c r="K11" s="111">
        <v>111915</v>
      </c>
      <c r="L11" s="111">
        <v>48272</v>
      </c>
    </row>
    <row r="12" spans="1:13" ht="10.5" customHeight="1">
      <c r="A12" s="115"/>
      <c r="B12" s="121" t="s">
        <v>196</v>
      </c>
      <c r="C12" s="113"/>
      <c r="D12" s="112">
        <v>572500</v>
      </c>
      <c r="E12" s="111">
        <v>596876</v>
      </c>
      <c r="F12" s="111">
        <v>429141</v>
      </c>
      <c r="G12" s="111">
        <v>443955</v>
      </c>
      <c r="H12" s="111">
        <v>464098</v>
      </c>
      <c r="I12" s="111">
        <v>325491</v>
      </c>
      <c r="J12" s="111">
        <v>128545</v>
      </c>
      <c r="K12" s="111">
        <v>132778</v>
      </c>
      <c r="L12" s="111">
        <v>103650</v>
      </c>
    </row>
    <row r="13" spans="1:13" ht="10.5" customHeight="1">
      <c r="A13" s="115"/>
      <c r="B13" s="114" t="s">
        <v>147</v>
      </c>
      <c r="C13" s="113"/>
      <c r="D13" s="112">
        <v>495939</v>
      </c>
      <c r="E13" s="111">
        <v>538159</v>
      </c>
      <c r="F13" s="111">
        <v>344726</v>
      </c>
      <c r="G13" s="111">
        <v>381210</v>
      </c>
      <c r="H13" s="111">
        <v>411271</v>
      </c>
      <c r="I13" s="111">
        <v>273548</v>
      </c>
      <c r="J13" s="111">
        <v>114729</v>
      </c>
      <c r="K13" s="111">
        <v>126888</v>
      </c>
      <c r="L13" s="111">
        <v>71178</v>
      </c>
    </row>
    <row r="14" spans="1:13" ht="8.4499999999999993" customHeight="1">
      <c r="A14" s="115"/>
      <c r="B14" s="114" t="s">
        <v>195</v>
      </c>
      <c r="C14" s="113"/>
      <c r="D14" s="112">
        <v>414403</v>
      </c>
      <c r="E14" s="111">
        <v>460918</v>
      </c>
      <c r="F14" s="111">
        <v>231315</v>
      </c>
      <c r="G14" s="111">
        <v>340594</v>
      </c>
      <c r="H14" s="111">
        <v>377723</v>
      </c>
      <c r="I14" s="111">
        <v>194448</v>
      </c>
      <c r="J14" s="111">
        <v>73809</v>
      </c>
      <c r="K14" s="111">
        <v>83195</v>
      </c>
      <c r="L14" s="111">
        <v>36867</v>
      </c>
    </row>
    <row r="15" spans="1:13" ht="10.5" customHeight="1">
      <c r="A15" s="115"/>
      <c r="B15" s="114" t="s">
        <v>194</v>
      </c>
      <c r="C15" s="113"/>
      <c r="D15" s="112">
        <v>273231</v>
      </c>
      <c r="E15" s="111">
        <v>390606</v>
      </c>
      <c r="F15" s="111">
        <v>166637</v>
      </c>
      <c r="G15" s="111">
        <v>227037</v>
      </c>
      <c r="H15" s="111">
        <v>314669</v>
      </c>
      <c r="I15" s="111">
        <v>147454</v>
      </c>
      <c r="J15" s="111">
        <v>46194</v>
      </c>
      <c r="K15" s="111">
        <v>75937</v>
      </c>
      <c r="L15" s="111">
        <v>19183</v>
      </c>
    </row>
    <row r="16" spans="1:13" ht="10.5" customHeight="1">
      <c r="A16" s="115"/>
      <c r="B16" s="114" t="s">
        <v>193</v>
      </c>
      <c r="C16" s="113"/>
      <c r="D16" s="112">
        <v>435516</v>
      </c>
      <c r="E16" s="111">
        <v>619787</v>
      </c>
      <c r="F16" s="111">
        <v>313810</v>
      </c>
      <c r="G16" s="111">
        <v>348327</v>
      </c>
      <c r="H16" s="111">
        <v>490763</v>
      </c>
      <c r="I16" s="111">
        <v>254252</v>
      </c>
      <c r="J16" s="111">
        <v>87189</v>
      </c>
      <c r="K16" s="111">
        <v>129024</v>
      </c>
      <c r="L16" s="111">
        <v>59558</v>
      </c>
    </row>
    <row r="17" spans="1:12" ht="10.5" customHeight="1">
      <c r="A17" s="115"/>
      <c r="B17" s="114" t="s">
        <v>192</v>
      </c>
      <c r="C17" s="113"/>
      <c r="D17" s="112">
        <v>330775</v>
      </c>
      <c r="E17" s="111">
        <v>399866</v>
      </c>
      <c r="F17" s="111">
        <v>228165</v>
      </c>
      <c r="G17" s="111">
        <v>274564</v>
      </c>
      <c r="H17" s="111">
        <v>326959</v>
      </c>
      <c r="I17" s="111">
        <v>196749</v>
      </c>
      <c r="J17" s="111">
        <v>56211</v>
      </c>
      <c r="K17" s="111">
        <v>72907</v>
      </c>
      <c r="L17" s="111">
        <v>31416</v>
      </c>
    </row>
    <row r="18" spans="1:12" ht="10.5" customHeight="1">
      <c r="A18" s="115"/>
      <c r="B18" s="120" t="s">
        <v>191</v>
      </c>
      <c r="C18" s="113"/>
      <c r="D18" s="112">
        <v>591436</v>
      </c>
      <c r="E18" s="111">
        <v>665338</v>
      </c>
      <c r="F18" s="111">
        <v>393120</v>
      </c>
      <c r="G18" s="111">
        <v>450090</v>
      </c>
      <c r="H18" s="111">
        <v>502020</v>
      </c>
      <c r="I18" s="111">
        <v>310737</v>
      </c>
      <c r="J18" s="111">
        <v>141346</v>
      </c>
      <c r="K18" s="111">
        <v>163318</v>
      </c>
      <c r="L18" s="111">
        <v>82383</v>
      </c>
    </row>
    <row r="19" spans="1:12" ht="10.5" customHeight="1">
      <c r="A19" s="115"/>
      <c r="B19" s="114" t="s">
        <v>190</v>
      </c>
      <c r="C19" s="113"/>
      <c r="D19" s="112">
        <v>112558</v>
      </c>
      <c r="E19" s="111">
        <v>146198</v>
      </c>
      <c r="F19" s="111">
        <v>92744</v>
      </c>
      <c r="G19" s="111">
        <v>106831</v>
      </c>
      <c r="H19" s="111">
        <v>135392</v>
      </c>
      <c r="I19" s="111">
        <v>90008</v>
      </c>
      <c r="J19" s="111">
        <v>5727</v>
      </c>
      <c r="K19" s="111">
        <v>10806</v>
      </c>
      <c r="L19" s="111">
        <v>2736</v>
      </c>
    </row>
    <row r="20" spans="1:12" ht="12" customHeight="1">
      <c r="A20" s="115"/>
      <c r="B20" s="114" t="s">
        <v>189</v>
      </c>
      <c r="C20" s="113"/>
      <c r="D20" s="112">
        <v>191267</v>
      </c>
      <c r="E20" s="111">
        <v>257154</v>
      </c>
      <c r="F20" s="111">
        <v>135465</v>
      </c>
      <c r="G20" s="111">
        <v>166344</v>
      </c>
      <c r="H20" s="111">
        <v>216371</v>
      </c>
      <c r="I20" s="111">
        <v>123974</v>
      </c>
      <c r="J20" s="111">
        <v>24923</v>
      </c>
      <c r="K20" s="111">
        <v>40783</v>
      </c>
      <c r="L20" s="111">
        <v>11491</v>
      </c>
    </row>
    <row r="21" spans="1:12" ht="10.5" customHeight="1">
      <c r="A21" s="115"/>
      <c r="B21" s="119" t="s">
        <v>187</v>
      </c>
      <c r="C21" s="113"/>
      <c r="D21" s="112">
        <v>362811</v>
      </c>
      <c r="E21" s="111">
        <v>426265</v>
      </c>
      <c r="F21" s="111">
        <v>303897</v>
      </c>
      <c r="G21" s="111">
        <v>280964</v>
      </c>
      <c r="H21" s="111">
        <v>328915</v>
      </c>
      <c r="I21" s="111">
        <v>236444</v>
      </c>
      <c r="J21" s="111">
        <v>81847</v>
      </c>
      <c r="K21" s="111">
        <v>97350</v>
      </c>
      <c r="L21" s="111">
        <v>67453</v>
      </c>
    </row>
    <row r="22" spans="1:12" ht="10.5" customHeight="1">
      <c r="A22" s="115"/>
      <c r="B22" s="114" t="s">
        <v>186</v>
      </c>
      <c r="C22" s="113"/>
      <c r="D22" s="112">
        <v>311535</v>
      </c>
      <c r="E22" s="111">
        <v>427178</v>
      </c>
      <c r="F22" s="111">
        <v>271281</v>
      </c>
      <c r="G22" s="111">
        <v>263196</v>
      </c>
      <c r="H22" s="111">
        <v>361917</v>
      </c>
      <c r="I22" s="111">
        <v>228832</v>
      </c>
      <c r="J22" s="111">
        <v>48339</v>
      </c>
      <c r="K22" s="111">
        <v>65261</v>
      </c>
      <c r="L22" s="111">
        <v>42449</v>
      </c>
    </row>
    <row r="23" spans="1:12" ht="8.4499999999999993" customHeight="1">
      <c r="A23" s="115"/>
      <c r="B23" s="114" t="s">
        <v>185</v>
      </c>
      <c r="C23" s="113"/>
      <c r="D23" s="112">
        <v>432701</v>
      </c>
      <c r="E23" s="111">
        <v>492766</v>
      </c>
      <c r="F23" s="111">
        <v>345946</v>
      </c>
      <c r="G23" s="111">
        <v>326502</v>
      </c>
      <c r="H23" s="111">
        <v>373100</v>
      </c>
      <c r="I23" s="111">
        <v>259198</v>
      </c>
      <c r="J23" s="111">
        <v>106199</v>
      </c>
      <c r="K23" s="111">
        <v>119666</v>
      </c>
      <c r="L23" s="111">
        <v>86748</v>
      </c>
    </row>
    <row r="24" spans="1:12" ht="10.5" customHeight="1">
      <c r="A24" s="115"/>
      <c r="B24" s="114" t="s">
        <v>184</v>
      </c>
      <c r="C24" s="113"/>
      <c r="D24" s="112">
        <v>290575</v>
      </c>
      <c r="E24" s="111">
        <v>363544</v>
      </c>
      <c r="F24" s="111">
        <v>202338</v>
      </c>
      <c r="G24" s="111">
        <v>251996</v>
      </c>
      <c r="H24" s="111">
        <v>307289</v>
      </c>
      <c r="I24" s="111">
        <v>185133</v>
      </c>
      <c r="J24" s="111">
        <v>38579</v>
      </c>
      <c r="K24" s="111">
        <v>56255</v>
      </c>
      <c r="L24" s="111">
        <v>17205</v>
      </c>
    </row>
    <row r="25" spans="1:12" ht="3" customHeight="1">
      <c r="A25" s="115"/>
      <c r="B25" s="114"/>
      <c r="C25" s="113"/>
      <c r="D25" s="118"/>
      <c r="E25" s="117"/>
      <c r="F25" s="117"/>
      <c r="G25" s="117"/>
      <c r="H25" s="117"/>
      <c r="I25" s="117"/>
      <c r="J25" s="117"/>
      <c r="K25" s="117"/>
      <c r="L25" s="117"/>
    </row>
    <row r="26" spans="1:12" ht="10.5" customHeight="1">
      <c r="A26" s="664" t="s">
        <v>135</v>
      </c>
      <c r="B26" s="664"/>
      <c r="C26" s="113"/>
      <c r="D26" s="118"/>
      <c r="E26" s="117"/>
      <c r="F26" s="117"/>
      <c r="G26" s="117"/>
      <c r="H26" s="117"/>
      <c r="I26" s="117"/>
      <c r="J26" s="117"/>
      <c r="K26" s="117"/>
      <c r="L26" s="117"/>
    </row>
    <row r="27" spans="1:12" ht="10.5" customHeight="1">
      <c r="A27" s="115"/>
      <c r="B27" s="114" t="s">
        <v>183</v>
      </c>
      <c r="C27" s="113"/>
      <c r="D27" s="112">
        <v>285420</v>
      </c>
      <c r="E27" s="111">
        <v>395266</v>
      </c>
      <c r="F27" s="111">
        <v>179723</v>
      </c>
      <c r="G27" s="111">
        <v>233648</v>
      </c>
      <c r="H27" s="111">
        <v>311737</v>
      </c>
      <c r="I27" s="111">
        <v>158508</v>
      </c>
      <c r="J27" s="111">
        <v>51772</v>
      </c>
      <c r="K27" s="111">
        <v>83529</v>
      </c>
      <c r="L27" s="111">
        <v>21215</v>
      </c>
    </row>
    <row r="28" spans="1:12" ht="8.4499999999999993" customHeight="1">
      <c r="A28" s="115"/>
      <c r="B28" s="114" t="s">
        <v>182</v>
      </c>
      <c r="C28" s="113"/>
      <c r="D28" s="112">
        <v>343797</v>
      </c>
      <c r="E28" s="111">
        <v>459579</v>
      </c>
      <c r="F28" s="111">
        <v>249465</v>
      </c>
      <c r="G28" s="111">
        <v>287606</v>
      </c>
      <c r="H28" s="111">
        <v>380839</v>
      </c>
      <c r="I28" s="111">
        <v>211646</v>
      </c>
      <c r="J28" s="111">
        <v>56191</v>
      </c>
      <c r="K28" s="111">
        <v>78740</v>
      </c>
      <c r="L28" s="111">
        <v>37819</v>
      </c>
    </row>
    <row r="29" spans="1:12" ht="10.5" customHeight="1">
      <c r="A29" s="115"/>
      <c r="B29" s="114" t="s">
        <v>181</v>
      </c>
      <c r="C29" s="113"/>
      <c r="D29" s="112">
        <v>490582</v>
      </c>
      <c r="E29" s="111">
        <v>551731</v>
      </c>
      <c r="F29" s="111">
        <v>323176</v>
      </c>
      <c r="G29" s="111">
        <v>404183</v>
      </c>
      <c r="H29" s="111">
        <v>457596</v>
      </c>
      <c r="I29" s="111">
        <v>257955</v>
      </c>
      <c r="J29" s="111">
        <v>86399</v>
      </c>
      <c r="K29" s="111">
        <v>94135</v>
      </c>
      <c r="L29" s="111">
        <v>65221</v>
      </c>
    </row>
    <row r="30" spans="1:12" ht="10.5" customHeight="1">
      <c r="A30" s="115"/>
      <c r="B30" s="114" t="s">
        <v>180</v>
      </c>
      <c r="C30" s="113"/>
      <c r="D30" s="112">
        <v>307585</v>
      </c>
      <c r="E30" s="111">
        <v>357322</v>
      </c>
      <c r="F30" s="111">
        <v>192396</v>
      </c>
      <c r="G30" s="111">
        <v>269528</v>
      </c>
      <c r="H30" s="111">
        <v>311421</v>
      </c>
      <c r="I30" s="111">
        <v>172505</v>
      </c>
      <c r="J30" s="111">
        <v>38057</v>
      </c>
      <c r="K30" s="111">
        <v>45901</v>
      </c>
      <c r="L30" s="111">
        <v>19891</v>
      </c>
    </row>
    <row r="31" spans="1:12" ht="10.5" customHeight="1">
      <c r="A31" s="115"/>
      <c r="B31" s="114" t="s">
        <v>179</v>
      </c>
      <c r="C31" s="113"/>
      <c r="D31" s="112">
        <v>357525</v>
      </c>
      <c r="E31" s="111">
        <v>439034</v>
      </c>
      <c r="F31" s="111">
        <v>193772</v>
      </c>
      <c r="G31" s="111">
        <v>305954</v>
      </c>
      <c r="H31" s="111">
        <v>371688</v>
      </c>
      <c r="I31" s="111">
        <v>173894</v>
      </c>
      <c r="J31" s="111">
        <v>51571</v>
      </c>
      <c r="K31" s="111">
        <v>67346</v>
      </c>
      <c r="L31" s="111">
        <v>19878</v>
      </c>
    </row>
    <row r="32" spans="1:12" ht="10.5" customHeight="1">
      <c r="A32" s="115"/>
      <c r="B32" s="114" t="s">
        <v>178</v>
      </c>
      <c r="C32" s="113"/>
      <c r="D32" s="112">
        <v>534778</v>
      </c>
      <c r="E32" s="111">
        <v>598774</v>
      </c>
      <c r="F32" s="111">
        <v>341940</v>
      </c>
      <c r="G32" s="111">
        <v>398532</v>
      </c>
      <c r="H32" s="111">
        <v>445287</v>
      </c>
      <c r="I32" s="111">
        <v>257646</v>
      </c>
      <c r="J32" s="111">
        <v>136246</v>
      </c>
      <c r="K32" s="111">
        <v>153487</v>
      </c>
      <c r="L32" s="111">
        <v>84294</v>
      </c>
    </row>
    <row r="33" spans="1:12" ht="10.5" customHeight="1">
      <c r="A33" s="115"/>
      <c r="B33" s="114" t="s">
        <v>177</v>
      </c>
      <c r="C33" s="113"/>
      <c r="D33" s="112">
        <v>422279</v>
      </c>
      <c r="E33" s="111">
        <v>475821</v>
      </c>
      <c r="F33" s="111">
        <v>244966</v>
      </c>
      <c r="G33" s="111">
        <v>342518</v>
      </c>
      <c r="H33" s="111">
        <v>381989</v>
      </c>
      <c r="I33" s="111">
        <v>211803</v>
      </c>
      <c r="J33" s="111">
        <v>79761</v>
      </c>
      <c r="K33" s="111">
        <v>93832</v>
      </c>
      <c r="L33" s="111">
        <v>33163</v>
      </c>
    </row>
    <row r="34" spans="1:12" ht="8.4499999999999993" customHeight="1">
      <c r="A34" s="115"/>
      <c r="B34" s="114" t="s">
        <v>176</v>
      </c>
      <c r="C34" s="113"/>
      <c r="D34" s="112">
        <v>475054</v>
      </c>
      <c r="E34" s="111">
        <v>525688</v>
      </c>
      <c r="F34" s="111">
        <v>273393</v>
      </c>
      <c r="G34" s="111">
        <v>361299</v>
      </c>
      <c r="H34" s="111">
        <v>396619</v>
      </c>
      <c r="I34" s="111">
        <v>220628</v>
      </c>
      <c r="J34" s="111">
        <v>113755</v>
      </c>
      <c r="K34" s="111">
        <v>129069</v>
      </c>
      <c r="L34" s="111">
        <v>52765</v>
      </c>
    </row>
    <row r="35" spans="1:12" ht="10.5" customHeight="1">
      <c r="A35" s="115"/>
      <c r="B35" s="114" t="s">
        <v>175</v>
      </c>
      <c r="C35" s="113"/>
      <c r="D35" s="112">
        <v>462135</v>
      </c>
      <c r="E35" s="111">
        <v>486771</v>
      </c>
      <c r="F35" s="111">
        <v>265421</v>
      </c>
      <c r="G35" s="111">
        <v>388266</v>
      </c>
      <c r="H35" s="111">
        <v>410039</v>
      </c>
      <c r="I35" s="111">
        <v>214410</v>
      </c>
      <c r="J35" s="111">
        <v>73869</v>
      </c>
      <c r="K35" s="111">
        <v>76732</v>
      </c>
      <c r="L35" s="111">
        <v>51011</v>
      </c>
    </row>
    <row r="36" spans="1:12" ht="10.5" customHeight="1">
      <c r="A36" s="115"/>
      <c r="B36" s="114" t="s">
        <v>174</v>
      </c>
      <c r="C36" s="113"/>
      <c r="D36" s="112">
        <v>484723</v>
      </c>
      <c r="E36" s="111">
        <v>508811</v>
      </c>
      <c r="F36" s="111">
        <v>305010</v>
      </c>
      <c r="G36" s="111">
        <v>362739</v>
      </c>
      <c r="H36" s="111">
        <v>381125</v>
      </c>
      <c r="I36" s="111">
        <v>225564</v>
      </c>
      <c r="J36" s="111">
        <v>121984</v>
      </c>
      <c r="K36" s="111">
        <v>127686</v>
      </c>
      <c r="L36" s="111">
        <v>79446</v>
      </c>
    </row>
    <row r="37" spans="1:12" ht="10.5" customHeight="1">
      <c r="A37" s="115"/>
      <c r="B37" s="114" t="s">
        <v>173</v>
      </c>
      <c r="C37" s="113"/>
      <c r="D37" s="112">
        <v>493027</v>
      </c>
      <c r="E37" s="111">
        <v>559546</v>
      </c>
      <c r="F37" s="111">
        <v>295579</v>
      </c>
      <c r="G37" s="111">
        <v>362883</v>
      </c>
      <c r="H37" s="111">
        <v>406937</v>
      </c>
      <c r="I37" s="111">
        <v>232117</v>
      </c>
      <c r="J37" s="111">
        <v>130144</v>
      </c>
      <c r="K37" s="111">
        <v>152609</v>
      </c>
      <c r="L37" s="111">
        <v>63462</v>
      </c>
    </row>
    <row r="38" spans="1:12" ht="10.5" customHeight="1">
      <c r="A38" s="115"/>
      <c r="B38" s="114" t="s">
        <v>172</v>
      </c>
      <c r="C38" s="113"/>
      <c r="D38" s="112">
        <v>482182</v>
      </c>
      <c r="E38" s="111">
        <v>508460</v>
      </c>
      <c r="F38" s="111">
        <v>335813</v>
      </c>
      <c r="G38" s="111">
        <v>370449</v>
      </c>
      <c r="H38" s="111">
        <v>391222</v>
      </c>
      <c r="I38" s="111">
        <v>254740</v>
      </c>
      <c r="J38" s="111">
        <v>111733</v>
      </c>
      <c r="K38" s="111">
        <v>117238</v>
      </c>
      <c r="L38" s="111">
        <v>81073</v>
      </c>
    </row>
    <row r="39" spans="1:12" ht="10.5" customHeight="1">
      <c r="A39" s="115"/>
      <c r="B39" s="114" t="s">
        <v>171</v>
      </c>
      <c r="C39" s="113"/>
      <c r="D39" s="112">
        <v>552917</v>
      </c>
      <c r="E39" s="111">
        <v>589743</v>
      </c>
      <c r="F39" s="111">
        <v>346516</v>
      </c>
      <c r="G39" s="111">
        <v>432867</v>
      </c>
      <c r="H39" s="111">
        <v>460570</v>
      </c>
      <c r="I39" s="111">
        <v>277596</v>
      </c>
      <c r="J39" s="111">
        <v>120050</v>
      </c>
      <c r="K39" s="111">
        <v>129173</v>
      </c>
      <c r="L39" s="111">
        <v>68920</v>
      </c>
    </row>
    <row r="40" spans="1:12" ht="8.4499999999999993" customHeight="1">
      <c r="A40" s="115"/>
      <c r="B40" s="114" t="s">
        <v>170</v>
      </c>
      <c r="C40" s="113"/>
      <c r="D40" s="112">
        <v>510086</v>
      </c>
      <c r="E40" s="111">
        <v>536438</v>
      </c>
      <c r="F40" s="111">
        <v>319154</v>
      </c>
      <c r="G40" s="111">
        <v>400278</v>
      </c>
      <c r="H40" s="111">
        <v>419794</v>
      </c>
      <c r="I40" s="111">
        <v>258876</v>
      </c>
      <c r="J40" s="111">
        <v>109808</v>
      </c>
      <c r="K40" s="111">
        <v>116644</v>
      </c>
      <c r="L40" s="111">
        <v>60278</v>
      </c>
    </row>
    <row r="41" spans="1:12" ht="10.5" customHeight="1">
      <c r="A41" s="115"/>
      <c r="B41" s="114" t="s">
        <v>169</v>
      </c>
      <c r="C41" s="113"/>
      <c r="D41" s="112">
        <v>510075</v>
      </c>
      <c r="E41" s="111">
        <v>554326</v>
      </c>
      <c r="F41" s="111">
        <v>343239</v>
      </c>
      <c r="G41" s="111">
        <v>386913</v>
      </c>
      <c r="H41" s="111">
        <v>418618</v>
      </c>
      <c r="I41" s="111">
        <v>267379</v>
      </c>
      <c r="J41" s="111">
        <v>123162</v>
      </c>
      <c r="K41" s="111">
        <v>135708</v>
      </c>
      <c r="L41" s="111">
        <v>75860</v>
      </c>
    </row>
    <row r="42" spans="1:12" ht="10.5" customHeight="1">
      <c r="A42" s="115"/>
      <c r="B42" s="114" t="s">
        <v>168</v>
      </c>
      <c r="C42" s="113"/>
      <c r="D42" s="112">
        <v>462449</v>
      </c>
      <c r="E42" s="111">
        <v>518176</v>
      </c>
      <c r="F42" s="111">
        <v>266171</v>
      </c>
      <c r="G42" s="111">
        <v>381511</v>
      </c>
      <c r="H42" s="111">
        <v>425777</v>
      </c>
      <c r="I42" s="111">
        <v>225601</v>
      </c>
      <c r="J42" s="111">
        <v>80938</v>
      </c>
      <c r="K42" s="111">
        <v>92399</v>
      </c>
      <c r="L42" s="111">
        <v>40570</v>
      </c>
    </row>
    <row r="43" spans="1:12" ht="10.5" customHeight="1">
      <c r="A43" s="115"/>
      <c r="B43" s="114" t="s">
        <v>167</v>
      </c>
      <c r="C43" s="113"/>
      <c r="D43" s="112">
        <v>451755</v>
      </c>
      <c r="E43" s="111">
        <v>492645</v>
      </c>
      <c r="F43" s="111">
        <v>283299</v>
      </c>
      <c r="G43" s="111">
        <v>371827</v>
      </c>
      <c r="H43" s="111">
        <v>404350</v>
      </c>
      <c r="I43" s="111">
        <v>237842</v>
      </c>
      <c r="J43" s="111">
        <v>79928</v>
      </c>
      <c r="K43" s="111">
        <v>88295</v>
      </c>
      <c r="L43" s="111">
        <v>45457</v>
      </c>
    </row>
    <row r="44" spans="1:12" ht="8.25" customHeight="1">
      <c r="A44" s="115"/>
      <c r="B44" s="114" t="s">
        <v>166</v>
      </c>
      <c r="C44" s="113"/>
      <c r="D44" s="112">
        <v>577282</v>
      </c>
      <c r="E44" s="111">
        <v>620817</v>
      </c>
      <c r="F44" s="111">
        <v>379075</v>
      </c>
      <c r="G44" s="111">
        <v>457833</v>
      </c>
      <c r="H44" s="111">
        <v>491641</v>
      </c>
      <c r="I44" s="111">
        <v>303912</v>
      </c>
      <c r="J44" s="111">
        <v>119449</v>
      </c>
      <c r="K44" s="111">
        <v>129176</v>
      </c>
      <c r="L44" s="111">
        <v>75163</v>
      </c>
    </row>
    <row r="45" spans="1:12" ht="10.5" customHeight="1">
      <c r="A45" s="115"/>
      <c r="B45" s="114" t="s">
        <v>165</v>
      </c>
      <c r="C45" s="113"/>
      <c r="D45" s="112">
        <v>493554</v>
      </c>
      <c r="E45" s="111">
        <v>513808</v>
      </c>
      <c r="F45" s="111">
        <v>363279</v>
      </c>
      <c r="G45" s="111">
        <v>384368</v>
      </c>
      <c r="H45" s="111">
        <v>399292</v>
      </c>
      <c r="I45" s="111">
        <v>288374</v>
      </c>
      <c r="J45" s="111">
        <v>109186</v>
      </c>
      <c r="K45" s="111">
        <v>114516</v>
      </c>
      <c r="L45" s="111">
        <v>74905</v>
      </c>
    </row>
    <row r="46" spans="1:12" ht="10.5" customHeight="1">
      <c r="A46" s="115"/>
      <c r="B46" s="114" t="s">
        <v>164</v>
      </c>
      <c r="C46" s="113"/>
      <c r="D46" s="112">
        <v>269301</v>
      </c>
      <c r="E46" s="111">
        <v>316059</v>
      </c>
      <c r="F46" s="111">
        <v>174566</v>
      </c>
      <c r="G46" s="111">
        <v>234337</v>
      </c>
      <c r="H46" s="111">
        <v>268953</v>
      </c>
      <c r="I46" s="111">
        <v>164203</v>
      </c>
      <c r="J46" s="111">
        <v>34964</v>
      </c>
      <c r="K46" s="111">
        <v>47106</v>
      </c>
      <c r="L46" s="111">
        <v>10363</v>
      </c>
    </row>
    <row r="47" spans="1:12" ht="3" customHeight="1">
      <c r="A47" s="115"/>
      <c r="B47" s="114"/>
      <c r="C47" s="113"/>
      <c r="D47" s="112"/>
      <c r="E47" s="111"/>
      <c r="F47" s="111"/>
      <c r="G47" s="111"/>
      <c r="H47" s="111"/>
      <c r="I47" s="111"/>
      <c r="J47" s="111"/>
      <c r="K47" s="111"/>
      <c r="L47" s="111"/>
    </row>
    <row r="48" spans="1:12" ht="10.5" customHeight="1">
      <c r="A48" s="665" t="s">
        <v>163</v>
      </c>
      <c r="B48" s="665"/>
      <c r="C48" s="113"/>
      <c r="D48" s="112"/>
      <c r="E48" s="111"/>
      <c r="F48" s="111"/>
      <c r="G48" s="111"/>
      <c r="H48" s="111"/>
      <c r="I48" s="111"/>
      <c r="J48" s="111"/>
      <c r="K48" s="111"/>
      <c r="L48" s="111"/>
    </row>
    <row r="49" spans="1:12" ht="10.5" customHeight="1">
      <c r="A49" s="115"/>
      <c r="B49" s="114" t="s">
        <v>162</v>
      </c>
      <c r="C49" s="113"/>
      <c r="D49" s="112">
        <v>341102</v>
      </c>
      <c r="E49" s="111">
        <v>494849</v>
      </c>
      <c r="F49" s="111">
        <v>293506</v>
      </c>
      <c r="G49" s="111">
        <v>293964</v>
      </c>
      <c r="H49" s="111">
        <v>437262</v>
      </c>
      <c r="I49" s="111">
        <v>249602</v>
      </c>
      <c r="J49" s="111">
        <v>47138</v>
      </c>
      <c r="K49" s="111">
        <v>57587</v>
      </c>
      <c r="L49" s="111">
        <v>43904</v>
      </c>
    </row>
    <row r="50" spans="1:12" ht="1.9" customHeight="1" thickBot="1">
      <c r="A50" s="110"/>
      <c r="B50" s="109"/>
      <c r="C50" s="108"/>
      <c r="D50" s="107"/>
      <c r="E50" s="106"/>
      <c r="F50" s="105"/>
      <c r="G50" s="105"/>
      <c r="H50" s="105"/>
      <c r="I50" s="106"/>
      <c r="J50" s="106"/>
      <c r="K50" s="105"/>
      <c r="L50" s="105"/>
    </row>
    <row r="51" spans="1:12" ht="21" customHeight="1" thickTop="1">
      <c r="A51" s="658" t="s">
        <v>161</v>
      </c>
      <c r="B51" s="659"/>
      <c r="C51" s="659"/>
      <c r="D51" s="659"/>
      <c r="E51" s="659"/>
      <c r="F51" s="659"/>
      <c r="G51" s="659"/>
      <c r="H51" s="659"/>
      <c r="I51" s="659"/>
      <c r="J51" s="659"/>
      <c r="K51" s="659"/>
      <c r="L51" s="659"/>
    </row>
  </sheetData>
  <mergeCells count="7">
    <mergeCell ref="A51:L51"/>
    <mergeCell ref="B2:B3"/>
    <mergeCell ref="D2:F2"/>
    <mergeCell ref="G2:I2"/>
    <mergeCell ref="J2:L2"/>
    <mergeCell ref="A26:B26"/>
    <mergeCell ref="A48:B48"/>
  </mergeCells>
  <phoneticPr fontId="6"/>
  <pageMargins left="0.62992125984251968" right="0.27559055118110237" top="0.98425196850393704" bottom="0.98425196850393704" header="0.51181102362204722" footer="0.51181102362204722"/>
  <pageSetup paperSize="8" scale="160" orientation="portrait" r:id="rId1"/>
  <headerFooter alignWithMargins="0">
    <oddHeader>&amp;L&amp;9産業別１人平均月間現金給与額&amp;R&amp;9&amp;F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1"/>
  <sheetViews>
    <sheetView zoomScaleNormal="100" zoomScaleSheetLayoutView="100" workbookViewId="0"/>
  </sheetViews>
  <sheetFormatPr defaultRowHeight="9.75"/>
  <cols>
    <col min="1" max="1" width="1.1640625" style="66" customWidth="1"/>
    <col min="2" max="2" width="21.1640625" style="104" bestFit="1" customWidth="1"/>
    <col min="3" max="3" width="1.6640625" style="102" customWidth="1"/>
    <col min="4" max="9" width="8.83203125" style="140" bestFit="1" customWidth="1"/>
    <col min="10" max="11" width="7.83203125" style="140" bestFit="1" customWidth="1"/>
    <col min="12" max="12" width="5.83203125" style="140" customWidth="1"/>
    <col min="13" max="13" width="4.33203125" style="102" customWidth="1"/>
    <col min="14" max="16384" width="9.33203125" style="102"/>
  </cols>
  <sheetData>
    <row r="1" spans="1:13" s="66" customFormat="1" ht="15.75" customHeight="1" thickBot="1">
      <c r="A1" s="66" t="s">
        <v>225</v>
      </c>
      <c r="B1" s="104"/>
      <c r="D1" s="166"/>
      <c r="E1" s="166"/>
      <c r="F1" s="166"/>
      <c r="G1" s="166"/>
      <c r="H1" s="166"/>
      <c r="I1" s="166"/>
      <c r="J1" s="166"/>
      <c r="K1" s="166"/>
      <c r="L1" s="165" t="s">
        <v>159</v>
      </c>
    </row>
    <row r="2" spans="1:13" s="12" customFormat="1" ht="16.5" customHeight="1" thickTop="1">
      <c r="A2" s="63"/>
      <c r="B2" s="589" t="s">
        <v>1</v>
      </c>
      <c r="C2" s="40"/>
      <c r="D2" s="666" t="s">
        <v>224</v>
      </c>
      <c r="E2" s="667"/>
      <c r="F2" s="668"/>
      <c r="G2" s="666" t="s">
        <v>223</v>
      </c>
      <c r="H2" s="667"/>
      <c r="I2" s="668"/>
      <c r="J2" s="666" t="s">
        <v>110</v>
      </c>
      <c r="K2" s="667"/>
      <c r="L2" s="667"/>
      <c r="M2" s="1"/>
    </row>
    <row r="3" spans="1:13" s="12" customFormat="1" ht="14.25" customHeight="1">
      <c r="A3" s="64"/>
      <c r="B3" s="591"/>
      <c r="C3" s="15"/>
      <c r="D3" s="39" t="s">
        <v>0</v>
      </c>
      <c r="E3" s="164" t="s">
        <v>207</v>
      </c>
      <c r="F3" s="164" t="s">
        <v>206</v>
      </c>
      <c r="G3" s="164" t="s">
        <v>0</v>
      </c>
      <c r="H3" s="164" t="s">
        <v>207</v>
      </c>
      <c r="I3" s="164" t="s">
        <v>206</v>
      </c>
      <c r="J3" s="164" t="s">
        <v>0</v>
      </c>
      <c r="K3" s="164" t="s">
        <v>207</v>
      </c>
      <c r="L3" s="163" t="s">
        <v>206</v>
      </c>
    </row>
    <row r="4" spans="1:13" s="12" customFormat="1" ht="4.5" customHeight="1">
      <c r="A4" s="13"/>
      <c r="B4" s="13"/>
      <c r="C4" s="14"/>
      <c r="D4" s="162"/>
      <c r="E4" s="162"/>
      <c r="F4" s="162"/>
      <c r="G4" s="162"/>
      <c r="H4" s="162"/>
      <c r="I4" s="162"/>
      <c r="J4" s="162"/>
      <c r="K4" s="162"/>
      <c r="L4" s="162"/>
    </row>
    <row r="5" spans="1:13" ht="12" customHeight="1">
      <c r="A5" s="135"/>
      <c r="B5" s="131" t="s">
        <v>205</v>
      </c>
      <c r="C5" s="134"/>
      <c r="D5" s="161">
        <v>138.6</v>
      </c>
      <c r="E5" s="159">
        <v>156.1</v>
      </c>
      <c r="F5" s="159">
        <v>115.8</v>
      </c>
      <c r="G5" s="160">
        <v>127.5</v>
      </c>
      <c r="H5" s="159">
        <v>140.80000000000001</v>
      </c>
      <c r="I5" s="159">
        <v>110.2</v>
      </c>
      <c r="J5" s="160">
        <v>11.1</v>
      </c>
      <c r="K5" s="159">
        <v>15.3</v>
      </c>
      <c r="L5" s="159">
        <v>5.6</v>
      </c>
    </row>
    <row r="6" spans="1:13" ht="12" customHeight="1">
      <c r="A6" s="135"/>
      <c r="B6" s="131" t="s">
        <v>222</v>
      </c>
      <c r="C6" s="134"/>
      <c r="D6" s="158">
        <v>135.19999999999999</v>
      </c>
      <c r="E6" s="156">
        <v>152.6</v>
      </c>
      <c r="F6" s="156">
        <v>113.6</v>
      </c>
      <c r="G6" s="158">
        <v>124.3</v>
      </c>
      <c r="H6" s="156">
        <v>137.80000000000001</v>
      </c>
      <c r="I6" s="156">
        <v>107.6</v>
      </c>
      <c r="J6" s="158">
        <v>10.9</v>
      </c>
      <c r="K6" s="156">
        <v>14.8</v>
      </c>
      <c r="L6" s="156">
        <v>6</v>
      </c>
    </row>
    <row r="7" spans="1:13" ht="12" customHeight="1">
      <c r="A7" s="157"/>
      <c r="B7" s="131" t="s">
        <v>203</v>
      </c>
      <c r="C7" s="113"/>
      <c r="D7" s="156">
        <v>133.6</v>
      </c>
      <c r="E7" s="156">
        <v>151.80000000000001</v>
      </c>
      <c r="F7" s="156">
        <v>112.4</v>
      </c>
      <c r="G7" s="156">
        <v>122.2</v>
      </c>
      <c r="H7" s="156">
        <v>135.9</v>
      </c>
      <c r="I7" s="156">
        <v>106.3</v>
      </c>
      <c r="J7" s="156">
        <v>11.4</v>
      </c>
      <c r="K7" s="156">
        <v>15.9</v>
      </c>
      <c r="L7" s="156">
        <v>6.1</v>
      </c>
    </row>
    <row r="8" spans="1:13" ht="6" customHeight="1">
      <c r="A8" s="124"/>
      <c r="B8" s="124"/>
      <c r="C8" s="113"/>
      <c r="D8" s="155"/>
      <c r="E8" s="154"/>
      <c r="F8" s="154"/>
      <c r="G8" s="154"/>
      <c r="H8" s="154"/>
      <c r="I8" s="154"/>
      <c r="J8" s="154"/>
      <c r="K8" s="154"/>
      <c r="L8" s="154"/>
    </row>
    <row r="9" spans="1:13" ht="10.5" customHeight="1">
      <c r="A9" s="125"/>
      <c r="B9" s="124" t="s">
        <v>202</v>
      </c>
      <c r="C9" s="113"/>
      <c r="D9" s="153" t="s">
        <v>220</v>
      </c>
      <c r="E9" s="152" t="s">
        <v>221</v>
      </c>
      <c r="F9" s="152" t="s">
        <v>220</v>
      </c>
      <c r="G9" s="152" t="s">
        <v>220</v>
      </c>
      <c r="H9" s="152" t="s">
        <v>220</v>
      </c>
      <c r="I9" s="152" t="s">
        <v>220</v>
      </c>
      <c r="J9" s="152" t="s">
        <v>219</v>
      </c>
      <c r="K9" s="152" t="s">
        <v>219</v>
      </c>
      <c r="L9" s="152" t="s">
        <v>218</v>
      </c>
    </row>
    <row r="10" spans="1:13" ht="10.5" customHeight="1">
      <c r="A10" s="115"/>
      <c r="B10" s="114" t="s">
        <v>217</v>
      </c>
      <c r="C10" s="113"/>
      <c r="D10" s="147">
        <v>165.9</v>
      </c>
      <c r="E10" s="146">
        <v>179.8</v>
      </c>
      <c r="F10" s="146">
        <v>122.8</v>
      </c>
      <c r="G10" s="146">
        <v>152.5</v>
      </c>
      <c r="H10" s="146">
        <v>164.3</v>
      </c>
      <c r="I10" s="146">
        <v>116.1</v>
      </c>
      <c r="J10" s="146">
        <v>13.4</v>
      </c>
      <c r="K10" s="146">
        <v>15.5</v>
      </c>
      <c r="L10" s="146">
        <v>6.7</v>
      </c>
    </row>
    <row r="11" spans="1:13" ht="10.5" customHeight="1">
      <c r="A11" s="115"/>
      <c r="B11" s="114" t="s">
        <v>216</v>
      </c>
      <c r="C11" s="113"/>
      <c r="D11" s="147">
        <v>155.5</v>
      </c>
      <c r="E11" s="146">
        <v>163.1</v>
      </c>
      <c r="F11" s="146">
        <v>130.30000000000001</v>
      </c>
      <c r="G11" s="146">
        <v>140.5</v>
      </c>
      <c r="H11" s="146">
        <v>145.9</v>
      </c>
      <c r="I11" s="146">
        <v>122.7</v>
      </c>
      <c r="J11" s="146">
        <v>15</v>
      </c>
      <c r="K11" s="146">
        <v>17.2</v>
      </c>
      <c r="L11" s="146">
        <v>7.6</v>
      </c>
    </row>
    <row r="12" spans="1:13" ht="10.5" customHeight="1">
      <c r="A12" s="115"/>
      <c r="B12" s="151" t="s">
        <v>215</v>
      </c>
      <c r="C12" s="113"/>
      <c r="D12" s="147">
        <v>146.69999999999999</v>
      </c>
      <c r="E12" s="146">
        <v>150.5</v>
      </c>
      <c r="F12" s="146">
        <v>124.3</v>
      </c>
      <c r="G12" s="146">
        <v>132.30000000000001</v>
      </c>
      <c r="H12" s="146">
        <v>134.80000000000001</v>
      </c>
      <c r="I12" s="146">
        <v>118</v>
      </c>
      <c r="J12" s="146">
        <v>14.4</v>
      </c>
      <c r="K12" s="146">
        <v>15.7</v>
      </c>
      <c r="L12" s="146">
        <v>6.3</v>
      </c>
    </row>
    <row r="13" spans="1:13" ht="10.5" customHeight="1">
      <c r="A13" s="115"/>
      <c r="B13" s="114" t="s">
        <v>214</v>
      </c>
      <c r="C13" s="113"/>
      <c r="D13" s="147">
        <v>152.69999999999999</v>
      </c>
      <c r="E13" s="146">
        <v>157.19999999999999</v>
      </c>
      <c r="F13" s="146">
        <v>136.80000000000001</v>
      </c>
      <c r="G13" s="146">
        <v>138.80000000000001</v>
      </c>
      <c r="H13" s="146">
        <v>141.80000000000001</v>
      </c>
      <c r="I13" s="146">
        <v>128.19999999999999</v>
      </c>
      <c r="J13" s="146">
        <v>13.9</v>
      </c>
      <c r="K13" s="146">
        <v>15.4</v>
      </c>
      <c r="L13" s="146">
        <v>8.6</v>
      </c>
    </row>
    <row r="14" spans="1:13" ht="8.4499999999999993" customHeight="1">
      <c r="A14" s="115"/>
      <c r="B14" s="114" t="s">
        <v>195</v>
      </c>
      <c r="C14" s="113"/>
      <c r="D14" s="147">
        <v>163.9</v>
      </c>
      <c r="E14" s="146">
        <v>174.8</v>
      </c>
      <c r="F14" s="146">
        <v>121.1</v>
      </c>
      <c r="G14" s="146">
        <v>139.4</v>
      </c>
      <c r="H14" s="146">
        <v>146.4</v>
      </c>
      <c r="I14" s="146">
        <v>112</v>
      </c>
      <c r="J14" s="146">
        <v>24.5</v>
      </c>
      <c r="K14" s="146">
        <v>28.4</v>
      </c>
      <c r="L14" s="146">
        <v>9.1</v>
      </c>
    </row>
    <row r="15" spans="1:13" ht="10.5" customHeight="1">
      <c r="A15" s="115"/>
      <c r="B15" s="114" t="s">
        <v>194</v>
      </c>
      <c r="C15" s="113"/>
      <c r="D15" s="147">
        <v>121.9</v>
      </c>
      <c r="E15" s="146">
        <v>144</v>
      </c>
      <c r="F15" s="146">
        <v>101.8</v>
      </c>
      <c r="G15" s="146">
        <v>114.7</v>
      </c>
      <c r="H15" s="146">
        <v>132.69999999999999</v>
      </c>
      <c r="I15" s="146">
        <v>98.3</v>
      </c>
      <c r="J15" s="146">
        <v>7.2</v>
      </c>
      <c r="K15" s="146">
        <v>11.3</v>
      </c>
      <c r="L15" s="146">
        <v>3.5</v>
      </c>
    </row>
    <row r="16" spans="1:13" ht="10.5" customHeight="1">
      <c r="A16" s="115"/>
      <c r="B16" s="114" t="s">
        <v>193</v>
      </c>
      <c r="C16" s="113"/>
      <c r="D16" s="147">
        <v>142.9</v>
      </c>
      <c r="E16" s="146">
        <v>161</v>
      </c>
      <c r="F16" s="146">
        <v>130.9</v>
      </c>
      <c r="G16" s="146">
        <v>130.19999999999999</v>
      </c>
      <c r="H16" s="146">
        <v>141.5</v>
      </c>
      <c r="I16" s="146">
        <v>122.7</v>
      </c>
      <c r="J16" s="146">
        <v>12.7</v>
      </c>
      <c r="K16" s="146">
        <v>19.5</v>
      </c>
      <c r="L16" s="146">
        <v>8.1999999999999993</v>
      </c>
    </row>
    <row r="17" spans="1:12" ht="10.5" customHeight="1">
      <c r="A17" s="115"/>
      <c r="B17" s="114" t="s">
        <v>192</v>
      </c>
      <c r="C17" s="113"/>
      <c r="D17" s="147">
        <v>144.80000000000001</v>
      </c>
      <c r="E17" s="146">
        <v>154.9</v>
      </c>
      <c r="F17" s="146">
        <v>129.80000000000001</v>
      </c>
      <c r="G17" s="146">
        <v>133.1</v>
      </c>
      <c r="H17" s="146">
        <v>140.1</v>
      </c>
      <c r="I17" s="146">
        <v>122.7</v>
      </c>
      <c r="J17" s="146">
        <v>11.7</v>
      </c>
      <c r="K17" s="146">
        <v>14.8</v>
      </c>
      <c r="L17" s="146">
        <v>7.1</v>
      </c>
    </row>
    <row r="18" spans="1:12" ht="10.5" customHeight="1">
      <c r="A18" s="115"/>
      <c r="B18" s="150" t="s">
        <v>191</v>
      </c>
      <c r="C18" s="113"/>
      <c r="D18" s="147">
        <v>155.4</v>
      </c>
      <c r="E18" s="146">
        <v>161.30000000000001</v>
      </c>
      <c r="F18" s="146">
        <v>139.30000000000001</v>
      </c>
      <c r="G18" s="146">
        <v>138.4</v>
      </c>
      <c r="H18" s="146">
        <v>141.6</v>
      </c>
      <c r="I18" s="146">
        <v>129.69999999999999</v>
      </c>
      <c r="J18" s="146">
        <v>17</v>
      </c>
      <c r="K18" s="146">
        <v>19.7</v>
      </c>
      <c r="L18" s="146">
        <v>9.6</v>
      </c>
    </row>
    <row r="19" spans="1:12" ht="10.5" customHeight="1">
      <c r="A19" s="115"/>
      <c r="B19" s="114" t="s">
        <v>190</v>
      </c>
      <c r="C19" s="113"/>
      <c r="D19" s="147">
        <v>83.4</v>
      </c>
      <c r="E19" s="146">
        <v>96.5</v>
      </c>
      <c r="F19" s="146">
        <v>75.599999999999994</v>
      </c>
      <c r="G19" s="146">
        <v>78</v>
      </c>
      <c r="H19" s="146">
        <v>88</v>
      </c>
      <c r="I19" s="146">
        <v>72.099999999999994</v>
      </c>
      <c r="J19" s="146">
        <v>5.4</v>
      </c>
      <c r="K19" s="146">
        <v>8.5</v>
      </c>
      <c r="L19" s="146">
        <v>3.5</v>
      </c>
    </row>
    <row r="20" spans="1:12" ht="10.5" customHeight="1">
      <c r="A20" s="115"/>
      <c r="B20" s="114" t="s">
        <v>189</v>
      </c>
      <c r="C20" s="113"/>
      <c r="D20" s="147">
        <v>109.2</v>
      </c>
      <c r="E20" s="146">
        <v>127.2</v>
      </c>
      <c r="F20" s="146">
        <v>94</v>
      </c>
      <c r="G20" s="146">
        <v>102</v>
      </c>
      <c r="H20" s="146">
        <v>117.6</v>
      </c>
      <c r="I20" s="146">
        <v>88.9</v>
      </c>
      <c r="J20" s="146">
        <v>7.2</v>
      </c>
      <c r="K20" s="146">
        <v>9.6</v>
      </c>
      <c r="L20" s="146">
        <v>5.0999999999999996</v>
      </c>
    </row>
    <row r="21" spans="1:12" ht="10.5" customHeight="1">
      <c r="A21" s="115"/>
      <c r="B21" s="114" t="s">
        <v>187</v>
      </c>
      <c r="C21" s="113"/>
      <c r="D21" s="147">
        <v>117.3</v>
      </c>
      <c r="E21" s="146">
        <v>122.8</v>
      </c>
      <c r="F21" s="146">
        <v>112.1</v>
      </c>
      <c r="G21" s="146">
        <v>101.8</v>
      </c>
      <c r="H21" s="146">
        <v>104.4</v>
      </c>
      <c r="I21" s="146">
        <v>99.4</v>
      </c>
      <c r="J21" s="146">
        <v>15.5</v>
      </c>
      <c r="K21" s="146">
        <v>18.399999999999999</v>
      </c>
      <c r="L21" s="146">
        <v>12.7</v>
      </c>
    </row>
    <row r="22" spans="1:12" ht="10.5" customHeight="1">
      <c r="A22" s="115"/>
      <c r="B22" s="114" t="s">
        <v>186</v>
      </c>
      <c r="C22" s="113"/>
      <c r="D22" s="147">
        <v>127.9</v>
      </c>
      <c r="E22" s="146">
        <v>141.9</v>
      </c>
      <c r="F22" s="146">
        <v>122.9</v>
      </c>
      <c r="G22" s="146">
        <v>121</v>
      </c>
      <c r="H22" s="146">
        <v>131.80000000000001</v>
      </c>
      <c r="I22" s="146">
        <v>117.2</v>
      </c>
      <c r="J22" s="146">
        <v>6.9</v>
      </c>
      <c r="K22" s="146">
        <v>10.1</v>
      </c>
      <c r="L22" s="146">
        <v>5.7</v>
      </c>
    </row>
    <row r="23" spans="1:12" ht="8.4499999999999993" customHeight="1">
      <c r="A23" s="115"/>
      <c r="B23" s="114" t="s">
        <v>185</v>
      </c>
      <c r="C23" s="113"/>
      <c r="D23" s="147">
        <v>144.9</v>
      </c>
      <c r="E23" s="146">
        <v>151.30000000000001</v>
      </c>
      <c r="F23" s="146">
        <v>135.9</v>
      </c>
      <c r="G23" s="146">
        <v>134.80000000000001</v>
      </c>
      <c r="H23" s="146">
        <v>139.19999999999999</v>
      </c>
      <c r="I23" s="146">
        <v>128.6</v>
      </c>
      <c r="J23" s="146">
        <v>10.1</v>
      </c>
      <c r="K23" s="146">
        <v>12.1</v>
      </c>
      <c r="L23" s="146">
        <v>7.3</v>
      </c>
    </row>
    <row r="24" spans="1:12" ht="10.5" customHeight="1">
      <c r="A24" s="115"/>
      <c r="B24" s="114" t="s">
        <v>184</v>
      </c>
      <c r="C24" s="113"/>
      <c r="D24" s="147">
        <v>140.30000000000001</v>
      </c>
      <c r="E24" s="146">
        <v>156.6</v>
      </c>
      <c r="F24" s="146">
        <v>120.7</v>
      </c>
      <c r="G24" s="146">
        <v>128.30000000000001</v>
      </c>
      <c r="H24" s="146">
        <v>140.1</v>
      </c>
      <c r="I24" s="146">
        <v>114.1</v>
      </c>
      <c r="J24" s="146">
        <v>12</v>
      </c>
      <c r="K24" s="146">
        <v>16.5</v>
      </c>
      <c r="L24" s="146">
        <v>6.6</v>
      </c>
    </row>
    <row r="25" spans="1:12" ht="3" customHeight="1">
      <c r="A25" s="115"/>
      <c r="B25" s="114"/>
      <c r="C25" s="113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0.5" customHeight="1">
      <c r="A26" s="664" t="s">
        <v>135</v>
      </c>
      <c r="B26" s="664"/>
      <c r="C26" s="113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0.5" customHeight="1">
      <c r="A27" s="115"/>
      <c r="B27" s="114" t="s">
        <v>183</v>
      </c>
      <c r="C27" s="113"/>
      <c r="D27" s="147">
        <v>136.4</v>
      </c>
      <c r="E27" s="146">
        <v>156.9</v>
      </c>
      <c r="F27" s="146">
        <v>116.6</v>
      </c>
      <c r="G27" s="146">
        <v>125.4</v>
      </c>
      <c r="H27" s="146">
        <v>142.6</v>
      </c>
      <c r="I27" s="146">
        <v>108.8</v>
      </c>
      <c r="J27" s="146">
        <v>11</v>
      </c>
      <c r="K27" s="146">
        <v>14.3</v>
      </c>
      <c r="L27" s="146">
        <v>7.8</v>
      </c>
    </row>
    <row r="28" spans="1:12" ht="8.4499999999999993" customHeight="1">
      <c r="A28" s="115"/>
      <c r="B28" s="114" t="s">
        <v>182</v>
      </c>
      <c r="C28" s="113"/>
      <c r="D28" s="147">
        <v>145.6</v>
      </c>
      <c r="E28" s="146">
        <v>157.4</v>
      </c>
      <c r="F28" s="146">
        <v>135.80000000000001</v>
      </c>
      <c r="G28" s="146">
        <v>142.30000000000001</v>
      </c>
      <c r="H28" s="146">
        <v>151.4</v>
      </c>
      <c r="I28" s="146">
        <v>134.80000000000001</v>
      </c>
      <c r="J28" s="146">
        <v>3.3</v>
      </c>
      <c r="K28" s="146">
        <v>6</v>
      </c>
      <c r="L28" s="146">
        <v>1</v>
      </c>
    </row>
    <row r="29" spans="1:12" ht="10.5" customHeight="1">
      <c r="A29" s="115"/>
      <c r="B29" s="114" t="s">
        <v>181</v>
      </c>
      <c r="C29" s="113"/>
      <c r="D29" s="147">
        <v>150.30000000000001</v>
      </c>
      <c r="E29" s="146">
        <v>153.4</v>
      </c>
      <c r="F29" s="146">
        <v>142</v>
      </c>
      <c r="G29" s="146">
        <v>131</v>
      </c>
      <c r="H29" s="146">
        <v>130.4</v>
      </c>
      <c r="I29" s="146">
        <v>132.9</v>
      </c>
      <c r="J29" s="146">
        <v>19.3</v>
      </c>
      <c r="K29" s="146">
        <v>23</v>
      </c>
      <c r="L29" s="146">
        <v>9.1</v>
      </c>
    </row>
    <row r="30" spans="1:12" ht="10.5" customHeight="1">
      <c r="A30" s="115"/>
      <c r="B30" s="114" t="s">
        <v>180</v>
      </c>
      <c r="C30" s="113"/>
      <c r="D30" s="147">
        <v>158.69999999999999</v>
      </c>
      <c r="E30" s="146">
        <v>168.2</v>
      </c>
      <c r="F30" s="146">
        <v>136.5</v>
      </c>
      <c r="G30" s="146">
        <v>145.5</v>
      </c>
      <c r="H30" s="146">
        <v>151.5</v>
      </c>
      <c r="I30" s="146">
        <v>131.5</v>
      </c>
      <c r="J30" s="146">
        <v>13.2</v>
      </c>
      <c r="K30" s="146">
        <v>16.7</v>
      </c>
      <c r="L30" s="146">
        <v>5</v>
      </c>
    </row>
    <row r="31" spans="1:12" ht="10.5" customHeight="1">
      <c r="A31" s="115"/>
      <c r="B31" s="114" t="s">
        <v>179</v>
      </c>
      <c r="C31" s="113"/>
      <c r="D31" s="147">
        <v>151.80000000000001</v>
      </c>
      <c r="E31" s="146">
        <v>167.1</v>
      </c>
      <c r="F31" s="146">
        <v>121</v>
      </c>
      <c r="G31" s="146">
        <v>141.5</v>
      </c>
      <c r="H31" s="146">
        <v>154</v>
      </c>
      <c r="I31" s="146">
        <v>116.3</v>
      </c>
      <c r="J31" s="146">
        <v>10.3</v>
      </c>
      <c r="K31" s="146">
        <v>13.1</v>
      </c>
      <c r="L31" s="146">
        <v>4.7</v>
      </c>
    </row>
    <row r="32" spans="1:12" ht="10.5" customHeight="1">
      <c r="A32" s="115"/>
      <c r="B32" s="114" t="s">
        <v>178</v>
      </c>
      <c r="C32" s="113"/>
      <c r="D32" s="147">
        <v>154.19999999999999</v>
      </c>
      <c r="E32" s="146">
        <v>161.19999999999999</v>
      </c>
      <c r="F32" s="146">
        <v>133.19999999999999</v>
      </c>
      <c r="G32" s="146">
        <v>139.6</v>
      </c>
      <c r="H32" s="146">
        <v>145</v>
      </c>
      <c r="I32" s="146">
        <v>123.5</v>
      </c>
      <c r="J32" s="146">
        <v>14.6</v>
      </c>
      <c r="K32" s="146">
        <v>16.2</v>
      </c>
      <c r="L32" s="146">
        <v>9.6999999999999993</v>
      </c>
    </row>
    <row r="33" spans="1:12" ht="10.5" customHeight="1">
      <c r="A33" s="115"/>
      <c r="B33" s="114" t="s">
        <v>177</v>
      </c>
      <c r="C33" s="113"/>
      <c r="D33" s="147">
        <v>160.1</v>
      </c>
      <c r="E33" s="146">
        <v>166.2</v>
      </c>
      <c r="F33" s="146">
        <v>140</v>
      </c>
      <c r="G33" s="146">
        <v>143.9</v>
      </c>
      <c r="H33" s="146">
        <v>148.69999999999999</v>
      </c>
      <c r="I33" s="146">
        <v>128.1</v>
      </c>
      <c r="J33" s="146">
        <v>16.2</v>
      </c>
      <c r="K33" s="146">
        <v>17.5</v>
      </c>
      <c r="L33" s="146">
        <v>11.9</v>
      </c>
    </row>
    <row r="34" spans="1:12" ht="8.4499999999999993" customHeight="1">
      <c r="A34" s="115"/>
      <c r="B34" s="114" t="s">
        <v>176</v>
      </c>
      <c r="C34" s="113"/>
      <c r="D34" s="147">
        <v>160.69999999999999</v>
      </c>
      <c r="E34" s="146">
        <v>164.8</v>
      </c>
      <c r="F34" s="146">
        <v>144.6</v>
      </c>
      <c r="G34" s="146">
        <v>147.4</v>
      </c>
      <c r="H34" s="146">
        <v>150.19999999999999</v>
      </c>
      <c r="I34" s="146">
        <v>136.4</v>
      </c>
      <c r="J34" s="146">
        <v>13.3</v>
      </c>
      <c r="K34" s="146">
        <v>14.6</v>
      </c>
      <c r="L34" s="146">
        <v>8.1999999999999993</v>
      </c>
    </row>
    <row r="35" spans="1:12" ht="10.5" customHeight="1">
      <c r="A35" s="115"/>
      <c r="B35" s="114" t="s">
        <v>175</v>
      </c>
      <c r="C35" s="113"/>
      <c r="D35" s="147">
        <v>159.69999999999999</v>
      </c>
      <c r="E35" s="146">
        <v>162.80000000000001</v>
      </c>
      <c r="F35" s="146">
        <v>134.80000000000001</v>
      </c>
      <c r="G35" s="146">
        <v>145</v>
      </c>
      <c r="H35" s="146">
        <v>147.1</v>
      </c>
      <c r="I35" s="146">
        <v>127.9</v>
      </c>
      <c r="J35" s="146">
        <v>14.7</v>
      </c>
      <c r="K35" s="146">
        <v>15.7</v>
      </c>
      <c r="L35" s="146">
        <v>6.9</v>
      </c>
    </row>
    <row r="36" spans="1:12" ht="10.5" customHeight="1">
      <c r="A36" s="115"/>
      <c r="B36" s="114" t="s">
        <v>174</v>
      </c>
      <c r="C36" s="113"/>
      <c r="D36" s="147">
        <v>163.5</v>
      </c>
      <c r="E36" s="146">
        <v>166.1</v>
      </c>
      <c r="F36" s="146">
        <v>144.1</v>
      </c>
      <c r="G36" s="146">
        <v>147.5</v>
      </c>
      <c r="H36" s="146">
        <v>148.9</v>
      </c>
      <c r="I36" s="146">
        <v>137.1</v>
      </c>
      <c r="J36" s="146">
        <v>16</v>
      </c>
      <c r="K36" s="146">
        <v>17.2</v>
      </c>
      <c r="L36" s="146">
        <v>7</v>
      </c>
    </row>
    <row r="37" spans="1:12" ht="10.5" customHeight="1">
      <c r="A37" s="115"/>
      <c r="B37" s="114" t="s">
        <v>173</v>
      </c>
      <c r="C37" s="113"/>
      <c r="D37" s="147">
        <v>163.6</v>
      </c>
      <c r="E37" s="146">
        <v>167.7</v>
      </c>
      <c r="F37" s="146">
        <v>151.1</v>
      </c>
      <c r="G37" s="146">
        <v>150.69999999999999</v>
      </c>
      <c r="H37" s="146">
        <v>152.80000000000001</v>
      </c>
      <c r="I37" s="146">
        <v>144.30000000000001</v>
      </c>
      <c r="J37" s="146">
        <v>12.9</v>
      </c>
      <c r="K37" s="146">
        <v>14.9</v>
      </c>
      <c r="L37" s="146">
        <v>6.8</v>
      </c>
    </row>
    <row r="38" spans="1:12" ht="10.5" customHeight="1">
      <c r="A38" s="115"/>
      <c r="B38" s="114" t="s">
        <v>172</v>
      </c>
      <c r="C38" s="113"/>
      <c r="D38" s="147">
        <v>163.69999999999999</v>
      </c>
      <c r="E38" s="146">
        <v>168.3</v>
      </c>
      <c r="F38" s="146">
        <v>138.80000000000001</v>
      </c>
      <c r="G38" s="146">
        <v>145.5</v>
      </c>
      <c r="H38" s="146">
        <v>147.9</v>
      </c>
      <c r="I38" s="146">
        <v>132.5</v>
      </c>
      <c r="J38" s="146">
        <v>18.2</v>
      </c>
      <c r="K38" s="146">
        <v>20.399999999999999</v>
      </c>
      <c r="L38" s="146">
        <v>6.3</v>
      </c>
    </row>
    <row r="39" spans="1:12" ht="10.5" customHeight="1">
      <c r="A39" s="115"/>
      <c r="B39" s="114" t="s">
        <v>171</v>
      </c>
      <c r="C39" s="113"/>
      <c r="D39" s="147">
        <v>158.19999999999999</v>
      </c>
      <c r="E39" s="146">
        <v>162</v>
      </c>
      <c r="F39" s="146">
        <v>136.80000000000001</v>
      </c>
      <c r="G39" s="146">
        <v>144.19999999999999</v>
      </c>
      <c r="H39" s="146">
        <v>146.80000000000001</v>
      </c>
      <c r="I39" s="146">
        <v>129.4</v>
      </c>
      <c r="J39" s="146">
        <v>14</v>
      </c>
      <c r="K39" s="146">
        <v>15.2</v>
      </c>
      <c r="L39" s="146">
        <v>7.4</v>
      </c>
    </row>
    <row r="40" spans="1:12" ht="8.4499999999999993" customHeight="1">
      <c r="A40" s="115"/>
      <c r="B40" s="114" t="s">
        <v>170</v>
      </c>
      <c r="C40" s="113"/>
      <c r="D40" s="147">
        <v>166.1</v>
      </c>
      <c r="E40" s="146">
        <v>169.8</v>
      </c>
      <c r="F40" s="146">
        <v>139.6</v>
      </c>
      <c r="G40" s="146">
        <v>146.1</v>
      </c>
      <c r="H40" s="146">
        <v>148.4</v>
      </c>
      <c r="I40" s="146">
        <v>129.5</v>
      </c>
      <c r="J40" s="146">
        <v>20</v>
      </c>
      <c r="K40" s="146">
        <v>21.4</v>
      </c>
      <c r="L40" s="146">
        <v>10.1</v>
      </c>
    </row>
    <row r="41" spans="1:12" ht="10.5" customHeight="1">
      <c r="A41" s="115"/>
      <c r="B41" s="114" t="s">
        <v>169</v>
      </c>
      <c r="C41" s="113"/>
      <c r="D41" s="147">
        <v>156.19999999999999</v>
      </c>
      <c r="E41" s="146">
        <v>160.5</v>
      </c>
      <c r="F41" s="146">
        <v>140.19999999999999</v>
      </c>
      <c r="G41" s="146">
        <v>139.30000000000001</v>
      </c>
      <c r="H41" s="146">
        <v>141.69999999999999</v>
      </c>
      <c r="I41" s="146">
        <v>130.6</v>
      </c>
      <c r="J41" s="146">
        <v>16.899999999999999</v>
      </c>
      <c r="K41" s="146">
        <v>18.8</v>
      </c>
      <c r="L41" s="146">
        <v>9.6</v>
      </c>
    </row>
    <row r="42" spans="1:12" ht="10.5" customHeight="1">
      <c r="A42" s="115"/>
      <c r="B42" s="114" t="s">
        <v>168</v>
      </c>
      <c r="C42" s="113"/>
      <c r="D42" s="147">
        <v>150.5</v>
      </c>
      <c r="E42" s="146">
        <v>154</v>
      </c>
      <c r="F42" s="146">
        <v>138.19999999999999</v>
      </c>
      <c r="G42" s="146">
        <v>139.5</v>
      </c>
      <c r="H42" s="146">
        <v>141.69999999999999</v>
      </c>
      <c r="I42" s="146">
        <v>131.6</v>
      </c>
      <c r="J42" s="146">
        <v>11</v>
      </c>
      <c r="K42" s="146">
        <v>12.3</v>
      </c>
      <c r="L42" s="146">
        <v>6.6</v>
      </c>
    </row>
    <row r="43" spans="1:12" ht="10.5" customHeight="1">
      <c r="A43" s="115"/>
      <c r="B43" s="114" t="s">
        <v>167</v>
      </c>
      <c r="C43" s="113"/>
      <c r="D43" s="147">
        <v>157.5</v>
      </c>
      <c r="E43" s="146">
        <v>164.5</v>
      </c>
      <c r="F43" s="146">
        <v>128.80000000000001</v>
      </c>
      <c r="G43" s="146">
        <v>141.69999999999999</v>
      </c>
      <c r="H43" s="146">
        <v>146.4</v>
      </c>
      <c r="I43" s="146">
        <v>122.6</v>
      </c>
      <c r="J43" s="146">
        <v>15.8</v>
      </c>
      <c r="K43" s="146">
        <v>18.100000000000001</v>
      </c>
      <c r="L43" s="146">
        <v>6.2</v>
      </c>
    </row>
    <row r="44" spans="1:12" ht="8.25" customHeight="1">
      <c r="A44" s="115"/>
      <c r="B44" s="114" t="s">
        <v>166</v>
      </c>
      <c r="C44" s="113"/>
      <c r="D44" s="147">
        <v>152.80000000000001</v>
      </c>
      <c r="E44" s="146">
        <v>156.5</v>
      </c>
      <c r="F44" s="146">
        <v>136.19999999999999</v>
      </c>
      <c r="G44" s="146">
        <v>136</v>
      </c>
      <c r="H44" s="146">
        <v>138.1</v>
      </c>
      <c r="I44" s="146">
        <v>126.4</v>
      </c>
      <c r="J44" s="146">
        <v>16.8</v>
      </c>
      <c r="K44" s="146">
        <v>18.399999999999999</v>
      </c>
      <c r="L44" s="146">
        <v>9.8000000000000007</v>
      </c>
    </row>
    <row r="45" spans="1:12" ht="10.5" customHeight="1">
      <c r="A45" s="115"/>
      <c r="B45" s="114" t="s">
        <v>165</v>
      </c>
      <c r="C45" s="113"/>
      <c r="D45" s="147">
        <v>163.6</v>
      </c>
      <c r="E45" s="146">
        <v>167.3</v>
      </c>
      <c r="F45" s="146">
        <v>140.30000000000001</v>
      </c>
      <c r="G45" s="146">
        <v>146.69999999999999</v>
      </c>
      <c r="H45" s="146">
        <v>148.9</v>
      </c>
      <c r="I45" s="146">
        <v>132.6</v>
      </c>
      <c r="J45" s="146">
        <v>16.899999999999999</v>
      </c>
      <c r="K45" s="146">
        <v>18.399999999999999</v>
      </c>
      <c r="L45" s="146">
        <v>7.7</v>
      </c>
    </row>
    <row r="46" spans="1:12" ht="10.5" customHeight="1">
      <c r="A46" s="115"/>
      <c r="B46" s="114" t="s">
        <v>164</v>
      </c>
      <c r="C46" s="113"/>
      <c r="D46" s="147">
        <v>135.4</v>
      </c>
      <c r="E46" s="146">
        <v>144.30000000000001</v>
      </c>
      <c r="F46" s="146">
        <v>117.8</v>
      </c>
      <c r="G46" s="146">
        <v>131.6</v>
      </c>
      <c r="H46" s="146">
        <v>139</v>
      </c>
      <c r="I46" s="146">
        <v>116.8</v>
      </c>
      <c r="J46" s="146">
        <v>3.8</v>
      </c>
      <c r="K46" s="146">
        <v>5.3</v>
      </c>
      <c r="L46" s="146">
        <v>1</v>
      </c>
    </row>
    <row r="47" spans="1:12" ht="3" customHeight="1">
      <c r="A47" s="115"/>
      <c r="B47" s="114"/>
      <c r="C47" s="113"/>
      <c r="D47" s="149"/>
      <c r="E47" s="148"/>
      <c r="F47" s="148"/>
      <c r="G47" s="148"/>
      <c r="H47" s="148"/>
      <c r="I47" s="148"/>
      <c r="J47" s="148"/>
      <c r="K47" s="148"/>
      <c r="L47" s="148"/>
    </row>
    <row r="48" spans="1:12" ht="10.5" customHeight="1">
      <c r="A48" s="669" t="s">
        <v>163</v>
      </c>
      <c r="B48" s="669"/>
      <c r="C48" s="113"/>
      <c r="D48" s="149"/>
      <c r="E48" s="148"/>
      <c r="F48" s="148"/>
      <c r="G48" s="148"/>
      <c r="H48" s="148"/>
      <c r="I48" s="148"/>
      <c r="J48" s="148"/>
      <c r="K48" s="148"/>
      <c r="L48" s="148"/>
    </row>
    <row r="49" spans="1:12" ht="10.5" customHeight="1">
      <c r="A49" s="115"/>
      <c r="B49" s="114" t="s">
        <v>162</v>
      </c>
      <c r="C49" s="113"/>
      <c r="D49" s="147">
        <v>122.2</v>
      </c>
      <c r="E49" s="146">
        <v>126.9</v>
      </c>
      <c r="F49" s="146">
        <v>120.7</v>
      </c>
      <c r="G49" s="146">
        <v>115.2</v>
      </c>
      <c r="H49" s="146">
        <v>117.9</v>
      </c>
      <c r="I49" s="146">
        <v>114.4</v>
      </c>
      <c r="J49" s="146">
        <v>7</v>
      </c>
      <c r="K49" s="146">
        <v>9</v>
      </c>
      <c r="L49" s="146">
        <v>6.3</v>
      </c>
    </row>
    <row r="50" spans="1:12" ht="3" customHeight="1" thickBot="1">
      <c r="A50" s="144"/>
      <c r="B50" s="145"/>
      <c r="C50" s="144"/>
      <c r="D50" s="143"/>
      <c r="E50" s="142"/>
      <c r="F50" s="142"/>
      <c r="G50" s="142"/>
      <c r="H50" s="142"/>
      <c r="I50" s="142"/>
      <c r="J50" s="142"/>
      <c r="K50" s="142"/>
      <c r="L50" s="142"/>
    </row>
    <row r="51" spans="1:12" s="141" customFormat="1" ht="21" customHeight="1" thickTop="1">
      <c r="A51" s="658" t="s">
        <v>213</v>
      </c>
      <c r="B51" s="659"/>
      <c r="C51" s="659"/>
      <c r="D51" s="659"/>
      <c r="E51" s="659"/>
      <c r="F51" s="659"/>
      <c r="G51" s="659"/>
      <c r="H51" s="659"/>
      <c r="I51" s="659"/>
      <c r="J51" s="659"/>
      <c r="K51" s="659"/>
      <c r="L51" s="659"/>
    </row>
  </sheetData>
  <mergeCells count="7">
    <mergeCell ref="A51:L51"/>
    <mergeCell ref="B2:B3"/>
    <mergeCell ref="D2:F2"/>
    <mergeCell ref="G2:I2"/>
    <mergeCell ref="J2:L2"/>
    <mergeCell ref="A26:B26"/>
    <mergeCell ref="A48:B48"/>
  </mergeCells>
  <phoneticPr fontId="6"/>
  <pageMargins left="0.62992125984251968" right="0.27559055118110237" top="0.98425196850393704" bottom="0.98425196850393704" header="0.51181102362204722" footer="0.51181102362204722"/>
  <pageSetup paperSize="9" scale="130" orientation="portrait" r:id="rId1"/>
  <headerFooter alignWithMargins="0">
    <oddHeader>&amp;L&amp;9産業別１人平均月間実労働時間数&amp;R&amp;9&amp;F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7</vt:i4>
      </vt:variant>
    </vt:vector>
  </HeadingPairs>
  <TitlesOfParts>
    <vt:vector size="30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5-11-1</vt:lpstr>
      <vt:lpstr>5-11-2</vt:lpstr>
      <vt:lpstr>5-11-3</vt:lpstr>
      <vt:lpstr>5-11-4</vt:lpstr>
      <vt:lpstr>5-11-5</vt:lpstr>
      <vt:lpstr>5-11-6</vt:lpstr>
      <vt:lpstr>5-11-7</vt:lpstr>
      <vt:lpstr>5-12</vt:lpstr>
      <vt:lpstr>5-13</vt:lpstr>
      <vt:lpstr>5-14</vt:lpstr>
      <vt:lpstr>5-15</vt:lpstr>
      <vt:lpstr>5-16</vt:lpstr>
      <vt:lpstr>5-17</vt:lpstr>
      <vt:lpstr>'5-15'!Print_Area</vt:lpstr>
      <vt:lpstr>'5-17'!Print_Area</vt:lpstr>
      <vt:lpstr>'5-2'!Print_Area</vt:lpstr>
      <vt:lpstr>'5-3'!Print_Area</vt:lpstr>
      <vt:lpstr>'5-8'!Print_Area</vt:lpstr>
      <vt:lpstr>'5-9'!Print_Area</vt:lpstr>
      <vt:lpstr>'5-10'!Print_Titles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2021-10-27T00:25:52Z</cp:lastPrinted>
  <dcterms:created xsi:type="dcterms:W3CDTF">2019-03-11T07:12:05Z</dcterms:created>
  <dcterms:modified xsi:type="dcterms:W3CDTF">2021-10-27T06:52:50Z</dcterms:modified>
</cp:coreProperties>
</file>