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2020_01統計管理課\02_普及\01_刊行物\01_県勢要覧\05_要覧原稿\05_ホームページ\HP掲載用Excel(R2)\"/>
    </mc:Choice>
  </mc:AlternateContent>
  <bookViews>
    <workbookView xWindow="0" yWindow="0" windowWidth="19200" windowHeight="7035"/>
  </bookViews>
  <sheets>
    <sheet name="23-1" sheetId="7" r:id="rId1"/>
    <sheet name="23-2-1" sheetId="20" r:id="rId2"/>
    <sheet name="23-2-2-1" sheetId="21" r:id="rId3"/>
    <sheet name="23-2-2-2" sheetId="22" r:id="rId4"/>
    <sheet name="23-2-2-3" sheetId="23" r:id="rId5"/>
    <sheet name="23-3" sheetId="3" r:id="rId6"/>
    <sheet name="23-4" sheetId="1" r:id="rId7"/>
    <sheet name="23-5" sheetId="8" r:id="rId8"/>
    <sheet name="23-6" sheetId="9" r:id="rId9"/>
    <sheet name="23-7" sheetId="10" r:id="rId10"/>
    <sheet name="23-8" sheetId="4" r:id="rId11"/>
    <sheet name="23-9" sheetId="5" r:id="rId12"/>
    <sheet name="23-10" sheetId="2" r:id="rId13"/>
    <sheet name="23-11" sheetId="24" r:id="rId14"/>
    <sheet name="23-12" sheetId="25" r:id="rId15"/>
    <sheet name="23-13" sheetId="26" r:id="rId16"/>
    <sheet name="23-14" sheetId="27" r:id="rId17"/>
    <sheet name="23-15" sheetId="11" r:id="rId18"/>
    <sheet name="23-16" sheetId="12" r:id="rId19"/>
    <sheet name="23-17" sheetId="13" r:id="rId20"/>
    <sheet name="23-18" sheetId="14" r:id="rId21"/>
    <sheet name="23-19" sheetId="15" r:id="rId22"/>
    <sheet name="23-20" sheetId="16" r:id="rId23"/>
    <sheet name="23-21" sheetId="17" r:id="rId24"/>
    <sheet name="23-22" sheetId="18" r:id="rId25"/>
    <sheet name="23-23" sheetId="19" r:id="rId26"/>
  </sheets>
  <definedNames>
    <definedName name="_xlnm.Print_Area" localSheetId="0">'23-1'!$A$1:$L$128</definedName>
    <definedName name="_xlnm.Print_Area" localSheetId="13">'23-11'!$A$1:$W$27</definedName>
    <definedName name="_xlnm.Print_Area" localSheetId="14">'23-12'!$A$1:$W$18</definedName>
    <definedName name="_xlnm.Print_Area" localSheetId="15">'23-13'!$A$1:$R$11</definedName>
    <definedName name="_xlnm.Print_Area" localSheetId="16">'23-14'!$A$1:$F$13</definedName>
    <definedName name="_xlnm.Print_Area" localSheetId="19">'23-17'!$A$1:$O$22</definedName>
    <definedName name="_xlnm.Print_Area" localSheetId="20">'23-18'!$A$1:$K$87</definedName>
    <definedName name="_xlnm.Print_Area" localSheetId="21">'23-19'!$A$1:$BM$57</definedName>
    <definedName name="_xlnm.Print_Titles" localSheetId="0">'23-1'!$1:$3</definedName>
    <definedName name="_xlnm.Print_Titles" localSheetId="20">'23-18'!$A:$A,'23-18'!$2:$6</definedName>
    <definedName name="_xlnm.Print_Titles" localSheetId="21">'23-19'!$A:$G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7" l="1"/>
  <c r="E6" i="27"/>
  <c r="F6" i="27"/>
  <c r="D7" i="25"/>
  <c r="E7" i="25"/>
  <c r="G7" i="25"/>
  <c r="I7" i="25"/>
  <c r="J7" i="25"/>
  <c r="L7" i="25"/>
  <c r="N7" i="25"/>
  <c r="O7" i="25"/>
  <c r="Q7" i="25"/>
  <c r="S9" i="25"/>
  <c r="S7" i="25" s="1"/>
  <c r="T9" i="25"/>
  <c r="V9" i="25"/>
  <c r="S10" i="25"/>
  <c r="T10" i="25"/>
  <c r="V10" i="25"/>
  <c r="S11" i="25"/>
  <c r="T11" i="25"/>
  <c r="T7" i="25" s="1"/>
  <c r="V11" i="25"/>
  <c r="V7" i="25" s="1"/>
  <c r="S12" i="25"/>
  <c r="T12" i="25"/>
  <c r="V12" i="25"/>
  <c r="S13" i="25"/>
  <c r="T13" i="25"/>
  <c r="V13" i="25"/>
  <c r="S14" i="25"/>
  <c r="T14" i="25"/>
  <c r="V14" i="25"/>
  <c r="S15" i="25"/>
  <c r="T15" i="25"/>
  <c r="V15" i="25"/>
  <c r="D12" i="24"/>
  <c r="E12" i="24"/>
  <c r="F12" i="24"/>
  <c r="G12" i="24"/>
  <c r="H12" i="24"/>
  <c r="I12" i="24"/>
  <c r="J12" i="24"/>
  <c r="K12" i="24"/>
  <c r="O12" i="24"/>
  <c r="S12" i="24"/>
  <c r="T12" i="24"/>
  <c r="U12" i="24"/>
  <c r="V12" i="24"/>
  <c r="W12" i="24"/>
  <c r="M13" i="24"/>
  <c r="Q13" i="24"/>
  <c r="F9" i="18" l="1"/>
  <c r="H9" i="18"/>
  <c r="I9" i="18"/>
  <c r="J9" i="18"/>
  <c r="G10" i="18"/>
  <c r="E10" i="18" s="1"/>
  <c r="E9" i="18" s="1"/>
  <c r="E11" i="18"/>
  <c r="G11" i="18"/>
  <c r="F13" i="18"/>
  <c r="F7" i="18" s="1"/>
  <c r="E7" i="18" s="1"/>
  <c r="H13" i="18"/>
  <c r="H7" i="18" s="1"/>
  <c r="G7" i="18" s="1"/>
  <c r="I13" i="18"/>
  <c r="I7" i="18" s="1"/>
  <c r="J13" i="18"/>
  <c r="J7" i="18" s="1"/>
  <c r="E14" i="18"/>
  <c r="G14" i="18"/>
  <c r="G13" i="18" s="1"/>
  <c r="E15" i="18"/>
  <c r="E13" i="18" s="1"/>
  <c r="G15" i="18"/>
  <c r="F17" i="18"/>
  <c r="E17" i="18" s="1"/>
  <c r="H17" i="18"/>
  <c r="G17" i="18" s="1"/>
  <c r="I17" i="18"/>
  <c r="J17" i="18"/>
  <c r="E18" i="18"/>
  <c r="G18" i="18"/>
  <c r="G19" i="18"/>
  <c r="E19" i="18" s="1"/>
  <c r="G20" i="18"/>
  <c r="E20" i="18" s="1"/>
  <c r="E21" i="18"/>
  <c r="G21" i="18"/>
  <c r="E22" i="18"/>
  <c r="G22" i="18"/>
  <c r="G23" i="18"/>
  <c r="E23" i="18" s="1"/>
  <c r="G24" i="18"/>
  <c r="E24" i="18" s="1"/>
  <c r="E25" i="18"/>
  <c r="G25" i="18"/>
  <c r="E26" i="18"/>
  <c r="G26" i="18"/>
  <c r="G27" i="18"/>
  <c r="E27" i="18" s="1"/>
  <c r="G29" i="18"/>
  <c r="E29" i="18" s="1"/>
  <c r="E30" i="18"/>
  <c r="G30" i="18"/>
  <c r="E31" i="18"/>
  <c r="G31" i="18"/>
  <c r="E32" i="18"/>
  <c r="E33" i="18"/>
  <c r="G33" i="18"/>
  <c r="E34" i="18"/>
  <c r="G34" i="18"/>
  <c r="G35" i="18"/>
  <c r="E35" i="18" s="1"/>
  <c r="G3" i="17"/>
  <c r="E5" i="17"/>
  <c r="E3" i="17" s="1"/>
  <c r="F5" i="17"/>
  <c r="F3" i="17" s="1"/>
  <c r="G5" i="17"/>
  <c r="E17" i="17"/>
  <c r="F17" i="17"/>
  <c r="G17" i="17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G8" i="9"/>
  <c r="K8" i="9"/>
  <c r="O8" i="9"/>
  <c r="E10" i="9"/>
  <c r="E8" i="9" s="1"/>
  <c r="F10" i="9"/>
  <c r="F8" i="9" s="1"/>
  <c r="G10" i="9"/>
  <c r="H10" i="9"/>
  <c r="H8" i="9" s="1"/>
  <c r="I10" i="9"/>
  <c r="I8" i="9" s="1"/>
  <c r="J10" i="9"/>
  <c r="J8" i="9" s="1"/>
  <c r="K10" i="9"/>
  <c r="L10" i="9"/>
  <c r="L8" i="9" s="1"/>
  <c r="M10" i="9"/>
  <c r="M8" i="9" s="1"/>
  <c r="N10" i="9"/>
  <c r="N8" i="9" s="1"/>
  <c r="O10" i="9"/>
  <c r="P10" i="9"/>
  <c r="P8" i="9" s="1"/>
  <c r="Q11" i="9"/>
  <c r="Q10" i="9" s="1"/>
  <c r="Q8" i="9" s="1"/>
  <c r="Q12" i="9"/>
  <c r="Q13" i="9"/>
  <c r="Q14" i="9"/>
  <c r="Q15" i="9"/>
  <c r="Q16" i="9"/>
  <c r="Q17" i="9"/>
  <c r="J7" i="8"/>
  <c r="N7" i="8"/>
  <c r="E9" i="8"/>
  <c r="E7" i="8" s="1"/>
  <c r="G9" i="8"/>
  <c r="G7" i="8" s="1"/>
  <c r="H9" i="8"/>
  <c r="H7" i="8" s="1"/>
  <c r="I9" i="8"/>
  <c r="I7" i="8" s="1"/>
  <c r="J9" i="8"/>
  <c r="L9" i="8"/>
  <c r="L7" i="8" s="1"/>
  <c r="M9" i="8"/>
  <c r="M7" i="8" s="1"/>
  <c r="N9" i="8"/>
  <c r="O9" i="8"/>
  <c r="O7" i="8" s="1"/>
  <c r="P9" i="8"/>
  <c r="P7" i="8" s="1"/>
  <c r="Q9" i="8"/>
  <c r="Q7" i="8" s="1"/>
  <c r="S9" i="8"/>
  <c r="S7" i="8" s="1"/>
  <c r="T9" i="8"/>
  <c r="T7" i="8" s="1"/>
  <c r="U9" i="8"/>
  <c r="U7" i="8" s="1"/>
  <c r="W9" i="8"/>
  <c r="W7" i="8" s="1"/>
  <c r="X9" i="8"/>
  <c r="X7" i="8" s="1"/>
  <c r="Y9" i="8"/>
  <c r="Y7" i="8" s="1"/>
  <c r="K10" i="8"/>
  <c r="K9" i="8" s="1"/>
  <c r="K7" i="8" s="1"/>
  <c r="R10" i="8"/>
  <c r="R9" i="8" s="1"/>
  <c r="R7" i="8" s="1"/>
  <c r="V10" i="8"/>
  <c r="V9" i="8" s="1"/>
  <c r="V7" i="8" s="1"/>
  <c r="K11" i="8"/>
  <c r="R11" i="8"/>
  <c r="V11" i="8"/>
  <c r="K12" i="8"/>
  <c r="R12" i="8"/>
  <c r="V12" i="8"/>
  <c r="F13" i="8"/>
  <c r="F9" i="8" s="1"/>
  <c r="F7" i="8" s="1"/>
  <c r="K13" i="8"/>
  <c r="R13" i="8"/>
  <c r="V13" i="8"/>
  <c r="F14" i="8"/>
  <c r="K14" i="8"/>
  <c r="R14" i="8"/>
  <c r="V14" i="8"/>
  <c r="K15" i="8"/>
  <c r="R15" i="8"/>
  <c r="V15" i="8"/>
  <c r="K16" i="8"/>
  <c r="R16" i="8"/>
  <c r="V16" i="8"/>
  <c r="L5" i="7"/>
  <c r="L8" i="7"/>
  <c r="G9" i="18" l="1"/>
</calcChain>
</file>

<file path=xl/sharedStrings.xml><?xml version="1.0" encoding="utf-8"?>
<sst xmlns="http://schemas.openxmlformats.org/spreadsheetml/2006/main" count="2526" uniqueCount="668">
  <si>
    <t>　　　　成人刑事事件については平成20年12月以降は取扱いが無い為、削除。</t>
    <rPh sb="4" eb="6">
      <t>セイジン</t>
    </rPh>
    <rPh sb="6" eb="8">
      <t>ケイジ</t>
    </rPh>
    <rPh sb="8" eb="10">
      <t>ジケン</t>
    </rPh>
    <rPh sb="15" eb="17">
      <t>ヘイセイ</t>
    </rPh>
    <rPh sb="19" eb="20">
      <t>ネン</t>
    </rPh>
    <rPh sb="22" eb="23">
      <t>ガツ</t>
    </rPh>
    <rPh sb="23" eb="25">
      <t>イコウ</t>
    </rPh>
    <rPh sb="26" eb="27">
      <t>ト</t>
    </rPh>
    <rPh sb="27" eb="28">
      <t>アツカ</t>
    </rPh>
    <rPh sb="30" eb="31">
      <t>ナ</t>
    </rPh>
    <rPh sb="32" eb="33">
      <t>タメ</t>
    </rPh>
    <rPh sb="34" eb="36">
      <t>サクジョ</t>
    </rPh>
    <phoneticPr fontId="4"/>
  </si>
  <si>
    <t>　　　　少年保護事件についての単位は件数ではなく人員。</t>
    <rPh sb="4" eb="6">
      <t>ショウネン</t>
    </rPh>
    <rPh sb="6" eb="8">
      <t>ホゴ</t>
    </rPh>
    <rPh sb="8" eb="10">
      <t>ジケン</t>
    </rPh>
    <rPh sb="15" eb="17">
      <t>タンイ</t>
    </rPh>
    <rPh sb="18" eb="20">
      <t>ケンスウ</t>
    </rPh>
    <rPh sb="24" eb="26">
      <t>ジンイン</t>
    </rPh>
    <phoneticPr fontId="4"/>
  </si>
  <si>
    <t>　　　　「未済」当該年度における未処理件数。</t>
    <rPh sb="5" eb="7">
      <t>ミサイ</t>
    </rPh>
    <rPh sb="8" eb="10">
      <t>トウガイ</t>
    </rPh>
    <rPh sb="10" eb="12">
      <t>ネンド</t>
    </rPh>
    <rPh sb="16" eb="19">
      <t>ミショリ</t>
    </rPh>
    <rPh sb="19" eb="21">
      <t>ケンスウ</t>
    </rPh>
    <phoneticPr fontId="4"/>
  </si>
  <si>
    <t>　　　　「既済」当該年度における処理件数。</t>
    <rPh sb="5" eb="6">
      <t>キ</t>
    </rPh>
    <rPh sb="6" eb="7">
      <t>ス</t>
    </rPh>
    <rPh sb="8" eb="10">
      <t>トウガイ</t>
    </rPh>
    <rPh sb="10" eb="12">
      <t>ネンド</t>
    </rPh>
    <rPh sb="16" eb="18">
      <t>ショリ</t>
    </rPh>
    <rPh sb="18" eb="20">
      <t>ケンスウ</t>
    </rPh>
    <phoneticPr fontId="4"/>
  </si>
  <si>
    <t>　　　　「新受」当該年度における受理件数。</t>
    <rPh sb="5" eb="6">
      <t>シン</t>
    </rPh>
    <rPh sb="6" eb="7">
      <t>ウ</t>
    </rPh>
    <rPh sb="8" eb="10">
      <t>トウガイ</t>
    </rPh>
    <rPh sb="10" eb="12">
      <t>ネンド</t>
    </rPh>
    <rPh sb="16" eb="18">
      <t>ジュリ</t>
    </rPh>
    <rPh sb="18" eb="20">
      <t>ケンスウ</t>
    </rPh>
    <phoneticPr fontId="4"/>
  </si>
  <si>
    <t>（注）　「旧受」前年度からの繰越し件数。</t>
    <rPh sb="1" eb="2">
      <t>チュウ</t>
    </rPh>
    <rPh sb="5" eb="6">
      <t>キュウ</t>
    </rPh>
    <rPh sb="6" eb="7">
      <t>ジュ</t>
    </rPh>
    <rPh sb="8" eb="11">
      <t>ゼンネンド</t>
    </rPh>
    <rPh sb="14" eb="16">
      <t>クリコ</t>
    </rPh>
    <rPh sb="17" eb="19">
      <t>ケンスウ</t>
    </rPh>
    <phoneticPr fontId="4"/>
  </si>
  <si>
    <t>小田原支部</t>
  </si>
  <si>
    <t>横須賀支部</t>
  </si>
  <si>
    <t>相模原支部</t>
  </si>
  <si>
    <t>川崎支部</t>
  </si>
  <si>
    <t>本庁</t>
  </si>
  <si>
    <t>新 受</t>
    <phoneticPr fontId="4"/>
  </si>
  <si>
    <t>旧 受</t>
    <phoneticPr fontId="4"/>
  </si>
  <si>
    <t>総 数</t>
    <phoneticPr fontId="4"/>
  </si>
  <si>
    <t>旧 受</t>
    <phoneticPr fontId="4"/>
  </si>
  <si>
    <t>総 数</t>
    <phoneticPr fontId="4"/>
  </si>
  <si>
    <t>未 済</t>
    <phoneticPr fontId="4"/>
  </si>
  <si>
    <t>既 済</t>
    <phoneticPr fontId="4"/>
  </si>
  <si>
    <t>受　　　　理</t>
    <phoneticPr fontId="4"/>
  </si>
  <si>
    <t>既 済</t>
    <phoneticPr fontId="4"/>
  </si>
  <si>
    <t>未 済</t>
    <phoneticPr fontId="4"/>
  </si>
  <si>
    <t>受　　　　理</t>
    <phoneticPr fontId="4"/>
  </si>
  <si>
    <t>少　年　保　護　事　件</t>
    <phoneticPr fontId="4"/>
  </si>
  <si>
    <t>家　事　調　停　事　件</t>
    <phoneticPr fontId="4"/>
  </si>
  <si>
    <t>家　事　審　判　事　件</t>
    <phoneticPr fontId="4"/>
  </si>
  <si>
    <t>区　　分</t>
    <phoneticPr fontId="4"/>
  </si>
  <si>
    <t>横浜家庭裁判所調</t>
  </si>
  <si>
    <t>単位　件</t>
    <rPh sb="0" eb="2">
      <t>タンイ</t>
    </rPh>
    <rPh sb="3" eb="4">
      <t>ケン</t>
    </rPh>
    <phoneticPr fontId="4"/>
  </si>
  <si>
    <t>横浜家庭裁判所調</t>
    <phoneticPr fontId="10"/>
  </si>
  <si>
    <t>区　　　　分</t>
    <rPh sb="0" eb="1">
      <t>ク</t>
    </rPh>
    <rPh sb="5" eb="6">
      <t>ブン</t>
    </rPh>
    <phoneticPr fontId="4"/>
  </si>
  <si>
    <t>件　数</t>
    <rPh sb="0" eb="1">
      <t>ケン</t>
    </rPh>
    <rPh sb="2" eb="3">
      <t>カズ</t>
    </rPh>
    <phoneticPr fontId="4"/>
  </si>
  <si>
    <t>平成29年</t>
    <phoneticPr fontId="4"/>
  </si>
  <si>
    <t>令和元年</t>
    <phoneticPr fontId="4"/>
  </si>
  <si>
    <t>令和元年</t>
    <rPh sb="0" eb="2">
      <t>レイワ</t>
    </rPh>
    <rPh sb="2" eb="3">
      <t>ガン</t>
    </rPh>
    <phoneticPr fontId="4"/>
  </si>
  <si>
    <t>　　　30年</t>
    <phoneticPr fontId="4"/>
  </si>
  <si>
    <t>横須賀海上保安部      湘南海上保安署</t>
    <rPh sb="14" eb="16">
      <t>ショウナン</t>
    </rPh>
    <rPh sb="16" eb="18">
      <t>カイジョウ</t>
    </rPh>
    <rPh sb="18" eb="20">
      <t>ホアン</t>
    </rPh>
    <rPh sb="20" eb="21">
      <t>ショ</t>
    </rPh>
    <phoneticPr fontId="4"/>
  </si>
  <si>
    <t>横須賀海上保安部</t>
  </si>
  <si>
    <t>横浜海上保安部
川崎海上保安署</t>
    <phoneticPr fontId="4"/>
  </si>
  <si>
    <t>横浜海上保安部</t>
  </si>
  <si>
    <t>令　 和　元　 年</t>
    <rPh sb="0" eb="1">
      <t>レイ</t>
    </rPh>
    <rPh sb="3" eb="4">
      <t>ワ</t>
    </rPh>
    <rPh sb="5" eb="6">
      <t>ガン</t>
    </rPh>
    <phoneticPr fontId="4"/>
  </si>
  <si>
    <t>30　 年</t>
    <phoneticPr fontId="4"/>
  </si>
  <si>
    <t>平　 成　29　 年</t>
    <phoneticPr fontId="4"/>
  </si>
  <si>
    <t>人</t>
  </si>
  <si>
    <t>件</t>
    <phoneticPr fontId="4"/>
  </si>
  <si>
    <t>人　員</t>
    <phoneticPr fontId="4"/>
  </si>
  <si>
    <t>件　数</t>
    <phoneticPr fontId="4"/>
  </si>
  <si>
    <t>そ　の　他　の
法　令　違　反</t>
  </si>
  <si>
    <t>刑　 法　 犯</t>
    <phoneticPr fontId="4"/>
  </si>
  <si>
    <t>海上環境関係
法令違反</t>
    <phoneticPr fontId="4"/>
  </si>
  <si>
    <t>銃器薬物関係
法令違反</t>
    <phoneticPr fontId="4"/>
  </si>
  <si>
    <t>出入国関係
法令違反</t>
    <phoneticPr fontId="4"/>
  </si>
  <si>
    <t>漁 業 関 係
法 令 違 反</t>
    <phoneticPr fontId="4"/>
  </si>
  <si>
    <t>海 事 関 係
法 令 違 反</t>
    <phoneticPr fontId="4"/>
  </si>
  <si>
    <t>合　　　　計</t>
    <phoneticPr fontId="4"/>
  </si>
  <si>
    <t>区　　　　　　分</t>
    <phoneticPr fontId="4"/>
  </si>
  <si>
    <t>　　　　　「未済」当該年度における未処理件数。</t>
    <rPh sb="6" eb="8">
      <t>ミサイ</t>
    </rPh>
    <rPh sb="9" eb="11">
      <t>トウガイ</t>
    </rPh>
    <rPh sb="11" eb="13">
      <t>ネンド</t>
    </rPh>
    <rPh sb="17" eb="20">
      <t>ミショリ</t>
    </rPh>
    <rPh sb="20" eb="22">
      <t>ケンスウ</t>
    </rPh>
    <phoneticPr fontId="4"/>
  </si>
  <si>
    <t>　　　　　「既済」当該年度における処理件数。</t>
    <rPh sb="6" eb="7">
      <t>キ</t>
    </rPh>
    <rPh sb="7" eb="8">
      <t>ス</t>
    </rPh>
    <rPh sb="9" eb="11">
      <t>トウガイ</t>
    </rPh>
    <rPh sb="11" eb="13">
      <t>ネンド</t>
    </rPh>
    <rPh sb="17" eb="19">
      <t>ショリ</t>
    </rPh>
    <rPh sb="19" eb="21">
      <t>ケンスウ</t>
    </rPh>
    <phoneticPr fontId="4"/>
  </si>
  <si>
    <t>　　　　　「新受」当該年度における受理件数。</t>
    <rPh sb="6" eb="7">
      <t>シン</t>
    </rPh>
    <rPh sb="7" eb="8">
      <t>ウ</t>
    </rPh>
    <rPh sb="9" eb="11">
      <t>トウガイ</t>
    </rPh>
    <rPh sb="11" eb="13">
      <t>ネンド</t>
    </rPh>
    <rPh sb="17" eb="19">
      <t>ジュリ</t>
    </rPh>
    <rPh sb="19" eb="21">
      <t>ケンスウ</t>
    </rPh>
    <phoneticPr fontId="4"/>
  </si>
  <si>
    <t>　　　２　「旧受」前年度からの繰越し件数。</t>
    <phoneticPr fontId="10"/>
  </si>
  <si>
    <t>（注）１　行政、控訴事件は本庁のみで支部では取り扱わない。</t>
    <rPh sb="1" eb="2">
      <t>チュウ</t>
    </rPh>
    <rPh sb="5" eb="7">
      <t>ギョウセイ</t>
    </rPh>
    <rPh sb="8" eb="10">
      <t>コウソ</t>
    </rPh>
    <rPh sb="10" eb="12">
      <t>ジケン</t>
    </rPh>
    <rPh sb="13" eb="15">
      <t>ホンチョウ</t>
    </rPh>
    <rPh sb="18" eb="20">
      <t>シブ</t>
    </rPh>
    <rPh sb="22" eb="23">
      <t>ト</t>
    </rPh>
    <rPh sb="24" eb="25">
      <t>アツカ</t>
    </rPh>
    <phoneticPr fontId="4"/>
  </si>
  <si>
    <t>その他</t>
  </si>
  <si>
    <t>調停</t>
  </si>
  <si>
    <t>訴訟</t>
  </si>
  <si>
    <t>令和元年</t>
    <rPh sb="0" eb="2">
      <t>レイワ</t>
    </rPh>
    <rPh sb="2" eb="4">
      <t>ガンネン</t>
    </rPh>
    <phoneticPr fontId="3"/>
  </si>
  <si>
    <t xml:space="preserve">      30年</t>
    <phoneticPr fontId="10"/>
  </si>
  <si>
    <t>平成29年</t>
  </si>
  <si>
    <t>新　　受</t>
  </si>
  <si>
    <t>旧　　受</t>
  </si>
  <si>
    <t>総　　数</t>
  </si>
  <si>
    <t>未　　済</t>
  </si>
  <si>
    <t>既　　済</t>
  </si>
  <si>
    <t>受　　　　　　　　理</t>
  </si>
  <si>
    <t>区　　　　分</t>
  </si>
  <si>
    <r>
      <rPr>
        <b/>
        <sz val="7"/>
        <rFont val="ＭＳ 明朝"/>
        <family val="1"/>
        <charset val="128"/>
      </rPr>
      <t>２　管内簡易裁判所分</t>
    </r>
    <r>
      <rPr>
        <sz val="7"/>
        <rFont val="ＭＳ 明朝"/>
        <family val="1"/>
        <charset val="128"/>
      </rPr>
      <t>　単位　件</t>
    </r>
    <rPh sb="2" eb="4">
      <t>カンナイ</t>
    </rPh>
    <rPh sb="4" eb="6">
      <t>カンイ</t>
    </rPh>
    <rPh sb="6" eb="8">
      <t>サイバン</t>
    </rPh>
    <rPh sb="8" eb="9">
      <t>ショ</t>
    </rPh>
    <rPh sb="9" eb="10">
      <t>ブン</t>
    </rPh>
    <rPh sb="11" eb="13">
      <t>タンイ</t>
    </rPh>
    <rPh sb="14" eb="15">
      <t>ケン</t>
    </rPh>
    <phoneticPr fontId="4"/>
  </si>
  <si>
    <t xml:space="preserve">      30年</t>
    <phoneticPr fontId="10"/>
  </si>
  <si>
    <t>新　　受</t>
    <phoneticPr fontId="4"/>
  </si>
  <si>
    <t>旧　　受</t>
    <phoneticPr fontId="4"/>
  </si>
  <si>
    <t>総　　数</t>
    <phoneticPr fontId="4"/>
  </si>
  <si>
    <t>未　　済</t>
    <phoneticPr fontId="4"/>
  </si>
  <si>
    <t>既　　済</t>
    <phoneticPr fontId="4"/>
  </si>
  <si>
    <t>受　　　　　　　　理</t>
    <phoneticPr fontId="4"/>
  </si>
  <si>
    <t>区　　　　分</t>
    <phoneticPr fontId="4"/>
  </si>
  <si>
    <t>横浜地方裁判所調</t>
    <rPh sb="0" eb="2">
      <t>ヨコハマ</t>
    </rPh>
    <rPh sb="2" eb="4">
      <t>チホウ</t>
    </rPh>
    <rPh sb="4" eb="7">
      <t>サイバンショ</t>
    </rPh>
    <rPh sb="7" eb="8">
      <t>シラ</t>
    </rPh>
    <phoneticPr fontId="4"/>
  </si>
  <si>
    <r>
      <rPr>
        <b/>
        <sz val="8"/>
        <rFont val="ＭＳ 明朝"/>
        <family val="1"/>
        <charset val="128"/>
      </rPr>
      <t>１　地方裁判所分（本庁・４支部）</t>
    </r>
    <r>
      <rPr>
        <sz val="8"/>
        <rFont val="ＭＳ 明朝"/>
        <family val="1"/>
        <charset val="128"/>
      </rPr>
      <t>　単位　件</t>
    </r>
    <rPh sb="2" eb="4">
      <t>チホウ</t>
    </rPh>
    <rPh sb="4" eb="7">
      <t>サイバンショ</t>
    </rPh>
    <rPh sb="7" eb="8">
      <t>ブン</t>
    </rPh>
    <rPh sb="9" eb="11">
      <t>ホンチョウ</t>
    </rPh>
    <rPh sb="13" eb="15">
      <t>シブ</t>
    </rPh>
    <rPh sb="17" eb="19">
      <t>タンイ</t>
    </rPh>
    <rPh sb="20" eb="21">
      <t>ケン</t>
    </rPh>
    <phoneticPr fontId="4"/>
  </si>
  <si>
    <t>（注）　「旧受」前年度からの繰越し件数。</t>
    <rPh sb="1" eb="2">
      <t>チュウ</t>
    </rPh>
    <rPh sb="5" eb="6">
      <t>キュウ</t>
    </rPh>
    <rPh sb="6" eb="7">
      <t>ウケ</t>
    </rPh>
    <rPh sb="8" eb="11">
      <t>ゼンネンド</t>
    </rPh>
    <rPh sb="14" eb="16">
      <t>クリコ</t>
    </rPh>
    <rPh sb="17" eb="19">
      <t>ケンスウ</t>
    </rPh>
    <phoneticPr fontId="4"/>
  </si>
  <si>
    <t>略式</t>
  </si>
  <si>
    <t>第一審通常訴訟</t>
  </si>
  <si>
    <t xml:space="preserve">      30年</t>
    <phoneticPr fontId="10"/>
  </si>
  <si>
    <t>新　受</t>
  </si>
  <si>
    <t>旧　受</t>
  </si>
  <si>
    <t>総　数</t>
  </si>
  <si>
    <t>未　済</t>
  </si>
  <si>
    <t>既　済</t>
  </si>
  <si>
    <t>受　　　　　　理</t>
  </si>
  <si>
    <t>新　受</t>
    <phoneticPr fontId="4"/>
  </si>
  <si>
    <t>旧　受</t>
    <phoneticPr fontId="4"/>
  </si>
  <si>
    <t>総　数</t>
    <phoneticPr fontId="4"/>
  </si>
  <si>
    <t>未　済</t>
    <phoneticPr fontId="4"/>
  </si>
  <si>
    <t>既　済</t>
    <phoneticPr fontId="4"/>
  </si>
  <si>
    <t>受　　　　　　理</t>
    <phoneticPr fontId="4"/>
  </si>
  <si>
    <r>
      <rPr>
        <b/>
        <sz val="7"/>
        <rFont val="ＭＳ 明朝"/>
        <family val="1"/>
        <charset val="128"/>
      </rPr>
      <t>１　地方裁判所分（本庁・４支部）</t>
    </r>
    <r>
      <rPr>
        <sz val="7"/>
        <rFont val="ＭＳ 明朝"/>
        <family val="1"/>
        <charset val="128"/>
      </rPr>
      <t>　単位　件</t>
    </r>
    <rPh sb="2" eb="4">
      <t>チホウ</t>
    </rPh>
    <rPh sb="4" eb="7">
      <t>サイバンショ</t>
    </rPh>
    <rPh sb="7" eb="8">
      <t>ブン</t>
    </rPh>
    <rPh sb="9" eb="11">
      <t>ホンチョウ</t>
    </rPh>
    <rPh sb="13" eb="15">
      <t>シブ</t>
    </rPh>
    <rPh sb="17" eb="19">
      <t>タンイ</t>
    </rPh>
    <rPh sb="20" eb="21">
      <t>ケン</t>
    </rPh>
    <phoneticPr fontId="4"/>
  </si>
  <si>
    <t xml:space="preserve">     30年</t>
    <phoneticPr fontId="10"/>
  </si>
  <si>
    <t>県警察本部調</t>
    <rPh sb="0" eb="1">
      <t>ケン</t>
    </rPh>
    <rPh sb="1" eb="3">
      <t>ケイサツ</t>
    </rPh>
    <rPh sb="3" eb="5">
      <t>ホンブ</t>
    </rPh>
    <rPh sb="5" eb="6">
      <t>シラ</t>
    </rPh>
    <phoneticPr fontId="4"/>
  </si>
  <si>
    <t>検　挙</t>
  </si>
  <si>
    <t>認　知</t>
  </si>
  <si>
    <t>令和元年</t>
  </si>
  <si>
    <t>件</t>
    <rPh sb="0" eb="1">
      <t>ケン</t>
    </rPh>
    <phoneticPr fontId="4"/>
  </si>
  <si>
    <t>その他
刑法犯</t>
    <phoneticPr fontId="4"/>
  </si>
  <si>
    <t>風俗犯</t>
  </si>
  <si>
    <t>知能犯</t>
  </si>
  <si>
    <t>窃盗犯</t>
  </si>
  <si>
    <t>粗暴犯</t>
  </si>
  <si>
    <t>凶悪犯</t>
  </si>
  <si>
    <t>海老名</t>
  </si>
  <si>
    <t>座間</t>
  </si>
  <si>
    <t>大和</t>
  </si>
  <si>
    <t>厚木</t>
  </si>
  <si>
    <t>-</t>
  </si>
  <si>
    <t>伊勢原</t>
  </si>
  <si>
    <t>秦野</t>
  </si>
  <si>
    <t>松田</t>
  </si>
  <si>
    <t>小田原</t>
  </si>
  <si>
    <t>大磯</t>
  </si>
  <si>
    <t>平塚</t>
  </si>
  <si>
    <t>茅ヶ崎</t>
  </si>
  <si>
    <t>藤沢北</t>
  </si>
  <si>
    <t>藤沢</t>
  </si>
  <si>
    <t>大船</t>
  </si>
  <si>
    <t>鎌倉</t>
  </si>
  <si>
    <t>逗子</t>
  </si>
  <si>
    <t>葉山</t>
  </si>
  <si>
    <t>三崎</t>
  </si>
  <si>
    <t>浦賀</t>
  </si>
  <si>
    <t>田浦</t>
  </si>
  <si>
    <t>横須賀</t>
  </si>
  <si>
    <t>津久井</t>
  </si>
  <si>
    <t>相模原北</t>
  </si>
  <si>
    <t>相模原南</t>
  </si>
  <si>
    <t>相模原</t>
  </si>
  <si>
    <t>相模原市計</t>
  </si>
  <si>
    <t>麻生</t>
  </si>
  <si>
    <t>多摩</t>
  </si>
  <si>
    <t>宮前</t>
  </si>
  <si>
    <t>高津</t>
  </si>
  <si>
    <t>中原</t>
  </si>
  <si>
    <t>幸</t>
  </si>
  <si>
    <t>川崎臨港</t>
  </si>
  <si>
    <t>川崎</t>
  </si>
  <si>
    <t>川崎市計</t>
  </si>
  <si>
    <t>横浜水上</t>
  </si>
  <si>
    <t>瀬谷</t>
  </si>
  <si>
    <t>泉</t>
  </si>
  <si>
    <t>栄</t>
  </si>
  <si>
    <t>戸塚</t>
  </si>
  <si>
    <t>都筑</t>
  </si>
  <si>
    <t>青葉</t>
  </si>
  <si>
    <t>緑</t>
  </si>
  <si>
    <t>港北</t>
  </si>
  <si>
    <t>港南</t>
  </si>
  <si>
    <t>旭</t>
  </si>
  <si>
    <t>保土ケ谷</t>
  </si>
  <si>
    <t>鶴見</t>
  </si>
  <si>
    <t>神奈川</t>
  </si>
  <si>
    <t>戸部</t>
  </si>
  <si>
    <t>伊勢佐木</t>
  </si>
  <si>
    <t>南</t>
  </si>
  <si>
    <t>金沢</t>
  </si>
  <si>
    <t>磯子</t>
  </si>
  <si>
    <t>山手</t>
  </si>
  <si>
    <t>加賀町</t>
  </si>
  <si>
    <t>横浜市計</t>
  </si>
  <si>
    <t>検　挙</t>
    <phoneticPr fontId="4"/>
  </si>
  <si>
    <t>認　知</t>
    <phoneticPr fontId="4"/>
  </si>
  <si>
    <t>　　30年</t>
    <phoneticPr fontId="4"/>
  </si>
  <si>
    <t>認　知</t>
    <phoneticPr fontId="4"/>
  </si>
  <si>
    <t>平成29年</t>
    <phoneticPr fontId="4"/>
  </si>
  <si>
    <t>％</t>
  </si>
  <si>
    <t>検挙率</t>
  </si>
  <si>
    <t>総数</t>
    <phoneticPr fontId="4"/>
  </si>
  <si>
    <t>警　察　署　別</t>
    <phoneticPr fontId="4"/>
  </si>
  <si>
    <t>県警察本部調</t>
  </si>
  <si>
    <t>無職少年</t>
  </si>
  <si>
    <t>有職少年</t>
  </si>
  <si>
    <t>各種学校生</t>
  </si>
  <si>
    <t>大学生</t>
  </si>
  <si>
    <t>高校生</t>
  </si>
  <si>
    <t>中学生</t>
  </si>
  <si>
    <t>小学生等</t>
    <rPh sb="3" eb="4">
      <t>トウ</t>
    </rPh>
    <phoneticPr fontId="4"/>
  </si>
  <si>
    <t>学生・生徒計</t>
  </si>
  <si>
    <t>令和元年</t>
    <rPh sb="0" eb="4">
      <t>レイワガンネン</t>
    </rPh>
    <phoneticPr fontId="10"/>
  </si>
  <si>
    <t>　　　30年</t>
    <phoneticPr fontId="10"/>
  </si>
  <si>
    <t>平成29年</t>
    <phoneticPr fontId="10"/>
  </si>
  <si>
    <t>わいせつ</t>
  </si>
  <si>
    <t>賭　博</t>
    <phoneticPr fontId="4"/>
  </si>
  <si>
    <t>計</t>
  </si>
  <si>
    <t>横　領</t>
    <phoneticPr fontId="4"/>
  </si>
  <si>
    <t>詐　欺</t>
    <phoneticPr fontId="4"/>
  </si>
  <si>
    <t>備集合
凶器準</t>
    <phoneticPr fontId="4"/>
  </si>
  <si>
    <t>恐　喝</t>
    <phoneticPr fontId="4"/>
  </si>
  <si>
    <t>脅　迫</t>
    <phoneticPr fontId="4"/>
  </si>
  <si>
    <t>傷　害</t>
    <phoneticPr fontId="4"/>
  </si>
  <si>
    <t>暴　行</t>
    <phoneticPr fontId="4"/>
  </si>
  <si>
    <t>放　火</t>
    <phoneticPr fontId="4"/>
  </si>
  <si>
    <t>強　盗</t>
    <phoneticPr fontId="4"/>
  </si>
  <si>
    <t>殺　人</t>
    <phoneticPr fontId="4"/>
  </si>
  <si>
    <t>風　　　俗　　　犯</t>
    <phoneticPr fontId="4"/>
  </si>
  <si>
    <t>知　　　能　　　犯</t>
    <phoneticPr fontId="4"/>
  </si>
  <si>
    <t>窃 盗 犯</t>
    <rPh sb="4" eb="5">
      <t>ハン</t>
    </rPh>
    <phoneticPr fontId="4"/>
  </si>
  <si>
    <t>粗　　暴　　犯</t>
    <rPh sb="0" eb="1">
      <t>ホボ</t>
    </rPh>
    <rPh sb="3" eb="4">
      <t>アバ</t>
    </rPh>
    <rPh sb="6" eb="7">
      <t>ハン</t>
    </rPh>
    <phoneticPr fontId="4"/>
  </si>
  <si>
    <t>凶　　　悪　　　犯</t>
    <phoneticPr fontId="4"/>
  </si>
  <si>
    <t>学　職　別</t>
    <phoneticPr fontId="4"/>
  </si>
  <si>
    <t>単位　人</t>
    <rPh sb="0" eb="2">
      <t>タンイ</t>
    </rPh>
    <rPh sb="3" eb="4">
      <t>ニン</t>
    </rPh>
    <phoneticPr fontId="4"/>
  </si>
  <si>
    <t>小学生</t>
  </si>
  <si>
    <t>令和元年</t>
    <rPh sb="0" eb="2">
      <t>レイワ</t>
    </rPh>
    <rPh sb="2" eb="4">
      <t>ガンネン</t>
    </rPh>
    <phoneticPr fontId="10"/>
  </si>
  <si>
    <t>30　年</t>
    <phoneticPr fontId="10"/>
  </si>
  <si>
    <t>大麻取締法</t>
  </si>
  <si>
    <t>迷惑防止条例</t>
    <rPh sb="0" eb="2">
      <t>メイワク</t>
    </rPh>
    <phoneticPr fontId="4"/>
  </si>
  <si>
    <t>育成条例
県青少年保護</t>
    <phoneticPr fontId="4"/>
  </si>
  <si>
    <t>精神薬取締法
麻薬及び向</t>
    <rPh sb="11" eb="12">
      <t>ム</t>
    </rPh>
    <phoneticPr fontId="4"/>
  </si>
  <si>
    <t>児童福祉法</t>
  </si>
  <si>
    <t>劇物取締法
毒物及び</t>
    <phoneticPr fontId="4"/>
  </si>
  <si>
    <t>風営適正化法</t>
  </si>
  <si>
    <t>売春防止法</t>
  </si>
  <si>
    <t>軽犯罪法</t>
  </si>
  <si>
    <t>所持等取締法
銃砲刀剣類</t>
    <phoneticPr fontId="4"/>
  </si>
  <si>
    <t>総数</t>
  </si>
  <si>
    <t>（注）　「大学生その他」には、各種学校生を含む。</t>
    <rPh sb="1" eb="2">
      <t>チュウ</t>
    </rPh>
    <rPh sb="5" eb="8">
      <t>ダイガクセイ</t>
    </rPh>
    <rPh sb="10" eb="11">
      <t>タ</t>
    </rPh>
    <rPh sb="15" eb="17">
      <t>カクシュ</t>
    </rPh>
    <rPh sb="17" eb="19">
      <t>ガッコウ</t>
    </rPh>
    <rPh sb="19" eb="20">
      <t>セイ</t>
    </rPh>
    <rPh sb="21" eb="22">
      <t>フク</t>
    </rPh>
    <phoneticPr fontId="10"/>
  </si>
  <si>
    <t>．</t>
    <phoneticPr fontId="10"/>
  </si>
  <si>
    <t>大学生その他</t>
    <rPh sb="5" eb="6">
      <t>タ</t>
    </rPh>
    <phoneticPr fontId="10"/>
  </si>
  <si>
    <t>未就学</t>
  </si>
  <si>
    <t>(2) 被害少年</t>
    <phoneticPr fontId="4"/>
  </si>
  <si>
    <t>-</t>
    <phoneticPr fontId="10"/>
  </si>
  <si>
    <t>　　　30年</t>
    <phoneticPr fontId="10"/>
  </si>
  <si>
    <t>(1) 検挙人員</t>
    <phoneticPr fontId="4"/>
  </si>
  <si>
    <t>刑法</t>
  </si>
  <si>
    <t>ト規制法
出会い系サイ</t>
    <rPh sb="5" eb="7">
      <t>デア</t>
    </rPh>
    <rPh sb="8" eb="9">
      <t>ケイ</t>
    </rPh>
    <phoneticPr fontId="10"/>
  </si>
  <si>
    <t>児童ポルノ法
児童買春・</t>
    <rPh sb="0" eb="2">
      <t>ジドウ</t>
    </rPh>
    <rPh sb="5" eb="6">
      <t>ホウ</t>
    </rPh>
    <rPh sb="7" eb="9">
      <t>ジドウ</t>
    </rPh>
    <rPh sb="9" eb="11">
      <t>カイシュン</t>
    </rPh>
    <phoneticPr fontId="4"/>
  </si>
  <si>
    <t>保護育成条例
県青少年</t>
    <phoneticPr fontId="4"/>
  </si>
  <si>
    <t>精神薬取締法
麻薬及び向</t>
    <phoneticPr fontId="4"/>
  </si>
  <si>
    <t>禁止法
未成年者飲酒</t>
    <phoneticPr fontId="4"/>
  </si>
  <si>
    <t>禁止法
未成年者喫煙</t>
    <rPh sb="8" eb="10">
      <t>キツエン</t>
    </rPh>
    <phoneticPr fontId="4"/>
  </si>
  <si>
    <t>労働基準法</t>
  </si>
  <si>
    <t>職業安定法</t>
  </si>
  <si>
    <t>入管法</t>
    <rPh sb="0" eb="2">
      <t>ニュウカン</t>
    </rPh>
    <rPh sb="2" eb="3">
      <t>ホウ</t>
    </rPh>
    <phoneticPr fontId="10"/>
  </si>
  <si>
    <t>区　　　分</t>
    <rPh sb="0" eb="5">
      <t>クブン</t>
    </rPh>
    <phoneticPr fontId="10"/>
  </si>
  <si>
    <t>県警察本部調</t>
    <rPh sb="0" eb="1">
      <t>ケン</t>
    </rPh>
    <rPh sb="1" eb="3">
      <t>ケイサツ</t>
    </rPh>
    <rPh sb="3" eb="5">
      <t>ホンブ</t>
    </rPh>
    <rPh sb="5" eb="6">
      <t>シラ</t>
    </rPh>
    <phoneticPr fontId="10"/>
  </si>
  <si>
    <t>単位　人</t>
    <rPh sb="0" eb="2">
      <t>タンイ</t>
    </rPh>
    <rPh sb="3" eb="4">
      <t>ニン</t>
    </rPh>
    <phoneticPr fontId="10"/>
  </si>
  <si>
    <t>金額（円）</t>
    <rPh sb="3" eb="4">
      <t>エン</t>
    </rPh>
    <phoneticPr fontId="4"/>
  </si>
  <si>
    <t>点　 数</t>
    <phoneticPr fontId="4"/>
  </si>
  <si>
    <t>件　 数</t>
    <phoneticPr fontId="4"/>
  </si>
  <si>
    <t>令和元年</t>
    <rPh sb="0" eb="4">
      <t>レイワガンネン</t>
    </rPh>
    <phoneticPr fontId="4"/>
  </si>
  <si>
    <t>件　 数</t>
    <phoneticPr fontId="4"/>
  </si>
  <si>
    <t>平成30年</t>
    <phoneticPr fontId="4"/>
  </si>
  <si>
    <t>県　帰　属</t>
    <phoneticPr fontId="4"/>
  </si>
  <si>
    <t>拾得者に交付</t>
  </si>
  <si>
    <t>遺失者に還付</t>
  </si>
  <si>
    <t>拾　得　届</t>
    <phoneticPr fontId="4"/>
  </si>
  <si>
    <t>遺　失　届</t>
    <phoneticPr fontId="4"/>
  </si>
  <si>
    <t>区　　分</t>
    <phoneticPr fontId="4"/>
  </si>
  <si>
    <t>業務上過失致死（重過失致死を含む）</t>
  </si>
  <si>
    <t>傷害致死</t>
  </si>
  <si>
    <t>放火</t>
  </si>
  <si>
    <t xml:space="preserve"> - </t>
  </si>
  <si>
    <t>強盗殺人（強制性交等致死も含む）</t>
    <rPh sb="5" eb="7">
      <t>キョウセイ</t>
    </rPh>
    <rPh sb="7" eb="9">
      <t>セイコウ</t>
    </rPh>
    <rPh sb="9" eb="10">
      <t>トウ</t>
    </rPh>
    <rPh sb="10" eb="12">
      <t>チシ</t>
    </rPh>
    <phoneticPr fontId="4"/>
  </si>
  <si>
    <t>えい児殺</t>
  </si>
  <si>
    <t>殺人</t>
  </si>
  <si>
    <t>令　　　成　　　元　　　年</t>
    <rPh sb="0" eb="1">
      <t>レイ</t>
    </rPh>
    <phoneticPr fontId="10"/>
  </si>
  <si>
    <t>30　　　年</t>
    <phoneticPr fontId="10"/>
  </si>
  <si>
    <t>平　　　成　　　29　　　年</t>
    <phoneticPr fontId="10"/>
  </si>
  <si>
    <t>罪　　種　　別</t>
    <phoneticPr fontId="4"/>
  </si>
  <si>
    <t>　　　　延べ人員を計上している。</t>
    <rPh sb="4" eb="5">
      <t>ノ</t>
    </rPh>
    <rPh sb="6" eb="8">
      <t>ジンイン</t>
    </rPh>
    <rPh sb="9" eb="11">
      <t>ケイジョウ</t>
    </rPh>
    <phoneticPr fontId="4"/>
  </si>
  <si>
    <t>　　　３　人員については、平成19年から、自殺原因が複合する場合は３つまで選択できることとなったため、</t>
    <rPh sb="5" eb="7">
      <t>ジンイン</t>
    </rPh>
    <rPh sb="13" eb="15">
      <t>ヘイセイ</t>
    </rPh>
    <rPh sb="17" eb="18">
      <t>ネン</t>
    </rPh>
    <rPh sb="21" eb="23">
      <t>ジサツ</t>
    </rPh>
    <rPh sb="23" eb="25">
      <t>ゲンイン</t>
    </rPh>
    <rPh sb="26" eb="28">
      <t>フクゴウ</t>
    </rPh>
    <rPh sb="30" eb="32">
      <t>バアイ</t>
    </rPh>
    <rPh sb="37" eb="39">
      <t>センタク</t>
    </rPh>
    <phoneticPr fontId="4"/>
  </si>
  <si>
    <t>　　　２　（　）内は女性で内数。</t>
    <rPh sb="8" eb="9">
      <t>ナイ</t>
    </rPh>
    <rPh sb="10" eb="12">
      <t>ジョセイ</t>
    </rPh>
    <rPh sb="13" eb="14">
      <t>ウチ</t>
    </rPh>
    <rPh sb="14" eb="15">
      <t>スウ</t>
    </rPh>
    <phoneticPr fontId="4"/>
  </si>
  <si>
    <t>（注）１　無理心中の場合、自殺の道連れとなって殺害された者は、人員には計上されない。</t>
    <rPh sb="1" eb="2">
      <t>チュウ</t>
    </rPh>
    <rPh sb="5" eb="7">
      <t>ムリ</t>
    </rPh>
    <rPh sb="7" eb="9">
      <t>シンジュウ</t>
    </rPh>
    <rPh sb="10" eb="12">
      <t>バアイ</t>
    </rPh>
    <rPh sb="13" eb="15">
      <t>ジサツ</t>
    </rPh>
    <rPh sb="16" eb="17">
      <t>ミチ</t>
    </rPh>
    <rPh sb="17" eb="18">
      <t>ヅ</t>
    </rPh>
    <rPh sb="23" eb="25">
      <t>サツガイ</t>
    </rPh>
    <rPh sb="28" eb="29">
      <t>モノ</t>
    </rPh>
    <rPh sb="31" eb="33">
      <t>ジンイン</t>
    </rPh>
    <rPh sb="35" eb="37">
      <t>ケイジョウ</t>
    </rPh>
    <phoneticPr fontId="4"/>
  </si>
  <si>
    <t>)</t>
  </si>
  <si>
    <t>(</t>
  </si>
  <si>
    <t>不詳</t>
  </si>
  <si>
    <t>学校問題</t>
  </si>
  <si>
    <t>男女問題</t>
  </si>
  <si>
    <t>勤務問題</t>
  </si>
  <si>
    <t>経済・生活問題</t>
    <phoneticPr fontId="4"/>
  </si>
  <si>
    <t>健康問題</t>
    <rPh sb="0" eb="2">
      <t>ケンコウ</t>
    </rPh>
    <rPh sb="2" eb="4">
      <t>モンダイ</t>
    </rPh>
    <phoneticPr fontId="4"/>
  </si>
  <si>
    <t>家庭問題</t>
  </si>
  <si>
    <t>令　 和　 元　 年</t>
    <rPh sb="0" eb="1">
      <t>レイ</t>
    </rPh>
    <rPh sb="3" eb="4">
      <t>ワ</t>
    </rPh>
    <rPh sb="6" eb="7">
      <t>モト</t>
    </rPh>
    <phoneticPr fontId="10"/>
  </si>
  <si>
    <t>30　 年</t>
  </si>
  <si>
    <t>平　 成　 29　 年</t>
    <phoneticPr fontId="10"/>
  </si>
  <si>
    <t>人　　員</t>
    <rPh sb="0" eb="1">
      <t>ヒト</t>
    </rPh>
    <rPh sb="3" eb="4">
      <t>イン</t>
    </rPh>
    <phoneticPr fontId="4"/>
  </si>
  <si>
    <t>原　　　　因　　　　別</t>
    <phoneticPr fontId="4"/>
  </si>
  <si>
    <t>神奈川県内水面漁業調整規則</t>
    <rPh sb="0" eb="4">
      <t>カナガワケン</t>
    </rPh>
    <rPh sb="4" eb="7">
      <t>ナイスイメン</t>
    </rPh>
    <rPh sb="7" eb="9">
      <t>ギョギョウ</t>
    </rPh>
    <rPh sb="9" eb="11">
      <t>チョウセイ</t>
    </rPh>
    <rPh sb="11" eb="13">
      <t>キソク</t>
    </rPh>
    <phoneticPr fontId="12"/>
  </si>
  <si>
    <t>神奈川県海面漁業調整規則</t>
    <rPh sb="0" eb="4">
      <t>カナガワケン</t>
    </rPh>
    <rPh sb="4" eb="6">
      <t>カイメン</t>
    </rPh>
    <rPh sb="6" eb="8">
      <t>ギョギョウ</t>
    </rPh>
    <rPh sb="8" eb="10">
      <t>チョウセイ</t>
    </rPh>
    <rPh sb="10" eb="12">
      <t>キソク</t>
    </rPh>
    <phoneticPr fontId="12"/>
  </si>
  <si>
    <t>屋外広告物条例等</t>
    <rPh sb="0" eb="2">
      <t>オクガイ</t>
    </rPh>
    <rPh sb="2" eb="4">
      <t>コウコク</t>
    </rPh>
    <rPh sb="4" eb="5">
      <t>ブツ</t>
    </rPh>
    <rPh sb="5" eb="7">
      <t>ジョウレイ</t>
    </rPh>
    <rPh sb="7" eb="8">
      <t>ナド</t>
    </rPh>
    <phoneticPr fontId="12"/>
  </si>
  <si>
    <t>その他の法令</t>
    <rPh sb="2" eb="3">
      <t>タ</t>
    </rPh>
    <rPh sb="4" eb="6">
      <t>ホウレイ</t>
    </rPh>
    <phoneticPr fontId="12"/>
  </si>
  <si>
    <t>旅券法</t>
  </si>
  <si>
    <t>著作権法</t>
  </si>
  <si>
    <t>商標法</t>
  </si>
  <si>
    <t>弁護士法</t>
  </si>
  <si>
    <t>携帯電話不正利用防止法</t>
  </si>
  <si>
    <t>不正アクセス禁止法</t>
  </si>
  <si>
    <t>電波法</t>
  </si>
  <si>
    <t>船舶職員法</t>
  </si>
  <si>
    <t>船舶安全法</t>
  </si>
  <si>
    <t>鉄道営業法</t>
  </si>
  <si>
    <t>漁業法</t>
  </si>
  <si>
    <t>特定商取引法</t>
  </si>
  <si>
    <t>金融商品取引法</t>
  </si>
  <si>
    <t>雇用保険法</t>
  </si>
  <si>
    <t>生活保護法</t>
  </si>
  <si>
    <t>水質汚濁防止法</t>
  </si>
  <si>
    <t>廃棄物処理法</t>
  </si>
  <si>
    <t>食品衛生法</t>
  </si>
  <si>
    <t>あん摩師等法</t>
  </si>
  <si>
    <t>麻薬等特例法</t>
  </si>
  <si>
    <t>毒劇物法</t>
  </si>
  <si>
    <t>医薬品医療機器等法</t>
    <rPh sb="0" eb="3">
      <t>イヤクヒン</t>
    </rPh>
    <rPh sb="3" eb="5">
      <t>イリョウ</t>
    </rPh>
    <rPh sb="5" eb="7">
      <t>キキ</t>
    </rPh>
    <rPh sb="7" eb="8">
      <t>トウ</t>
    </rPh>
    <phoneticPr fontId="12"/>
  </si>
  <si>
    <t>覚せい剤取締法</t>
  </si>
  <si>
    <t>あへん法</t>
  </si>
  <si>
    <t>麻薬等取締法</t>
  </si>
  <si>
    <t>消防法</t>
  </si>
  <si>
    <t>高圧ガス保安法</t>
  </si>
  <si>
    <t>火薬類取締法</t>
  </si>
  <si>
    <t>狩猟法</t>
  </si>
  <si>
    <t>銃刀法</t>
  </si>
  <si>
    <t>外為法</t>
  </si>
  <si>
    <t>関税法</t>
  </si>
  <si>
    <t>犯罪収益移転防止法</t>
  </si>
  <si>
    <t>貸金業法</t>
  </si>
  <si>
    <t>出資法</t>
  </si>
  <si>
    <t>古物営業法</t>
  </si>
  <si>
    <t>出会い系サイト規制法</t>
  </si>
  <si>
    <t>児童買春・児童ポルノ禁止法</t>
  </si>
  <si>
    <t>青少年保護育成条例</t>
  </si>
  <si>
    <t>未成年者喫煙禁止法</t>
  </si>
  <si>
    <t>未成年者飲酒禁止法</t>
  </si>
  <si>
    <t>警備業法</t>
  </si>
  <si>
    <t>モーターボート競走法</t>
  </si>
  <si>
    <t>競馬法</t>
  </si>
  <si>
    <t>自転車競技法</t>
  </si>
  <si>
    <t>特殊開錠用具所持禁止法</t>
  </si>
  <si>
    <t>ＤＶ法</t>
  </si>
  <si>
    <t>ストーカー規制法</t>
  </si>
  <si>
    <t>暴力団員不当行為防止法</t>
  </si>
  <si>
    <t>迷惑防止条例</t>
  </si>
  <si>
    <t>酩酊者規制法</t>
  </si>
  <si>
    <t>入管法</t>
  </si>
  <si>
    <r>
      <t xml:space="preserve">    令    和    元   年</t>
    </r>
    <r>
      <rPr>
        <sz val="7"/>
        <rFont val="ＭＳ 明朝"/>
        <family val="1"/>
        <charset val="128"/>
      </rPr>
      <t/>
    </r>
    <rPh sb="4" eb="5">
      <t>レイ</t>
    </rPh>
    <rPh sb="9" eb="10">
      <t>ワ</t>
    </rPh>
    <rPh sb="14" eb="15">
      <t>モト</t>
    </rPh>
    <rPh sb="18" eb="19">
      <t>ネン</t>
    </rPh>
    <phoneticPr fontId="10"/>
  </si>
  <si>
    <r>
      <t xml:space="preserve">    30   年</t>
    </r>
    <r>
      <rPr>
        <sz val="7"/>
        <rFont val="ＭＳ 明朝"/>
        <family val="1"/>
        <charset val="128"/>
      </rPr>
      <t/>
    </r>
    <phoneticPr fontId="10"/>
  </si>
  <si>
    <t>平    成    29   年</t>
    <phoneticPr fontId="10"/>
  </si>
  <si>
    <t>人</t>
    <rPh sb="0" eb="1">
      <t>ニン</t>
    </rPh>
    <phoneticPr fontId="24"/>
  </si>
  <si>
    <t>件</t>
    <rPh sb="0" eb="1">
      <t>ケン</t>
    </rPh>
    <phoneticPr fontId="24"/>
  </si>
  <si>
    <t>　違　反　法　令　別</t>
    <phoneticPr fontId="24"/>
  </si>
  <si>
    <t>うち少女</t>
    <rPh sb="2" eb="4">
      <t>ショウジョ</t>
    </rPh>
    <phoneticPr fontId="24"/>
  </si>
  <si>
    <t>うち女性</t>
    <rPh sb="2" eb="4">
      <t>ジョセイ</t>
    </rPh>
    <phoneticPr fontId="24"/>
  </si>
  <si>
    <t>送致
少年簡易</t>
    <rPh sb="0" eb="2">
      <t>ソウチ</t>
    </rPh>
    <rPh sb="3" eb="5">
      <t>ショウネン</t>
    </rPh>
    <rPh sb="5" eb="7">
      <t>カンイ</t>
    </rPh>
    <phoneticPr fontId="24"/>
  </si>
  <si>
    <t>送致
書類</t>
    <rPh sb="0" eb="2">
      <t>ソウチ</t>
    </rPh>
    <rPh sb="3" eb="5">
      <t>ショルイ</t>
    </rPh>
    <phoneticPr fontId="24"/>
  </si>
  <si>
    <t>送致
身柄付</t>
    <rPh sb="0" eb="1">
      <t>ソウ</t>
    </rPh>
    <rPh sb="1" eb="2">
      <t>イタ</t>
    </rPh>
    <rPh sb="3" eb="5">
      <t>ミガラ</t>
    </rPh>
    <rPh sb="5" eb="6">
      <t>ヅケ</t>
    </rPh>
    <phoneticPr fontId="24"/>
  </si>
  <si>
    <t>うち少年</t>
    <rPh sb="2" eb="4">
      <t>ショウネン</t>
    </rPh>
    <phoneticPr fontId="24"/>
  </si>
  <si>
    <t>総数</t>
    <rPh sb="0" eb="2">
      <t>ソウスウ</t>
    </rPh>
    <phoneticPr fontId="24"/>
  </si>
  <si>
    <t>区　 　分</t>
    <rPh sb="0" eb="1">
      <t>ク</t>
    </rPh>
    <rPh sb="4" eb="5">
      <t>ブン</t>
    </rPh>
    <phoneticPr fontId="24"/>
  </si>
  <si>
    <t>措置別</t>
    <phoneticPr fontId="24"/>
  </si>
  <si>
    <t>検挙人員</t>
    <rPh sb="0" eb="2">
      <t>ケンキョ</t>
    </rPh>
    <phoneticPr fontId="24"/>
  </si>
  <si>
    <t>検挙件数</t>
    <rPh sb="0" eb="2">
      <t>ケンキョ</t>
    </rPh>
    <rPh sb="2" eb="4">
      <t>ケンスウ</t>
    </rPh>
    <phoneticPr fontId="24"/>
  </si>
  <si>
    <t>取締件数</t>
    <rPh sb="0" eb="2">
      <t>トリシマリ</t>
    </rPh>
    <rPh sb="2" eb="4">
      <t>ケンスウ</t>
    </rPh>
    <phoneticPr fontId="24"/>
  </si>
  <si>
    <t>県警察本部調</t>
    <rPh sb="0" eb="1">
      <t>ケン</t>
    </rPh>
    <rPh sb="1" eb="3">
      <t>ケイサツ</t>
    </rPh>
    <rPh sb="3" eb="5">
      <t>ホンブ</t>
    </rPh>
    <rPh sb="5" eb="6">
      <t>シラ</t>
    </rPh>
    <phoneticPr fontId="24"/>
  </si>
  <si>
    <t>（注）　被害回復額・検挙件数は、発生地計上方式。</t>
    <rPh sb="1" eb="2">
      <t>チュウ</t>
    </rPh>
    <rPh sb="4" eb="6">
      <t>ヒガイ</t>
    </rPh>
    <rPh sb="6" eb="8">
      <t>カイフク</t>
    </rPh>
    <rPh sb="8" eb="9">
      <t>ガク</t>
    </rPh>
    <rPh sb="10" eb="12">
      <t>ケンキョ</t>
    </rPh>
    <rPh sb="12" eb="14">
      <t>ケンスウ</t>
    </rPh>
    <rPh sb="16" eb="18">
      <t>ハッセイ</t>
    </rPh>
    <rPh sb="18" eb="19">
      <t>チ</t>
    </rPh>
    <rPh sb="19" eb="21">
      <t>ケイジョウ</t>
    </rPh>
    <rPh sb="21" eb="23">
      <t>ホウシキ</t>
    </rPh>
    <phoneticPr fontId="4"/>
  </si>
  <si>
    <t>(うち既届)</t>
  </si>
  <si>
    <t>検挙件数</t>
  </si>
  <si>
    <t>被害回復額</t>
  </si>
  <si>
    <t>認知件数</t>
  </si>
  <si>
    <t>被害額</t>
  </si>
  <si>
    <t>物横領
占有離脱</t>
  </si>
  <si>
    <t>横　領</t>
  </si>
  <si>
    <t>詐　欺</t>
  </si>
  <si>
    <t>非侵入盗</t>
  </si>
  <si>
    <t>乗り物盗</t>
    <phoneticPr fontId="10"/>
  </si>
  <si>
    <t>侵入盗</t>
  </si>
  <si>
    <t>窃　盗</t>
  </si>
  <si>
    <t>恐　喝</t>
  </si>
  <si>
    <t>強　盗</t>
  </si>
  <si>
    <t>件</t>
  </si>
  <si>
    <t>千円</t>
  </si>
  <si>
    <t>金　額</t>
    <phoneticPr fontId="4"/>
  </si>
  <si>
    <t>件　数</t>
    <phoneticPr fontId="4"/>
  </si>
  <si>
    <t>その他</t>
    <phoneticPr fontId="4"/>
  </si>
  <si>
    <t>バッグ・財布類</t>
    <phoneticPr fontId="4"/>
  </si>
  <si>
    <t>パソコンソフト</t>
    <phoneticPr fontId="4"/>
  </si>
  <si>
    <t>映像・音楽ソフト</t>
    <phoneticPr fontId="4"/>
  </si>
  <si>
    <t>書籍</t>
    <phoneticPr fontId="4"/>
  </si>
  <si>
    <t>化粧品類</t>
    <phoneticPr fontId="4"/>
  </si>
  <si>
    <t>食料品類</t>
    <phoneticPr fontId="4"/>
  </si>
  <si>
    <t>衣料品類</t>
    <phoneticPr fontId="4"/>
  </si>
  <si>
    <t>農作物</t>
    <phoneticPr fontId="4"/>
  </si>
  <si>
    <t>時計類</t>
    <phoneticPr fontId="4"/>
  </si>
  <si>
    <t>貴金属・宝石等</t>
    <phoneticPr fontId="4"/>
  </si>
  <si>
    <t>その他の
美　　術
骨とう品</t>
    <phoneticPr fontId="4"/>
  </si>
  <si>
    <t>彫刻</t>
    <phoneticPr fontId="4"/>
  </si>
  <si>
    <t>絵画</t>
    <phoneticPr fontId="4"/>
  </si>
  <si>
    <t>身　分
証明書</t>
    <phoneticPr fontId="4"/>
  </si>
  <si>
    <t>運　転
免許証</t>
    <phoneticPr fontId="4"/>
  </si>
  <si>
    <t>外国
通貨</t>
    <phoneticPr fontId="4"/>
  </si>
  <si>
    <t>預金通帳・預金証書</t>
    <phoneticPr fontId="4"/>
  </si>
  <si>
    <t>その他の有価証券</t>
    <phoneticPr fontId="4"/>
  </si>
  <si>
    <t>乗車券</t>
    <phoneticPr fontId="4"/>
  </si>
  <si>
    <t>商品券</t>
    <phoneticPr fontId="4"/>
  </si>
  <si>
    <t>印紙・
切手</t>
    <phoneticPr fontId="4"/>
  </si>
  <si>
    <t>手形・
小切手</t>
    <phoneticPr fontId="4"/>
  </si>
  <si>
    <t>その他のカード</t>
    <phoneticPr fontId="4"/>
  </si>
  <si>
    <t>プ  リ
ペイド
カード</t>
    <phoneticPr fontId="4"/>
  </si>
  <si>
    <t>消費者
金　融
カード</t>
    <phoneticPr fontId="4"/>
  </si>
  <si>
    <t>キャッ
シ  ュ
カード</t>
    <phoneticPr fontId="4"/>
  </si>
  <si>
    <t>ク  レ
ジット
カード</t>
    <phoneticPr fontId="4"/>
  </si>
  <si>
    <t>その他の機械類</t>
    <phoneticPr fontId="4"/>
  </si>
  <si>
    <t>建設
機械</t>
    <phoneticPr fontId="4"/>
  </si>
  <si>
    <t>パソコン</t>
    <phoneticPr fontId="4"/>
  </si>
  <si>
    <t>ゲーム機</t>
    <phoneticPr fontId="4"/>
  </si>
  <si>
    <t>携帯用
電話機</t>
    <phoneticPr fontId="4"/>
  </si>
  <si>
    <t>カメラ類</t>
    <phoneticPr fontId="4"/>
  </si>
  <si>
    <t>家　電
製品類</t>
    <phoneticPr fontId="4"/>
  </si>
  <si>
    <t>その他の
車 両 用
部    品</t>
    <phoneticPr fontId="4"/>
  </si>
  <si>
    <t>カース  
テレオ</t>
    <phoneticPr fontId="4"/>
  </si>
  <si>
    <t>カーナビ</t>
    <phoneticPr fontId="4"/>
  </si>
  <si>
    <t>ナンバープレート</t>
    <phoneticPr fontId="4"/>
  </si>
  <si>
    <t>自転車</t>
    <phoneticPr fontId="4"/>
  </si>
  <si>
    <t>自動二輪</t>
    <phoneticPr fontId="4"/>
  </si>
  <si>
    <t>その他の自動車</t>
    <phoneticPr fontId="4"/>
  </si>
  <si>
    <t>特 　 殊
自 動 車
(その他)</t>
    <phoneticPr fontId="4"/>
  </si>
  <si>
    <t>特  　殊
自 動 車
(建設用)</t>
    <phoneticPr fontId="4"/>
  </si>
  <si>
    <t>貨　物
自動車</t>
    <phoneticPr fontId="4"/>
  </si>
  <si>
    <t>乗　用
自動車</t>
    <phoneticPr fontId="4"/>
  </si>
  <si>
    <t>毒物・劇物類</t>
    <phoneticPr fontId="4"/>
  </si>
  <si>
    <t>火薬・爆薬類</t>
    <phoneticPr fontId="4"/>
  </si>
  <si>
    <t>刀剣類</t>
    <phoneticPr fontId="4"/>
  </si>
  <si>
    <t>銃砲</t>
    <phoneticPr fontId="4"/>
  </si>
  <si>
    <t>現　　　　金</t>
    <phoneticPr fontId="4"/>
  </si>
  <si>
    <t>総金額</t>
  </si>
  <si>
    <t>被害・被害回復
認知・検挙</t>
  </si>
  <si>
    <t>（令和元年）県警察本部調</t>
    <rPh sb="1" eb="3">
      <t>レイワ</t>
    </rPh>
    <rPh sb="3" eb="5">
      <t>ガンネン</t>
    </rPh>
    <rPh sb="5" eb="6">
      <t>ヘイネン</t>
    </rPh>
    <rPh sb="6" eb="7">
      <t>ケン</t>
    </rPh>
    <rPh sb="7" eb="9">
      <t>ケイサツ</t>
    </rPh>
    <rPh sb="9" eb="11">
      <t>ホンブ</t>
    </rPh>
    <rPh sb="11" eb="12">
      <t>シラ</t>
    </rPh>
    <phoneticPr fontId="4"/>
  </si>
  <si>
    <t>駐　（停）　車</t>
    <phoneticPr fontId="4"/>
  </si>
  <si>
    <t>積載重量</t>
  </si>
  <si>
    <t>整備不良等</t>
    <rPh sb="4" eb="5">
      <t>トウ</t>
    </rPh>
    <phoneticPr fontId="4"/>
  </si>
  <si>
    <t>通行区分・追越し</t>
    <rPh sb="5" eb="6">
      <t>オ</t>
    </rPh>
    <rPh sb="6" eb="7">
      <t>コ</t>
    </rPh>
    <phoneticPr fontId="4"/>
  </si>
  <si>
    <t>通行禁止</t>
  </si>
  <si>
    <t>一時不停止等</t>
    <rPh sb="5" eb="6">
      <t>トウ</t>
    </rPh>
    <phoneticPr fontId="4"/>
  </si>
  <si>
    <t>信号無視</t>
  </si>
  <si>
    <t>歩行者妨害</t>
  </si>
  <si>
    <t>速度超過</t>
  </si>
  <si>
    <t>飲酒</t>
  </si>
  <si>
    <t>無免許</t>
  </si>
  <si>
    <t>合計</t>
  </si>
  <si>
    <t>令和元年</t>
    <rPh sb="0" eb="3">
      <t>レイワガン</t>
    </rPh>
    <phoneticPr fontId="10"/>
  </si>
  <si>
    <t>30年</t>
    <phoneticPr fontId="10"/>
  </si>
  <si>
    <t>平成29年</t>
    <rPh sb="0" eb="1">
      <t>ヒラ</t>
    </rPh>
    <rPh sb="1" eb="2">
      <t>シゲル</t>
    </rPh>
    <phoneticPr fontId="4"/>
  </si>
  <si>
    <t>区　　　分</t>
    <phoneticPr fontId="4"/>
  </si>
  <si>
    <t>(注)　平成29年３月12日から、第一種免許の区分に「準中型」が追加された。</t>
    <rPh sb="1" eb="2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7" eb="20">
      <t>ダイイッシュ</t>
    </rPh>
    <rPh sb="20" eb="22">
      <t>メンキョ</t>
    </rPh>
    <rPh sb="23" eb="25">
      <t>クブン</t>
    </rPh>
    <rPh sb="27" eb="28">
      <t>ジュン</t>
    </rPh>
    <rPh sb="28" eb="30">
      <t>チュウガタ</t>
    </rPh>
    <rPh sb="32" eb="34">
      <t>ツイカ</t>
    </rPh>
    <phoneticPr fontId="10"/>
  </si>
  <si>
    <t>けん引</t>
  </si>
  <si>
    <t>大特</t>
  </si>
  <si>
    <t>普通</t>
  </si>
  <si>
    <t>中型</t>
    <rPh sb="0" eb="2">
      <t>チュウガタ</t>
    </rPh>
    <phoneticPr fontId="4"/>
  </si>
  <si>
    <t>大型</t>
  </si>
  <si>
    <t>第二種免許</t>
  </si>
  <si>
    <t>原付</t>
  </si>
  <si>
    <t>小特</t>
  </si>
  <si>
    <t>普通二輪</t>
  </si>
  <si>
    <t>大型二輪</t>
  </si>
  <si>
    <t>準中型</t>
    <rPh sb="0" eb="1">
      <t>ジュン</t>
    </rPh>
    <rPh sb="1" eb="3">
      <t>チュウガタ</t>
    </rPh>
    <phoneticPr fontId="4"/>
  </si>
  <si>
    <t>第一種免許</t>
  </si>
  <si>
    <t>30年</t>
    <phoneticPr fontId="10"/>
  </si>
  <si>
    <t>区　　　　分</t>
    <phoneticPr fontId="4"/>
  </si>
  <si>
    <t>　　　　酒気帯び（２）は、呼気中のアルコール濃度0.25mg/リットル以上。</t>
    <rPh sb="4" eb="7">
      <t>シュキオ</t>
    </rPh>
    <rPh sb="13" eb="15">
      <t>コキ</t>
    </rPh>
    <rPh sb="15" eb="16">
      <t>チュウ</t>
    </rPh>
    <rPh sb="22" eb="24">
      <t>ノウド</t>
    </rPh>
    <rPh sb="35" eb="37">
      <t>イジョウ</t>
    </rPh>
    <phoneticPr fontId="4"/>
  </si>
  <si>
    <t>（注）　酒気帯び（１）は、呼気中のアルコール濃度0.15mg/リットル以上0.25mg/リットル未満</t>
    <rPh sb="1" eb="2">
      <t>チュウ</t>
    </rPh>
    <rPh sb="4" eb="7">
      <t>シュキオ</t>
    </rPh>
    <rPh sb="13" eb="15">
      <t>コキ</t>
    </rPh>
    <rPh sb="15" eb="16">
      <t>チュウ</t>
    </rPh>
    <rPh sb="22" eb="24">
      <t>ノウド</t>
    </rPh>
    <rPh sb="35" eb="37">
      <t>イジョウ</t>
    </rPh>
    <rPh sb="48" eb="50">
      <t>ミマン</t>
    </rPh>
    <phoneticPr fontId="4"/>
  </si>
  <si>
    <t>診断書未提出</t>
    <rPh sb="0" eb="3">
      <t>シンダンショ</t>
    </rPh>
    <rPh sb="3" eb="6">
      <t>ミテイシュツ</t>
    </rPh>
    <phoneticPr fontId="10"/>
  </si>
  <si>
    <t>臨時高齢者講習不受講</t>
    <phoneticPr fontId="10"/>
  </si>
  <si>
    <t>臨時認知機能検査不受検</t>
    <rPh sb="0" eb="2">
      <t>リンジ</t>
    </rPh>
    <rPh sb="2" eb="4">
      <t>ニンチ</t>
    </rPh>
    <rPh sb="4" eb="6">
      <t>キノウ</t>
    </rPh>
    <rPh sb="6" eb="8">
      <t>ケンサ</t>
    </rPh>
    <rPh sb="8" eb="9">
      <t>フ</t>
    </rPh>
    <rPh sb="9" eb="11">
      <t>ジュケン</t>
    </rPh>
    <phoneticPr fontId="10"/>
  </si>
  <si>
    <t>再試験不受験</t>
  </si>
  <si>
    <t>病    気    等</t>
    <phoneticPr fontId="4"/>
  </si>
  <si>
    <t>危険性帯有</t>
  </si>
  <si>
    <t>重大違反唆し</t>
  </si>
  <si>
    <t>速度超過</t>
    <rPh sb="0" eb="2">
      <t>ソクド</t>
    </rPh>
    <rPh sb="2" eb="4">
      <t>チョウカ</t>
    </rPh>
    <phoneticPr fontId="4"/>
  </si>
  <si>
    <t>無保険</t>
  </si>
  <si>
    <t>無車検</t>
  </si>
  <si>
    <r>
      <t>酒気帯び(</t>
    </r>
    <r>
      <rPr>
        <sz val="8"/>
        <rFont val="ＭＳ 明朝"/>
        <family val="1"/>
        <charset val="128"/>
      </rPr>
      <t>２)</t>
    </r>
    <phoneticPr fontId="4"/>
  </si>
  <si>
    <r>
      <t>酒気帯び(</t>
    </r>
    <r>
      <rPr>
        <sz val="8"/>
        <rFont val="ＭＳ 明朝"/>
        <family val="1"/>
        <charset val="128"/>
      </rPr>
      <t>１)</t>
    </r>
    <phoneticPr fontId="4"/>
  </si>
  <si>
    <t>共同危険行為</t>
  </si>
  <si>
    <t>薬物等</t>
  </si>
  <si>
    <t>酒酔い</t>
  </si>
  <si>
    <t>法令違反</t>
  </si>
  <si>
    <t>傷害</t>
    <phoneticPr fontId="4"/>
  </si>
  <si>
    <t>死亡</t>
  </si>
  <si>
    <t>道路外致死傷</t>
  </si>
  <si>
    <t>傷害等</t>
  </si>
  <si>
    <t>交通事故</t>
  </si>
  <si>
    <t>短　期</t>
    <phoneticPr fontId="4"/>
  </si>
  <si>
    <t>中　期</t>
    <phoneticPr fontId="4"/>
  </si>
  <si>
    <t>長　期</t>
    <phoneticPr fontId="4"/>
  </si>
  <si>
    <t>小　計</t>
    <phoneticPr fontId="4"/>
  </si>
  <si>
    <t>停　　　　　　　　　　止</t>
    <phoneticPr fontId="4"/>
  </si>
  <si>
    <t>取　　消</t>
    <phoneticPr fontId="4"/>
  </si>
  <si>
    <t>計</t>
    <phoneticPr fontId="4"/>
  </si>
  <si>
    <t>事　 由　 別</t>
    <phoneticPr fontId="4"/>
  </si>
  <si>
    <t>相模原北</t>
    <rPh sb="0" eb="3">
      <t>サガミハラ</t>
    </rPh>
    <rPh sb="3" eb="4">
      <t>キタ</t>
    </rPh>
    <phoneticPr fontId="4"/>
  </si>
  <si>
    <t>相模原南</t>
    <rPh sb="0" eb="3">
      <t>サガミハラ</t>
    </rPh>
    <rPh sb="3" eb="4">
      <t>ミナミ</t>
    </rPh>
    <phoneticPr fontId="4"/>
  </si>
  <si>
    <t>相模原</t>
    <rPh sb="0" eb="3">
      <t>サガミハラ</t>
    </rPh>
    <phoneticPr fontId="4"/>
  </si>
  <si>
    <t>海老名</t>
    <rPh sb="0" eb="3">
      <t>エビナ</t>
    </rPh>
    <phoneticPr fontId="4"/>
  </si>
  <si>
    <t>茅ヶ崎</t>
    <phoneticPr fontId="4"/>
  </si>
  <si>
    <t>都筑</t>
    <rPh sb="0" eb="2">
      <t>ツヅキ</t>
    </rPh>
    <phoneticPr fontId="4"/>
  </si>
  <si>
    <t>保土ケ谷</t>
    <phoneticPr fontId="4"/>
  </si>
  <si>
    <t>戸部</t>
    <phoneticPr fontId="4"/>
  </si>
  <si>
    <t>令和２年</t>
    <rPh sb="0" eb="2">
      <t>レイワ</t>
    </rPh>
    <phoneticPr fontId="10"/>
  </si>
  <si>
    <t>　　　31年</t>
    <phoneticPr fontId="4"/>
  </si>
  <si>
    <t>平成30年</t>
    <phoneticPr fontId="4"/>
  </si>
  <si>
    <t>設置数</t>
  </si>
  <si>
    <t>警　察　署</t>
    <phoneticPr fontId="4"/>
  </si>
  <si>
    <t>（各年３月末現在）県警察本部調</t>
  </si>
  <si>
    <t>受　刑　者　数</t>
    <rPh sb="0" eb="1">
      <t>ウケ</t>
    </rPh>
    <rPh sb="2" eb="3">
      <t>ケイ</t>
    </rPh>
    <phoneticPr fontId="4"/>
  </si>
  <si>
    <t>出　　　　所</t>
    <phoneticPr fontId="4"/>
  </si>
  <si>
    <t>入　　　　所</t>
    <phoneticPr fontId="4"/>
  </si>
  <si>
    <t>年　　　　　別</t>
    <phoneticPr fontId="4"/>
  </si>
  <si>
    <t>横浜刑務所調</t>
    <rPh sb="0" eb="2">
      <t>ヨコハマ</t>
    </rPh>
    <rPh sb="2" eb="5">
      <t>ケイムショ</t>
    </rPh>
    <rPh sb="5" eb="6">
      <t>シラ</t>
    </rPh>
    <phoneticPr fontId="4"/>
  </si>
  <si>
    <r>
      <rPr>
        <b/>
        <sz val="7"/>
        <rFont val="ＭＳ 明朝"/>
        <family val="1"/>
        <charset val="128"/>
      </rPr>
      <t>１　入出所・受刑者数</t>
    </r>
    <r>
      <rPr>
        <sz val="7"/>
        <rFont val="ＭＳ 明朝"/>
        <family val="1"/>
        <charset val="128"/>
      </rPr>
      <t>　単位　人</t>
    </r>
    <rPh sb="2" eb="3">
      <t>ニュウ</t>
    </rPh>
    <rPh sb="3" eb="4">
      <t>シュツ</t>
    </rPh>
    <rPh sb="4" eb="5">
      <t>ショ</t>
    </rPh>
    <rPh sb="6" eb="9">
      <t>ジュケイシャ</t>
    </rPh>
    <rPh sb="9" eb="10">
      <t>スウ</t>
    </rPh>
    <rPh sb="11" eb="13">
      <t>タンイ</t>
    </rPh>
    <rPh sb="14" eb="15">
      <t>ニン</t>
    </rPh>
    <phoneticPr fontId="4"/>
  </si>
  <si>
    <t xml:space="preserve"> </t>
  </si>
  <si>
    <t>‐</t>
    <phoneticPr fontId="4"/>
  </si>
  <si>
    <t>禁錮３月以下</t>
    <phoneticPr fontId="4"/>
  </si>
  <si>
    <t>禁錮６月以下</t>
    <phoneticPr fontId="4"/>
  </si>
  <si>
    <t>禁錮１年以下</t>
    <rPh sb="3" eb="4">
      <t>ネン</t>
    </rPh>
    <phoneticPr fontId="4"/>
  </si>
  <si>
    <t>禁錮２年以下</t>
    <phoneticPr fontId="4"/>
  </si>
  <si>
    <t>禁錮３年以下</t>
    <phoneticPr fontId="4"/>
  </si>
  <si>
    <t>禁錮５年以下</t>
    <phoneticPr fontId="4"/>
  </si>
  <si>
    <t>３月以下</t>
    <phoneticPr fontId="4"/>
  </si>
  <si>
    <t>６月以下</t>
    <phoneticPr fontId="4"/>
  </si>
  <si>
    <t>１年以下</t>
    <phoneticPr fontId="4"/>
  </si>
  <si>
    <t>２年以下</t>
    <phoneticPr fontId="4"/>
  </si>
  <si>
    <t>３年以下</t>
    <phoneticPr fontId="4"/>
  </si>
  <si>
    <t>５年以下</t>
    <phoneticPr fontId="4"/>
  </si>
  <si>
    <t>７年以下</t>
    <phoneticPr fontId="4"/>
  </si>
  <si>
    <t>10年以下</t>
    <phoneticPr fontId="4"/>
  </si>
  <si>
    <t>15年以下</t>
    <phoneticPr fontId="4"/>
  </si>
  <si>
    <t>20年以下</t>
    <phoneticPr fontId="4"/>
  </si>
  <si>
    <t>20年を超える</t>
    <rPh sb="4" eb="5">
      <t>コ</t>
    </rPh>
    <phoneticPr fontId="4"/>
  </si>
  <si>
    <t>無期</t>
  </si>
  <si>
    <t>人　員</t>
  </si>
  <si>
    <t>刑　　　期</t>
  </si>
  <si>
    <t>(１)　刑期別</t>
    <rPh sb="4" eb="6">
      <t>ケイキ</t>
    </rPh>
    <rPh sb="6" eb="7">
      <t>ベツ</t>
    </rPh>
    <phoneticPr fontId="4"/>
  </si>
  <si>
    <r>
      <rPr>
        <b/>
        <sz val="7"/>
        <rFont val="ＭＳ 明朝"/>
        <family val="1"/>
        <charset val="128"/>
      </rPr>
      <t>２　受刑者数（令和元年）内訳</t>
    </r>
    <r>
      <rPr>
        <sz val="7"/>
        <rFont val="ＭＳ 明朝"/>
        <family val="1"/>
        <charset val="128"/>
      </rPr>
      <t>　　　単位　人</t>
    </r>
    <rPh sb="2" eb="5">
      <t>ジュケイシャ</t>
    </rPh>
    <rPh sb="5" eb="6">
      <t>スウ</t>
    </rPh>
    <rPh sb="10" eb="11">
      <t>ネン</t>
    </rPh>
    <rPh sb="12" eb="14">
      <t>ウチワケ</t>
    </rPh>
    <rPh sb="17" eb="19">
      <t>タンイ</t>
    </rPh>
    <rPh sb="20" eb="21">
      <t>ニン</t>
    </rPh>
    <phoneticPr fontId="4"/>
  </si>
  <si>
    <t>その他特別法犯</t>
  </si>
  <si>
    <t>売春防止法違反</t>
    <rPh sb="0" eb="2">
      <t>バイシュン</t>
    </rPh>
    <rPh sb="2" eb="5">
      <t>ボウシホウ</t>
    </rPh>
    <rPh sb="5" eb="7">
      <t>イハン</t>
    </rPh>
    <phoneticPr fontId="4"/>
  </si>
  <si>
    <t>麻薬及び向精神薬取締法違反</t>
    <rPh sb="0" eb="2">
      <t>マヤク</t>
    </rPh>
    <rPh sb="2" eb="3">
      <t>オヨ</t>
    </rPh>
    <rPh sb="4" eb="8">
      <t>コウセイシンヤク</t>
    </rPh>
    <rPh sb="8" eb="11">
      <t>トリシマリホウ</t>
    </rPh>
    <rPh sb="11" eb="13">
      <t>イハン</t>
    </rPh>
    <phoneticPr fontId="4"/>
  </si>
  <si>
    <t>銃砲刀剣類所持等取締法違反</t>
    <rPh sb="0" eb="2">
      <t>ジュウホウ</t>
    </rPh>
    <rPh sb="2" eb="5">
      <t>トウケンルイ</t>
    </rPh>
    <rPh sb="5" eb="7">
      <t>ショジ</t>
    </rPh>
    <rPh sb="7" eb="8">
      <t>トウ</t>
    </rPh>
    <rPh sb="8" eb="11">
      <t>トリシマリホウ</t>
    </rPh>
    <rPh sb="11" eb="13">
      <t>イハン</t>
    </rPh>
    <phoneticPr fontId="4"/>
  </si>
  <si>
    <t>出入国管理及び難民認定法違反</t>
    <rPh sb="0" eb="2">
      <t>シュツニュウ</t>
    </rPh>
    <rPh sb="2" eb="3">
      <t>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4">
      <t>イハン</t>
    </rPh>
    <phoneticPr fontId="4"/>
  </si>
  <si>
    <t>道路交通法違反</t>
  </si>
  <si>
    <t>覚せい剤取締法違反</t>
  </si>
  <si>
    <t>その他刑法犯</t>
  </si>
  <si>
    <t>暴力行為等処罰に関する法律</t>
    <rPh sb="4" eb="5">
      <t>トウ</t>
    </rPh>
    <rPh sb="5" eb="7">
      <t>ショバツ</t>
    </rPh>
    <rPh sb="8" eb="9">
      <t>カン</t>
    </rPh>
    <rPh sb="11" eb="13">
      <t>ホウリツ</t>
    </rPh>
    <phoneticPr fontId="4"/>
  </si>
  <si>
    <t>業務上過失致死傷</t>
    <rPh sb="0" eb="3">
      <t>ギョウムジョウ</t>
    </rPh>
    <rPh sb="3" eb="5">
      <t>カシツ</t>
    </rPh>
    <rPh sb="5" eb="8">
      <t>チシショウ</t>
    </rPh>
    <phoneticPr fontId="4"/>
  </si>
  <si>
    <t>横領・背任</t>
    <rPh sb="0" eb="2">
      <t>オウリョウ</t>
    </rPh>
    <rPh sb="3" eb="4">
      <t>ソム</t>
    </rPh>
    <rPh sb="4" eb="5">
      <t>ニン</t>
    </rPh>
    <phoneticPr fontId="4"/>
  </si>
  <si>
    <t>傷害致死</t>
    <rPh sb="0" eb="2">
      <t>ショウガイ</t>
    </rPh>
    <rPh sb="2" eb="4">
      <t>チシ</t>
    </rPh>
    <phoneticPr fontId="4"/>
  </si>
  <si>
    <t>文書偽造・有価証券偽造
・支払カード電磁的記録関係・印章偽造</t>
    <rPh sb="2" eb="4">
      <t>ギゾウ</t>
    </rPh>
    <rPh sb="13" eb="15">
      <t>シハラ</t>
    </rPh>
    <rPh sb="18" eb="21">
      <t>デンジテキ</t>
    </rPh>
    <rPh sb="21" eb="23">
      <t>キロク</t>
    </rPh>
    <rPh sb="23" eb="25">
      <t>カンケイ</t>
    </rPh>
    <rPh sb="26" eb="28">
      <t>インショウ</t>
    </rPh>
    <rPh sb="28" eb="30">
      <t>ギゾウ</t>
    </rPh>
    <phoneticPr fontId="4"/>
  </si>
  <si>
    <t>強姦・同致死傷</t>
    <rPh sb="0" eb="2">
      <t>ゴウカン</t>
    </rPh>
    <rPh sb="3" eb="4">
      <t>ドウ</t>
    </rPh>
    <rPh sb="4" eb="7">
      <t>チシショウ</t>
    </rPh>
    <phoneticPr fontId="4"/>
  </si>
  <si>
    <t>公務執行妨害</t>
  </si>
  <si>
    <t>住居侵入</t>
    <rPh sb="0" eb="2">
      <t>ジュウキョ</t>
    </rPh>
    <rPh sb="2" eb="4">
      <t>シンニュウ</t>
    </rPh>
    <phoneticPr fontId="4"/>
  </si>
  <si>
    <t>殺人</t>
    <rPh sb="0" eb="2">
      <t>サツジン</t>
    </rPh>
    <phoneticPr fontId="4"/>
  </si>
  <si>
    <t>恐喝</t>
  </si>
  <si>
    <t>強盗</t>
  </si>
  <si>
    <t>傷害</t>
  </si>
  <si>
    <t>強盗致死傷</t>
    <rPh sb="0" eb="2">
      <t>ゴウトウ</t>
    </rPh>
    <rPh sb="2" eb="5">
      <t>チシショウ</t>
    </rPh>
    <phoneticPr fontId="4"/>
  </si>
  <si>
    <t>詐欺</t>
  </si>
  <si>
    <t>窃盗</t>
  </si>
  <si>
    <t>行　　　　　　　　　為</t>
  </si>
  <si>
    <t>(２)　罪名別</t>
    <rPh sb="4" eb="6">
      <t>ザイメイ</t>
    </rPh>
    <rPh sb="6" eb="7">
      <t>ベツ</t>
    </rPh>
    <phoneticPr fontId="4"/>
  </si>
  <si>
    <t>（注）　受刑者数については、すべて年末現在の数（管下支所を含む）。</t>
  </si>
  <si>
    <t>20歳未満</t>
    <phoneticPr fontId="4"/>
  </si>
  <si>
    <t>23歳未満</t>
    <phoneticPr fontId="4"/>
  </si>
  <si>
    <t>26歳未満</t>
    <phoneticPr fontId="4"/>
  </si>
  <si>
    <t>30歳未満</t>
    <rPh sb="3" eb="5">
      <t>ミマン</t>
    </rPh>
    <phoneticPr fontId="4"/>
  </si>
  <si>
    <t>（注）　受刑者数については、すべて年末現在の数（管下支所を含む）。</t>
    <rPh sb="1" eb="2">
      <t>チュウ</t>
    </rPh>
    <rPh sb="4" eb="7">
      <t>ジュケイシャ</t>
    </rPh>
    <rPh sb="7" eb="8">
      <t>スウ</t>
    </rPh>
    <rPh sb="17" eb="19">
      <t>ネンマツ</t>
    </rPh>
    <rPh sb="19" eb="21">
      <t>ゲンザイ</t>
    </rPh>
    <rPh sb="22" eb="23">
      <t>スウ</t>
    </rPh>
    <rPh sb="24" eb="26">
      <t>カンカ</t>
    </rPh>
    <rPh sb="26" eb="28">
      <t>シショ</t>
    </rPh>
    <rPh sb="29" eb="30">
      <t>フク</t>
    </rPh>
    <phoneticPr fontId="4"/>
  </si>
  <si>
    <t>40歳未満</t>
    <rPh sb="3" eb="5">
      <t>ミマン</t>
    </rPh>
    <phoneticPr fontId="4"/>
  </si>
  <si>
    <t>50歳未満</t>
    <rPh sb="3" eb="5">
      <t>ミマン</t>
    </rPh>
    <phoneticPr fontId="4"/>
  </si>
  <si>
    <t>60歳未満</t>
    <rPh sb="3" eb="5">
      <t>ミマン</t>
    </rPh>
    <phoneticPr fontId="4"/>
  </si>
  <si>
    <t>70歳未満</t>
    <rPh sb="3" eb="5">
      <t>ミマン</t>
    </rPh>
    <phoneticPr fontId="4"/>
  </si>
  <si>
    <t>70歳以上</t>
    <phoneticPr fontId="4"/>
  </si>
  <si>
    <t>年　　　　齢</t>
  </si>
  <si>
    <t>(３)　年齢別</t>
    <rPh sb="4" eb="6">
      <t>ネンレイ</t>
    </rPh>
    <rPh sb="6" eb="7">
      <t>ベツ</t>
    </rPh>
    <phoneticPr fontId="4"/>
  </si>
  <si>
    <t>（注）　（　）は、便宜時効完成を理由に歳入納付後の支払分で外数。</t>
    <rPh sb="1" eb="2">
      <t>チュウ</t>
    </rPh>
    <rPh sb="9" eb="11">
      <t>ベンギ</t>
    </rPh>
    <rPh sb="11" eb="13">
      <t>ジコウ</t>
    </rPh>
    <rPh sb="13" eb="15">
      <t>カンセイ</t>
    </rPh>
    <rPh sb="16" eb="18">
      <t>リユウ</t>
    </rPh>
    <rPh sb="19" eb="21">
      <t>サイニュウ</t>
    </rPh>
    <rPh sb="21" eb="23">
      <t>ノウフ</t>
    </rPh>
    <rPh sb="23" eb="24">
      <t>ゴ</t>
    </rPh>
    <rPh sb="25" eb="27">
      <t>シハライ</t>
    </rPh>
    <rPh sb="27" eb="28">
      <t>ブン</t>
    </rPh>
    <rPh sb="29" eb="30">
      <t>ソト</t>
    </rPh>
    <rPh sb="30" eb="31">
      <t>スウ</t>
    </rPh>
    <phoneticPr fontId="4"/>
  </si>
  <si>
    <t>選挙供託</t>
  </si>
  <si>
    <t>-</t>
    <phoneticPr fontId="10"/>
  </si>
  <si>
    <t>-</t>
    <phoneticPr fontId="10"/>
  </si>
  <si>
    <t>営業保証</t>
  </si>
  <si>
    <t>)</t>
    <phoneticPr fontId="4"/>
  </si>
  <si>
    <t>(</t>
    <phoneticPr fontId="4"/>
  </si>
  <si>
    <t>(</t>
    <phoneticPr fontId="4"/>
  </si>
  <si>
    <t xml:space="preserve"> -</t>
    <phoneticPr fontId="10"/>
  </si>
  <si>
    <t>裁判上の保証</t>
  </si>
  <si>
    <t>)</t>
    <phoneticPr fontId="4"/>
  </si>
  <si>
    <t>(</t>
    <phoneticPr fontId="4"/>
  </si>
  <si>
    <t>弁済供託</t>
  </si>
  <si>
    <t xml:space="preserve">     30年</t>
    <phoneticPr fontId="10"/>
  </si>
  <si>
    <t>円</t>
  </si>
  <si>
    <t>金　　額</t>
    <phoneticPr fontId="4"/>
  </si>
  <si>
    <t>件数</t>
    <phoneticPr fontId="4"/>
  </si>
  <si>
    <t>券 面 額</t>
    <phoneticPr fontId="4"/>
  </si>
  <si>
    <t>枚 数</t>
    <phoneticPr fontId="4"/>
  </si>
  <si>
    <t>金　　額</t>
    <phoneticPr fontId="4"/>
  </si>
  <si>
    <t>件数</t>
    <phoneticPr fontId="4"/>
  </si>
  <si>
    <t>券 面 額</t>
    <phoneticPr fontId="4"/>
  </si>
  <si>
    <t>金　　額</t>
    <phoneticPr fontId="4"/>
  </si>
  <si>
    <t>件数</t>
    <phoneticPr fontId="4"/>
  </si>
  <si>
    <t>振 替 国 債</t>
    <rPh sb="0" eb="1">
      <t>オサム</t>
    </rPh>
    <rPh sb="2" eb="3">
      <t>タイ</t>
    </rPh>
    <rPh sb="4" eb="5">
      <t>コク</t>
    </rPh>
    <rPh sb="6" eb="7">
      <t>サイ</t>
    </rPh>
    <phoneticPr fontId="4"/>
  </si>
  <si>
    <t>有　価　証　券</t>
    <phoneticPr fontId="4"/>
  </si>
  <si>
    <t>金　　　　銭</t>
    <phoneticPr fontId="4"/>
  </si>
  <si>
    <t>有　価　証　券</t>
    <phoneticPr fontId="4"/>
  </si>
  <si>
    <t>金　　　　銭</t>
    <phoneticPr fontId="4"/>
  </si>
  <si>
    <t>払　　　　　　　　　　渡</t>
    <phoneticPr fontId="4"/>
  </si>
  <si>
    <t>受　　　　　　　　　　入</t>
    <phoneticPr fontId="4"/>
  </si>
  <si>
    <t>横浜地方法務局調</t>
  </si>
  <si>
    <t>（注）　（　）内は女性委員数を示し内数。</t>
    <rPh sb="1" eb="2">
      <t>チュウ</t>
    </rPh>
    <rPh sb="7" eb="8">
      <t>ナイ</t>
    </rPh>
    <rPh sb="9" eb="11">
      <t>ジョセイ</t>
    </rPh>
    <rPh sb="11" eb="13">
      <t>イイン</t>
    </rPh>
    <rPh sb="13" eb="14">
      <t>スウ</t>
    </rPh>
    <rPh sb="15" eb="16">
      <t>シメ</t>
    </rPh>
    <rPh sb="17" eb="18">
      <t>ウチ</t>
    </rPh>
    <rPh sb="18" eb="19">
      <t>スウ</t>
    </rPh>
    <phoneticPr fontId="4"/>
  </si>
  <si>
    <t>西湘二宮</t>
    <rPh sb="0" eb="1">
      <t>ニシ</t>
    </rPh>
    <rPh sb="1" eb="2">
      <t>ショウ</t>
    </rPh>
    <rPh sb="2" eb="4">
      <t>ニノミヤ</t>
    </rPh>
    <phoneticPr fontId="4"/>
  </si>
  <si>
    <t>-</t>
    <phoneticPr fontId="4"/>
  </si>
  <si>
    <t>湘南</t>
    <rPh sb="0" eb="2">
      <t>ショウナン</t>
    </rPh>
    <phoneticPr fontId="4"/>
  </si>
  <si>
    <t>横浜</t>
  </si>
  <si>
    <t>)</t>
    <phoneticPr fontId="4"/>
  </si>
  <si>
    <t xml:space="preserve">    30年</t>
    <phoneticPr fontId="4"/>
  </si>
  <si>
    <t>人</t>
    <rPh sb="0" eb="1">
      <t>ヒト</t>
    </rPh>
    <phoneticPr fontId="4"/>
  </si>
  <si>
    <t>委　員　数</t>
    <phoneticPr fontId="4"/>
  </si>
  <si>
    <t>数</t>
  </si>
  <si>
    <t>委 員 数</t>
    <phoneticPr fontId="4"/>
  </si>
  <si>
    <t>委　員　数</t>
    <phoneticPr fontId="4"/>
  </si>
  <si>
    <t>村</t>
  </si>
  <si>
    <t>町</t>
  </si>
  <si>
    <t>市</t>
  </si>
  <si>
    <t>（各年10月１日現在）横浜地方法務局調</t>
    <rPh sb="1" eb="3">
      <t>カクネン</t>
    </rPh>
    <rPh sb="5" eb="6">
      <t>ガツ</t>
    </rPh>
    <rPh sb="7" eb="8">
      <t>ヒ</t>
    </rPh>
    <rPh sb="8" eb="10">
      <t>ゲンザイ</t>
    </rPh>
    <rPh sb="11" eb="13">
      <t>ヨコハマ</t>
    </rPh>
    <rPh sb="13" eb="15">
      <t>チホウ</t>
    </rPh>
    <rPh sb="15" eb="18">
      <t>ホウムキョク</t>
    </rPh>
    <rPh sb="18" eb="19">
      <t>シラ</t>
    </rPh>
    <phoneticPr fontId="4"/>
  </si>
  <si>
    <t>令和元年</t>
    <rPh sb="0" eb="3">
      <t>レイワガン</t>
    </rPh>
    <phoneticPr fontId="4"/>
  </si>
  <si>
    <t xml:space="preserve">     30年</t>
    <phoneticPr fontId="4"/>
  </si>
  <si>
    <t>威力による侵犯
組織又は多衆の</t>
    <rPh sb="0" eb="2">
      <t>イリョク</t>
    </rPh>
    <rPh sb="5" eb="7">
      <t>シンパン</t>
    </rPh>
    <phoneticPr fontId="4"/>
  </si>
  <si>
    <t>強制圧迫</t>
  </si>
  <si>
    <t>対する侵犯
住居の安全に</t>
    <rPh sb="0" eb="1">
      <t>タイ</t>
    </rPh>
    <rPh sb="3" eb="5">
      <t>シンパン</t>
    </rPh>
    <rPh sb="6" eb="8">
      <t>ジュウキョ</t>
    </rPh>
    <rPh sb="9" eb="11">
      <t>アンゼン</t>
    </rPh>
    <phoneticPr fontId="4"/>
  </si>
  <si>
    <t>対する侵犯
労働権に</t>
    <rPh sb="3" eb="5">
      <t>シンパン</t>
    </rPh>
    <rPh sb="6" eb="8">
      <t>ロウドウ</t>
    </rPh>
    <rPh sb="8" eb="9">
      <t>ケン</t>
    </rPh>
    <phoneticPr fontId="4"/>
  </si>
  <si>
    <t>対する侵犯
信教の自由に</t>
    <rPh sb="0" eb="1">
      <t>タイ</t>
    </rPh>
    <rPh sb="3" eb="5">
      <t>シンパン</t>
    </rPh>
    <rPh sb="6" eb="8">
      <t>シンキョウ</t>
    </rPh>
    <rPh sb="9" eb="11">
      <t>ジユウ</t>
    </rPh>
    <phoneticPr fontId="4"/>
  </si>
  <si>
    <t>対する侵犯
名誉信用等に</t>
    <rPh sb="0" eb="1">
      <t>タイ</t>
    </rPh>
    <rPh sb="3" eb="5">
      <t>シンパン</t>
    </rPh>
    <rPh sb="6" eb="8">
      <t>メイヨ</t>
    </rPh>
    <rPh sb="8" eb="10">
      <t>シンヨウ</t>
    </rPh>
    <rPh sb="10" eb="11">
      <t>トウ</t>
    </rPh>
    <phoneticPr fontId="4"/>
  </si>
  <si>
    <t>差別待遇</t>
  </si>
  <si>
    <t>対する侵犯
人身の自由に</t>
    <rPh sb="0" eb="1">
      <t>タイ</t>
    </rPh>
    <rPh sb="3" eb="5">
      <t>シンパン</t>
    </rPh>
    <rPh sb="6" eb="8">
      <t>ジンシン</t>
    </rPh>
    <rPh sb="9" eb="11">
      <t>ジユウ</t>
    </rPh>
    <phoneticPr fontId="4"/>
  </si>
  <si>
    <t>私的制裁</t>
  </si>
  <si>
    <t>酷使虐待</t>
  </si>
  <si>
    <t>員によるもの
その他の公務</t>
    <phoneticPr fontId="4"/>
  </si>
  <si>
    <t>よる侵犯
教育職員に</t>
    <rPh sb="2" eb="4">
      <t>シンパン</t>
    </rPh>
    <rPh sb="5" eb="7">
      <t>キョウイク</t>
    </rPh>
    <rPh sb="7" eb="9">
      <t>ショクイン</t>
    </rPh>
    <phoneticPr fontId="4"/>
  </si>
  <si>
    <t>による侵犯
特別公務員</t>
    <rPh sb="3" eb="5">
      <t>シンパン</t>
    </rPh>
    <rPh sb="6" eb="8">
      <t>トクベツ</t>
    </rPh>
    <rPh sb="8" eb="11">
      <t>コウムイン</t>
    </rPh>
    <phoneticPr fontId="4"/>
  </si>
  <si>
    <t>そ　　の　　他　　の　　侵　　犯</t>
    <phoneticPr fontId="4"/>
  </si>
  <si>
    <t>公務員による侵犯</t>
  </si>
  <si>
    <t>合　　　計</t>
    <phoneticPr fontId="4"/>
  </si>
  <si>
    <t>年　　別</t>
    <phoneticPr fontId="4"/>
  </si>
  <si>
    <t>横浜地方法務局調</t>
    <rPh sb="0" eb="2">
      <t>ヨコハマ</t>
    </rPh>
    <rPh sb="2" eb="4">
      <t>チホウ</t>
    </rPh>
    <rPh sb="4" eb="7">
      <t>ホウムキョク</t>
    </rPh>
    <rPh sb="7" eb="8">
      <t>シラ</t>
    </rPh>
    <phoneticPr fontId="4"/>
  </si>
  <si>
    <t>…</t>
    <phoneticPr fontId="10"/>
  </si>
  <si>
    <t>謄本、抄本、閲覧、証明</t>
  </si>
  <si>
    <t>その他の登記</t>
  </si>
  <si>
    <t>商業・法人登記</t>
    <phoneticPr fontId="10"/>
  </si>
  <si>
    <t>不動産登記</t>
  </si>
  <si>
    <t>　　　　30年</t>
    <phoneticPr fontId="4"/>
  </si>
  <si>
    <t>登録税及び手数料</t>
    <phoneticPr fontId="10"/>
  </si>
  <si>
    <t>個　　　数</t>
    <phoneticPr fontId="4"/>
  </si>
  <si>
    <t>件　　　数</t>
    <phoneticPr fontId="4"/>
  </si>
  <si>
    <t>区　　　　分</t>
    <phoneticPr fontId="4"/>
  </si>
  <si>
    <t>覚醒剤取締法</t>
    <rPh sb="0" eb="3">
      <t>カクセイザイ</t>
    </rPh>
    <phoneticPr fontId="10"/>
  </si>
  <si>
    <t>覚醒剤取締法</t>
    <phoneticPr fontId="10"/>
  </si>
  <si>
    <t>海上保安庁「海上保安統計年報」より作成</t>
    <rPh sb="0" eb="2">
      <t>カイジョウ</t>
    </rPh>
    <rPh sb="2" eb="4">
      <t>ホアン</t>
    </rPh>
    <rPh sb="4" eb="5">
      <t>チョウ</t>
    </rPh>
    <rPh sb="6" eb="8">
      <t>カイジョウ</t>
    </rPh>
    <rPh sb="8" eb="10">
      <t>ホアン</t>
    </rPh>
    <rPh sb="10" eb="12">
      <t>トウケイ</t>
    </rPh>
    <rPh sb="12" eb="14">
      <t>ネンポウ</t>
    </rPh>
    <rPh sb="17" eb="19">
      <t>サクセイ</t>
    </rPh>
    <phoneticPr fontId="10"/>
  </si>
  <si>
    <t>性交等
強　制</t>
    <rPh sb="0" eb="2">
      <t>セイコウ</t>
    </rPh>
    <rPh sb="2" eb="3">
      <t>トウ</t>
    </rPh>
    <phoneticPr fontId="4"/>
  </si>
  <si>
    <t>原動機付
自転車</t>
    <phoneticPr fontId="4"/>
  </si>
  <si>
    <t>タイヤ・
ホイール</t>
    <phoneticPr fontId="4"/>
  </si>
  <si>
    <t>健康
保険証</t>
    <phoneticPr fontId="4"/>
  </si>
  <si>
    <t>パス
ポート</t>
    <phoneticPr fontId="4"/>
  </si>
  <si>
    <t>ゲーム
ソフト</t>
    <phoneticPr fontId="4"/>
  </si>
  <si>
    <t xml:space="preserve">               30年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</si>
</sst>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_);[Red]\(#,##0\)"/>
    <numFmt numFmtId="177" formatCode="#,##0_ "/>
    <numFmt numFmtId="178" formatCode="#,##0.0"/>
    <numFmt numFmtId="179" formatCode="#,###;\-#,###;&quot;-&quot;"/>
    <numFmt numFmtId="180" formatCode="[=0]\-;General;#,##0"/>
    <numFmt numFmtId="181" formatCode="[=0]\-;General"/>
    <numFmt numFmtId="182" formatCode="0_);[Red]\(0\)"/>
  </numFmts>
  <fonts count="34">
    <font>
      <sz val="8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2"/>
      <charset val="128"/>
    </font>
    <font>
      <sz val="7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6.5"/>
      <name val="ＭＳ 明朝"/>
      <family val="1"/>
      <charset val="128"/>
    </font>
    <font>
      <sz val="7"/>
      <color theme="1"/>
      <name val="ＭＳ ゴシック"/>
      <family val="3"/>
      <charset val="128"/>
    </font>
    <font>
      <b/>
      <sz val="8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b/>
      <sz val="7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7"/>
      <color rgb="FFFF0000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u/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4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6"/>
      <name val="ＭＳ ゴシック"/>
      <family val="3"/>
      <charset val="128"/>
    </font>
    <font>
      <b/>
      <sz val="6"/>
      <name val="ＭＳ ゴシック"/>
      <family val="3"/>
      <charset val="128"/>
    </font>
    <font>
      <sz val="5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Fill="0"/>
    <xf numFmtId="0" fontId="1" fillId="0" borderId="0" applyFill="0"/>
    <xf numFmtId="0" fontId="18" fillId="0" borderId="0"/>
    <xf numFmtId="38" fontId="1" fillId="0" borderId="0" applyFont="0" applyFill="0" applyBorder="0" applyAlignment="0" applyProtection="0"/>
    <xf numFmtId="0" fontId="23" fillId="0" borderId="0"/>
    <xf numFmtId="38" fontId="1" fillId="0" borderId="0" applyFont="0" applyFill="0" applyBorder="0" applyAlignment="0" applyProtection="0">
      <alignment vertical="center"/>
    </xf>
  </cellStyleXfs>
  <cellXfs count="626">
    <xf numFmtId="0" fontId="0" fillId="0" borderId="0" xfId="0"/>
    <xf numFmtId="0" fontId="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vertical="center"/>
    </xf>
    <xf numFmtId="0" fontId="1" fillId="0" borderId="3" xfId="1" applyFont="1" applyBorder="1" applyAlignment="1">
      <alignment vertical="center"/>
    </xf>
    <xf numFmtId="0" fontId="3" fillId="0" borderId="0" xfId="1" applyFont="1" applyBorder="1" applyAlignment="1">
      <alignment horizontal="distributed" vertical="center"/>
    </xf>
    <xf numFmtId="0" fontId="1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1" fontId="8" fillId="0" borderId="13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9" fillId="0" borderId="0" xfId="1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1" fontId="0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13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distributed" vertical="center" wrapText="1"/>
    </xf>
    <xf numFmtId="0" fontId="7" fillId="0" borderId="0" xfId="0" applyFont="1" applyFill="1" applyAlignment="1">
      <alignment vertical="center"/>
    </xf>
    <xf numFmtId="41" fontId="8" fillId="0" borderId="0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" fillId="0" borderId="0" xfId="2" applyFont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179" fontId="15" fillId="0" borderId="0" xfId="3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right" vertical="center"/>
    </xf>
    <xf numFmtId="179" fontId="6" fillId="0" borderId="0" xfId="3" applyNumberFormat="1" applyFont="1" applyFill="1" applyBorder="1" applyAlignment="1">
      <alignment horizontal="right" vertical="center"/>
    </xf>
    <xf numFmtId="179" fontId="6" fillId="0" borderId="13" xfId="3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180" fontId="6" fillId="0" borderId="0" xfId="4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/>
    </xf>
    <xf numFmtId="180" fontId="6" fillId="0" borderId="0" xfId="4" applyNumberFormat="1" applyFont="1" applyFill="1" applyBorder="1" applyAlignment="1">
      <alignment horizontal="right" vertical="top"/>
    </xf>
    <xf numFmtId="180" fontId="6" fillId="0" borderId="0" xfId="4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179" fontId="8" fillId="0" borderId="0" xfId="3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center"/>
    </xf>
    <xf numFmtId="41" fontId="9" fillId="0" borderId="0" xfId="0" applyNumberFormat="1" applyFont="1" applyAlignment="1">
      <alignment vertical="center"/>
    </xf>
    <xf numFmtId="0" fontId="0" fillId="0" borderId="0" xfId="0" applyFont="1" applyFill="1" applyAlignment="1">
      <alignment horizontal="left" vertical="center"/>
    </xf>
    <xf numFmtId="41" fontId="3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41" fontId="17" fillId="0" borderId="0" xfId="0" applyNumberFormat="1" applyFont="1" applyFill="1" applyAlignment="1">
      <alignment horizontal="right" vertical="center"/>
    </xf>
    <xf numFmtId="41" fontId="13" fillId="0" borderId="0" xfId="0" applyNumberFormat="1" applyFont="1" applyFill="1" applyBorder="1" applyAlignment="1">
      <alignment horizontal="right" vertical="center" shrinkToFit="1"/>
    </xf>
    <xf numFmtId="41" fontId="13" fillId="0" borderId="1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41" fontId="16" fillId="0" borderId="0" xfId="0" applyNumberFormat="1" applyFont="1" applyFill="1" applyBorder="1" applyAlignment="1">
      <alignment horizontal="right" vertical="center"/>
    </xf>
    <xf numFmtId="41" fontId="16" fillId="0" borderId="1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0" xfId="0" applyFont="1" applyFill="1"/>
    <xf numFmtId="41" fontId="3" fillId="0" borderId="0" xfId="0" applyNumberFormat="1" applyFont="1" applyFill="1"/>
    <xf numFmtId="0" fontId="3" fillId="0" borderId="1" xfId="0" applyFont="1" applyFill="1" applyBorder="1"/>
    <xf numFmtId="0" fontId="3" fillId="0" borderId="2" xfId="0" applyFont="1" applyFill="1" applyBorder="1"/>
    <xf numFmtId="41" fontId="8" fillId="0" borderId="0" xfId="0" applyNumberFormat="1" applyFont="1" applyFill="1" applyAlignment="1">
      <alignment vertical="center"/>
    </xf>
    <xf numFmtId="41" fontId="1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vertical="center" textRotation="255"/>
    </xf>
    <xf numFmtId="0" fontId="3" fillId="0" borderId="0" xfId="0" applyFont="1" applyFill="1" applyBorder="1" applyAlignment="1">
      <alignment horizontal="center" vertical="distributed" textRotation="255" wrapText="1"/>
    </xf>
    <xf numFmtId="0" fontId="3" fillId="0" borderId="18" xfId="0" applyFont="1" applyFill="1" applyBorder="1" applyAlignment="1">
      <alignment vertical="center" textRotation="255"/>
    </xf>
    <xf numFmtId="0" fontId="3" fillId="0" borderId="19" xfId="0" applyFont="1" applyFill="1" applyBorder="1" applyAlignment="1">
      <alignment vertical="center" textRotation="255"/>
    </xf>
    <xf numFmtId="0" fontId="3" fillId="0" borderId="19" xfId="0" applyFont="1" applyFill="1" applyBorder="1" applyAlignment="1">
      <alignment horizontal="center" vertical="distributed" textRotation="255" wrapText="1"/>
    </xf>
    <xf numFmtId="0" fontId="3" fillId="0" borderId="13" xfId="0" applyFont="1" applyFill="1" applyBorder="1" applyAlignment="1">
      <alignment horizontal="center" vertical="distributed" textRotation="255"/>
    </xf>
    <xf numFmtId="0" fontId="3" fillId="0" borderId="21" xfId="0" applyFont="1" applyFill="1" applyBorder="1" applyAlignment="1">
      <alignment horizontal="center" vertical="distributed" textRotation="255"/>
    </xf>
    <xf numFmtId="0" fontId="3" fillId="0" borderId="21" xfId="0" applyFont="1" applyFill="1" applyBorder="1" applyAlignment="1">
      <alignment horizontal="center" vertical="distributed" textRotation="255" wrapText="1"/>
    </xf>
    <xf numFmtId="0" fontId="3" fillId="0" borderId="0" xfId="0" applyFont="1" applyFill="1" applyBorder="1" applyAlignment="1">
      <alignment horizontal="center" vertical="center"/>
    </xf>
    <xf numFmtId="0" fontId="3" fillId="0" borderId="22" xfId="0" applyFont="1" applyFill="1" applyBorder="1"/>
    <xf numFmtId="0" fontId="3" fillId="0" borderId="20" xfId="0" applyFont="1" applyFill="1" applyBorder="1"/>
    <xf numFmtId="0" fontId="3" fillId="0" borderId="0" xfId="0" applyFont="1" applyFill="1" applyAlignment="1">
      <alignment horizontal="left"/>
    </xf>
    <xf numFmtId="0" fontId="17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15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41" fontId="17" fillId="0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/>
    <xf numFmtId="0" fontId="9" fillId="0" borderId="0" xfId="0" applyFont="1" applyFill="1"/>
    <xf numFmtId="41" fontId="16" fillId="0" borderId="0" xfId="0" applyNumberFormat="1" applyFont="1" applyFill="1" applyBorder="1" applyAlignment="1">
      <alignment horizontal="right" vertical="center" shrinkToFit="1"/>
    </xf>
    <xf numFmtId="41" fontId="16" fillId="0" borderId="13" xfId="0" applyNumberFormat="1" applyFont="1" applyFill="1" applyBorder="1" applyAlignment="1">
      <alignment horizontal="right" vertical="center" shrinkToFit="1"/>
    </xf>
    <xf numFmtId="41" fontId="19" fillId="0" borderId="0" xfId="0" applyNumberFormat="1" applyFont="1" applyFill="1" applyBorder="1" applyAlignment="1">
      <alignment horizontal="right" vertical="center"/>
    </xf>
    <xf numFmtId="41" fontId="8" fillId="0" borderId="13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distributed" textRotation="255"/>
    </xf>
    <xf numFmtId="0" fontId="3" fillId="0" borderId="17" xfId="0" applyFont="1" applyFill="1" applyBorder="1" applyAlignment="1">
      <alignment horizontal="center" vertical="distributed" textRotation="255"/>
    </xf>
    <xf numFmtId="0" fontId="3" fillId="0" borderId="18" xfId="0" applyFont="1" applyFill="1" applyBorder="1" applyAlignment="1">
      <alignment horizontal="center" vertical="distributed" textRotation="255" wrapText="1"/>
    </xf>
    <xf numFmtId="0" fontId="3" fillId="0" borderId="19" xfId="0" applyFont="1" applyFill="1" applyBorder="1" applyAlignment="1">
      <alignment horizontal="center" vertical="distributed" textRotation="255"/>
    </xf>
    <xf numFmtId="0" fontId="3" fillId="0" borderId="1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distributed" textRotation="255" wrapText="1"/>
    </xf>
    <xf numFmtId="0" fontId="3" fillId="0" borderId="21" xfId="0" applyFont="1" applyFill="1" applyBorder="1"/>
    <xf numFmtId="0" fontId="3" fillId="0" borderId="13" xfId="0" applyFont="1" applyFill="1" applyBorder="1"/>
    <xf numFmtId="0" fontId="3" fillId="0" borderId="3" xfId="0" applyFont="1" applyFill="1" applyBorder="1"/>
    <xf numFmtId="0" fontId="3" fillId="0" borderId="23" xfId="0" applyFont="1" applyFill="1" applyBorder="1"/>
    <xf numFmtId="0" fontId="3" fillId="0" borderId="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38" fontId="6" fillId="0" borderId="0" xfId="4" applyFont="1" applyFill="1" applyAlignment="1">
      <alignment vertical="center"/>
    </xf>
    <xf numFmtId="0" fontId="1" fillId="0" borderId="3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3" fontId="6" fillId="0" borderId="0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41" fontId="3" fillId="0" borderId="14" xfId="0" applyNumberFormat="1" applyFont="1" applyFill="1" applyBorder="1" applyAlignment="1">
      <alignment vertical="center"/>
    </xf>
    <xf numFmtId="41" fontId="6" fillId="0" borderId="13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3" fontId="13" fillId="0" borderId="13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3" fontId="16" fillId="0" borderId="13" xfId="0" applyNumberFormat="1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3" fontId="8" fillId="0" borderId="13" xfId="0" applyNumberFormat="1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81" fontId="3" fillId="0" borderId="0" xfId="5" applyNumberFormat="1" applyFont="1" applyFill="1" applyBorder="1"/>
    <xf numFmtId="181" fontId="3" fillId="0" borderId="0" xfId="5" applyNumberFormat="1" applyFont="1" applyFill="1" applyBorder="1" applyAlignment="1">
      <alignment horizontal="distributed"/>
    </xf>
    <xf numFmtId="181" fontId="3" fillId="0" borderId="1" xfId="5" applyNumberFormat="1" applyFont="1" applyFill="1" applyBorder="1" applyAlignment="1">
      <alignment horizontal="right"/>
    </xf>
    <xf numFmtId="181" fontId="3" fillId="0" borderId="2" xfId="5" applyNumberFormat="1" applyFont="1" applyFill="1" applyBorder="1"/>
    <xf numFmtId="181" fontId="3" fillId="0" borderId="1" xfId="5" applyNumberFormat="1" applyFont="1" applyFill="1" applyBorder="1"/>
    <xf numFmtId="41" fontId="13" fillId="0" borderId="0" xfId="4" applyNumberFormat="1" applyFont="1" applyFill="1" applyBorder="1" applyAlignment="1">
      <alignment horizontal="right" vertical="center"/>
    </xf>
    <xf numFmtId="41" fontId="13" fillId="0" borderId="13" xfId="4" applyNumberFormat="1" applyFont="1" applyFill="1" applyBorder="1" applyAlignment="1">
      <alignment horizontal="right" vertical="center"/>
    </xf>
    <xf numFmtId="181" fontId="3" fillId="0" borderId="0" xfId="5" applyNumberFormat="1" applyFont="1" applyFill="1" applyBorder="1" applyAlignment="1">
      <alignment horizontal="distributed" vertical="center"/>
    </xf>
    <xf numFmtId="0" fontId="3" fillId="0" borderId="0" xfId="5" applyNumberFormat="1" applyFont="1" applyFill="1" applyBorder="1" applyAlignment="1">
      <alignment horizontal="distributed" vertical="center"/>
    </xf>
    <xf numFmtId="181" fontId="9" fillId="0" borderId="0" xfId="5" applyNumberFormat="1" applyFont="1" applyFill="1" applyBorder="1"/>
    <xf numFmtId="181" fontId="3" fillId="0" borderId="0" xfId="5" applyNumberFormat="1" applyFont="1" applyFill="1" applyBorder="1" applyAlignment="1">
      <alignment vertical="center"/>
    </xf>
    <xf numFmtId="181" fontId="12" fillId="0" borderId="0" xfId="5" applyNumberFormat="1" applyFont="1" applyFill="1" applyBorder="1" applyAlignment="1">
      <alignment horizontal="distributed" vertical="center"/>
    </xf>
    <xf numFmtId="181" fontId="3" fillId="0" borderId="0" xfId="5" applyNumberFormat="1" applyFont="1" applyFill="1" applyBorder="1" applyAlignment="1"/>
    <xf numFmtId="180" fontId="19" fillId="0" borderId="0" xfId="5" applyNumberFormat="1" applyFont="1" applyFill="1" applyBorder="1" applyAlignment="1">
      <alignment vertical="center"/>
    </xf>
    <xf numFmtId="180" fontId="16" fillId="0" borderId="0" xfId="5" applyNumberFormat="1" applyFont="1" applyFill="1" applyBorder="1" applyAlignment="1">
      <alignment vertical="center"/>
    </xf>
    <xf numFmtId="180" fontId="16" fillId="0" borderId="13" xfId="5" applyNumberFormat="1" applyFont="1" applyFill="1" applyBorder="1" applyAlignment="1">
      <alignment vertical="center"/>
    </xf>
    <xf numFmtId="181" fontId="3" fillId="0" borderId="0" xfId="5" applyNumberFormat="1" applyFont="1" applyFill="1" applyBorder="1" applyAlignment="1">
      <alignment horizontal="right" vertical="center"/>
    </xf>
    <xf numFmtId="181" fontId="9" fillId="0" borderId="0" xfId="5" applyNumberFormat="1" applyFont="1" applyFill="1" applyBorder="1" applyAlignment="1">
      <alignment horizontal="right" vertical="center"/>
    </xf>
    <xf numFmtId="0" fontId="23" fillId="0" borderId="0" xfId="5"/>
    <xf numFmtId="180" fontId="8" fillId="0" borderId="0" xfId="5" applyNumberFormat="1" applyFont="1" applyFill="1" applyBorder="1" applyAlignment="1">
      <alignment vertical="center"/>
    </xf>
    <xf numFmtId="180" fontId="8" fillId="0" borderId="13" xfId="5" applyNumberFormat="1" applyFont="1" applyFill="1" applyBorder="1" applyAlignment="1">
      <alignment vertical="center"/>
    </xf>
    <xf numFmtId="0" fontId="3" fillId="0" borderId="0" xfId="5" applyFont="1" applyFill="1" applyBorder="1" applyAlignment="1">
      <alignment horizontal="right" vertical="distributed" textRotation="255" wrapText="1"/>
    </xf>
    <xf numFmtId="0" fontId="3" fillId="0" borderId="0" xfId="5" applyFont="1" applyFill="1" applyBorder="1" applyAlignment="1">
      <alignment horizontal="right" vertical="distributed" textRotation="255"/>
    </xf>
    <xf numFmtId="181" fontId="3" fillId="0" borderId="0" xfId="5" applyNumberFormat="1" applyFont="1" applyFill="1" applyBorder="1" applyAlignment="1">
      <alignment horizontal="right" vertical="distributed" textRotation="255"/>
    </xf>
    <xf numFmtId="0" fontId="3" fillId="0" borderId="12" xfId="5" applyFont="1" applyFill="1" applyBorder="1" applyAlignment="1">
      <alignment horizontal="right" vertical="distributed" textRotation="255"/>
    </xf>
    <xf numFmtId="181" fontId="3" fillId="0" borderId="15" xfId="5" applyNumberFormat="1" applyFont="1" applyFill="1" applyBorder="1" applyAlignment="1">
      <alignment horizontal="left" vertical="center"/>
    </xf>
    <xf numFmtId="181" fontId="3" fillId="0" borderId="0" xfId="5" applyNumberFormat="1" applyFont="1" applyFill="1" applyBorder="1" applyAlignment="1">
      <alignment horizontal="left" vertical="center"/>
    </xf>
    <xf numFmtId="181" fontId="3" fillId="0" borderId="16" xfId="5" applyNumberFormat="1" applyFont="1" applyFill="1" applyBorder="1" applyAlignment="1">
      <alignment horizontal="left" vertical="center"/>
    </xf>
    <xf numFmtId="181" fontId="3" fillId="0" borderId="17" xfId="5" applyNumberFormat="1" applyFont="1" applyFill="1" applyBorder="1" applyAlignment="1">
      <alignment horizontal="left" vertical="center"/>
    </xf>
    <xf numFmtId="181" fontId="3" fillId="0" borderId="3" xfId="5" applyNumberFormat="1" applyFont="1" applyFill="1" applyBorder="1" applyAlignment="1">
      <alignment horizontal="left"/>
    </xf>
    <xf numFmtId="181" fontId="3" fillId="0" borderId="0" xfId="5" applyNumberFormat="1" applyFont="1" applyFill="1" applyBorder="1" applyAlignment="1">
      <alignment horizontal="left"/>
    </xf>
    <xf numFmtId="181" fontId="3" fillId="0" borderId="3" xfId="5" applyNumberFormat="1" applyFont="1" applyFill="1" applyBorder="1"/>
    <xf numFmtId="181" fontId="3" fillId="0" borderId="3" xfId="5" applyNumberFormat="1" applyFont="1" applyFill="1" applyBorder="1" applyAlignment="1">
      <alignment horizontal="center"/>
    </xf>
    <xf numFmtId="181" fontId="3" fillId="0" borderId="0" xfId="5" applyNumberFormat="1" applyFont="1" applyFill="1" applyBorder="1" applyAlignment="1">
      <alignment horizontal="right"/>
    </xf>
    <xf numFmtId="181" fontId="3" fillId="0" borderId="3" xfId="5" applyNumberFormat="1" applyFont="1" applyFill="1" applyBorder="1" applyAlignment="1">
      <alignment horizontal="right" vertical="center"/>
    </xf>
    <xf numFmtId="181" fontId="3" fillId="0" borderId="23" xfId="5" applyNumberFormat="1" applyFont="1" applyFill="1" applyBorder="1" applyAlignment="1">
      <alignment horizontal="center"/>
    </xf>
    <xf numFmtId="181" fontId="3" fillId="0" borderId="22" xfId="5" applyNumberFormat="1" applyFont="1" applyFill="1" applyBorder="1" applyAlignment="1">
      <alignment horizontal="center"/>
    </xf>
    <xf numFmtId="181" fontId="3" fillId="0" borderId="25" xfId="5" applyNumberFormat="1" applyFont="1" applyFill="1" applyBorder="1" applyAlignment="1">
      <alignment horizontal="center"/>
    </xf>
    <xf numFmtId="181" fontId="3" fillId="0" borderId="20" xfId="5" applyNumberFormat="1" applyFont="1" applyFill="1" applyBorder="1" applyAlignment="1">
      <alignment horizontal="center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vertical="center" textRotation="255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/>
    </xf>
    <xf numFmtId="0" fontId="0" fillId="0" borderId="1" xfId="0" applyFont="1" applyBorder="1" applyAlignment="1">
      <alignment vertical="center" textRotation="255"/>
    </xf>
    <xf numFmtId="180" fontId="6" fillId="0" borderId="0" xfId="0" applyNumberFormat="1" applyFont="1" applyFill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38" fontId="6" fillId="0" borderId="0" xfId="4" applyFont="1" applyFill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180" fontId="8" fillId="0" borderId="0" xfId="0" applyNumberFormat="1" applyFont="1" applyFill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textRotation="255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25" fillId="0" borderId="0" xfId="0" applyNumberFormat="1" applyFont="1" applyFill="1" applyBorder="1" applyAlignment="1">
      <alignment horizontal="right" vertical="center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horizontal="distributed" vertical="center"/>
    </xf>
    <xf numFmtId="0" fontId="14" fillId="0" borderId="3" xfId="0" applyFont="1" applyBorder="1" applyAlignment="1">
      <alignment vertical="center"/>
    </xf>
    <xf numFmtId="0" fontId="14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vertical="center"/>
    </xf>
    <xf numFmtId="3" fontId="7" fillId="0" borderId="15" xfId="0" applyNumberFormat="1" applyFont="1" applyFill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0" fillId="0" borderId="7" xfId="0" applyFont="1" applyBorder="1" applyAlignment="1">
      <alignment horizontal="distributed" vertical="center" justifyLastLine="1"/>
    </xf>
    <xf numFmtId="41" fontId="26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Alignment="1">
      <alignment vertical="center"/>
    </xf>
    <xf numFmtId="41" fontId="27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1" fontId="28" fillId="0" borderId="15" xfId="0" applyNumberFormat="1" applyFont="1" applyFill="1" applyBorder="1" applyAlignment="1">
      <alignment horizontal="right" vertical="center"/>
    </xf>
    <xf numFmtId="41" fontId="7" fillId="0" borderId="15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41" fontId="28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176" fontId="28" fillId="0" borderId="13" xfId="0" applyNumberFormat="1" applyFont="1" applyFill="1" applyBorder="1" applyAlignment="1">
      <alignment horizontal="center" vertical="center" wrapText="1"/>
    </xf>
    <xf numFmtId="176" fontId="28" fillId="0" borderId="1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ill="1"/>
    <xf numFmtId="176" fontId="6" fillId="0" borderId="0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/>
    <xf numFmtId="0" fontId="14" fillId="0" borderId="0" xfId="0" applyFont="1"/>
    <xf numFmtId="0" fontId="0" fillId="0" borderId="0" xfId="0" applyFont="1" applyBorder="1"/>
    <xf numFmtId="0" fontId="0" fillId="0" borderId="14" xfId="0" applyFont="1" applyFill="1" applyBorder="1" applyAlignment="1">
      <alignment horizontal="right" vertical="center"/>
    </xf>
    <xf numFmtId="0" fontId="0" fillId="0" borderId="1" xfId="0" applyFont="1" applyBorder="1"/>
    <xf numFmtId="41" fontId="0" fillId="0" borderId="0" xfId="0" applyNumberFormat="1" applyFont="1"/>
    <xf numFmtId="0" fontId="0" fillId="0" borderId="0" xfId="0" applyFont="1" applyAlignment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41" fontId="3" fillId="0" borderId="0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distributed" vertical="center" wrapText="1"/>
    </xf>
    <xf numFmtId="0" fontId="0" fillId="0" borderId="23" xfId="0" applyFont="1" applyFill="1" applyBorder="1" applyAlignment="1">
      <alignment horizontal="center" vertical="center"/>
    </xf>
    <xf numFmtId="0" fontId="14" fillId="0" borderId="0" xfId="0" applyFont="1" applyAlignment="1"/>
    <xf numFmtId="0" fontId="0" fillId="0" borderId="1" xfId="0" applyFont="1" applyBorder="1" applyAlignment="1"/>
    <xf numFmtId="0" fontId="0" fillId="0" borderId="14" xfId="0" applyFont="1" applyBorder="1" applyAlignment="1"/>
    <xf numFmtId="0" fontId="0" fillId="0" borderId="0" xfId="0" applyFont="1" applyBorder="1" applyAlignment="1"/>
    <xf numFmtId="0" fontId="3" fillId="0" borderId="0" xfId="0" applyFont="1" applyAlignment="1"/>
    <xf numFmtId="0" fontId="0" fillId="0" borderId="0" xfId="0" applyFont="1" applyFill="1" applyBorder="1" applyAlignment="1"/>
    <xf numFmtId="0" fontId="3" fillId="0" borderId="13" xfId="0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30" fillId="0" borderId="0" xfId="0" applyFont="1" applyFill="1" applyAlignment="1"/>
    <xf numFmtId="0" fontId="30" fillId="0" borderId="0" xfId="0" applyFont="1" applyFill="1" applyAlignment="1">
      <alignment horizontal="left"/>
    </xf>
    <xf numFmtId="0" fontId="30" fillId="0" borderId="0" xfId="0" applyFont="1" applyFill="1" applyAlignment="1">
      <alignment horizontal="right"/>
    </xf>
    <xf numFmtId="0" fontId="17" fillId="0" borderId="0" xfId="0" applyFont="1" applyFill="1" applyAlignment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0" fontId="3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3" fontId="19" fillId="0" borderId="0" xfId="0" applyNumberFormat="1" applyFont="1" applyFill="1" applyBorder="1" applyAlignment="1">
      <alignment horizontal="right" vertical="center"/>
    </xf>
    <xf numFmtId="0" fontId="19" fillId="0" borderId="13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right" vertical="center"/>
    </xf>
    <xf numFmtId="3" fontId="8" fillId="0" borderId="13" xfId="0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41" fontId="13" fillId="0" borderId="0" xfId="0" applyNumberFormat="1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41" fontId="9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top" textRotation="255" wrapText="1"/>
    </xf>
    <xf numFmtId="0" fontId="3" fillId="0" borderId="18" xfId="0" applyFont="1" applyFill="1" applyBorder="1" applyAlignment="1">
      <alignment horizontal="center" vertical="distributed" textRotation="255"/>
    </xf>
    <xf numFmtId="0" fontId="3" fillId="0" borderId="19" xfId="0" applyFont="1" applyFill="1" applyBorder="1" applyAlignment="1">
      <alignment horizontal="center" vertical="top" textRotation="255" wrapText="1"/>
    </xf>
    <xf numFmtId="0" fontId="3" fillId="0" borderId="18" xfId="0" applyFont="1" applyFill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center" vertical="distributed" textRotation="255"/>
    </xf>
    <xf numFmtId="0" fontId="10" fillId="0" borderId="24" xfId="0" applyFont="1" applyFill="1" applyBorder="1" applyAlignment="1">
      <alignment horizontal="center" vertical="distributed" textRotation="255" wrapText="1"/>
    </xf>
    <xf numFmtId="0" fontId="12" fillId="0" borderId="24" xfId="0" applyFont="1" applyFill="1" applyBorder="1" applyAlignment="1">
      <alignment horizontal="center" vertical="distributed" textRotation="255"/>
    </xf>
    <xf numFmtId="0" fontId="12" fillId="0" borderId="24" xfId="0" applyFont="1" applyFill="1" applyBorder="1" applyAlignment="1">
      <alignment horizontal="center" vertical="distributed" textRotation="255" wrapText="1"/>
    </xf>
    <xf numFmtId="0" fontId="3" fillId="0" borderId="25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vertical="center"/>
    </xf>
    <xf numFmtId="41" fontId="19" fillId="0" borderId="13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textRotation="255" wrapText="1" shrinkToFit="1"/>
    </xf>
    <xf numFmtId="182" fontId="6" fillId="0" borderId="13" xfId="0" applyNumberFormat="1" applyFont="1" applyFill="1" applyBorder="1" applyAlignment="1">
      <alignment horizontal="right" vertical="center"/>
    </xf>
    <xf numFmtId="182" fontId="28" fillId="0" borderId="13" xfId="0" applyNumberFormat="1" applyFont="1" applyBorder="1" applyAlignment="1">
      <alignment vertical="center" shrinkToFit="1"/>
    </xf>
    <xf numFmtId="3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distributed" vertical="center"/>
    </xf>
    <xf numFmtId="38" fontId="8" fillId="0" borderId="13" xfId="6" applyFont="1" applyFill="1" applyBorder="1" applyAlignment="1">
      <alignment horizontal="right" vertical="center"/>
    </xf>
    <xf numFmtId="38" fontId="16" fillId="0" borderId="13" xfId="6" applyFont="1" applyFill="1" applyBorder="1" applyAlignment="1">
      <alignment horizontal="right" vertical="center"/>
    </xf>
    <xf numFmtId="38" fontId="13" fillId="0" borderId="13" xfId="6" applyFont="1" applyFill="1" applyBorder="1" applyAlignment="1">
      <alignment horizontal="right" vertical="center"/>
    </xf>
    <xf numFmtId="38" fontId="8" fillId="0" borderId="0" xfId="6" applyFont="1" applyFill="1" applyBorder="1" applyAlignment="1">
      <alignment horizontal="right" vertical="center"/>
    </xf>
    <xf numFmtId="38" fontId="16" fillId="0" borderId="0" xfId="6" applyFont="1" applyFill="1" applyBorder="1" applyAlignment="1">
      <alignment horizontal="right" vertical="center"/>
    </xf>
    <xf numFmtId="38" fontId="13" fillId="0" borderId="0" xfId="6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178" fontId="8" fillId="0" borderId="0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distributed" vertical="center" wrapText="1" justifyLastLine="1"/>
    </xf>
    <xf numFmtId="0" fontId="3" fillId="0" borderId="10" xfId="0" applyFont="1" applyFill="1" applyBorder="1" applyAlignment="1">
      <alignment horizontal="distributed" vertical="center" wrapText="1" justifyLastLine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distributed" vertical="center" wrapText="1" justifyLastLine="1"/>
    </xf>
    <xf numFmtId="0" fontId="3" fillId="0" borderId="1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0" fillId="0" borderId="8" xfId="0" applyFont="1" applyBorder="1" applyAlignment="1">
      <alignment horizontal="distributed" vertical="center" justifyLastLine="1"/>
    </xf>
    <xf numFmtId="0" fontId="0" fillId="0" borderId="10" xfId="0" applyFont="1" applyBorder="1" applyAlignment="1">
      <alignment horizontal="distributed" vertical="center" justifyLastLine="1"/>
    </xf>
    <xf numFmtId="0" fontId="3" fillId="0" borderId="9" xfId="0" applyFont="1" applyFill="1" applyBorder="1" applyAlignment="1">
      <alignment vertical="center" textRotation="255"/>
    </xf>
    <xf numFmtId="0" fontId="3" fillId="0" borderId="5" xfId="0" applyFont="1" applyFill="1" applyBorder="1" applyAlignment="1">
      <alignment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distributed" vertical="center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19" xfId="0" applyFont="1" applyFill="1" applyBorder="1" applyAlignment="1">
      <alignment horizontal="center" vertical="center" textRotation="255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/>
    <xf numFmtId="0" fontId="0" fillId="0" borderId="1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6" fillId="0" borderId="0" xfId="0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3" fillId="0" borderId="22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81" fontId="3" fillId="0" borderId="24" xfId="5" applyNumberFormat="1" applyFont="1" applyFill="1" applyBorder="1" applyAlignment="1">
      <alignment horizontal="center" vertical="distributed" textRotation="255" wrapText="1"/>
    </xf>
    <xf numFmtId="0" fontId="3" fillId="0" borderId="19" xfId="5" applyFont="1" applyFill="1" applyBorder="1" applyAlignment="1">
      <alignment horizontal="center" vertical="distributed" textRotation="255" wrapText="1"/>
    </xf>
    <xf numFmtId="181" fontId="3" fillId="0" borderId="21" xfId="5" applyNumberFormat="1" applyFont="1" applyFill="1" applyBorder="1" applyAlignment="1">
      <alignment horizontal="center" vertical="distributed" textRotation="255"/>
    </xf>
    <xf numFmtId="0" fontId="3" fillId="0" borderId="21" xfId="5" applyFont="1" applyFill="1" applyBorder="1" applyAlignment="1">
      <alignment horizontal="center" vertical="distributed" textRotation="255"/>
    </xf>
    <xf numFmtId="0" fontId="3" fillId="0" borderId="19" xfId="5" applyFont="1" applyFill="1" applyBorder="1" applyAlignment="1">
      <alignment horizontal="center" vertical="distributed" textRotation="255"/>
    </xf>
    <xf numFmtId="181" fontId="3" fillId="0" borderId="18" xfId="5" applyNumberFormat="1" applyFont="1" applyFill="1" applyBorder="1" applyAlignment="1">
      <alignment horizontal="distributed" vertical="center" justifyLastLine="1"/>
    </xf>
    <xf numFmtId="0" fontId="3" fillId="0" borderId="17" xfId="5" applyFont="1" applyFill="1" applyBorder="1" applyAlignment="1">
      <alignment horizontal="distributed" vertical="center" justifyLastLine="1"/>
    </xf>
    <xf numFmtId="0" fontId="3" fillId="0" borderId="16" xfId="5" applyFont="1" applyFill="1" applyBorder="1" applyAlignment="1">
      <alignment horizontal="distributed" vertical="center" justifyLastLine="1"/>
    </xf>
    <xf numFmtId="0" fontId="3" fillId="0" borderId="17" xfId="5" applyFont="1" applyFill="1" applyBorder="1" applyAlignment="1">
      <alignment horizontal="distributed" vertical="center"/>
    </xf>
    <xf numFmtId="181" fontId="3" fillId="0" borderId="13" xfId="5" applyNumberFormat="1" applyFont="1" applyFill="1" applyBorder="1" applyAlignment="1">
      <alignment horizontal="center" vertical="distributed" textRotation="255"/>
    </xf>
    <xf numFmtId="181" fontId="3" fillId="0" borderId="18" xfId="5" applyNumberFormat="1" applyFont="1" applyFill="1" applyBorder="1" applyAlignment="1">
      <alignment horizontal="center" vertical="distributed" textRotation="255"/>
    </xf>
    <xf numFmtId="181" fontId="3" fillId="0" borderId="12" xfId="5" applyNumberFormat="1" applyFont="1" applyFill="1" applyBorder="1" applyAlignment="1">
      <alignment horizontal="center" vertical="distributed" textRotation="255" wrapText="1"/>
    </xf>
    <xf numFmtId="0" fontId="3" fillId="0" borderId="13" xfId="5" applyFont="1" applyFill="1" applyBorder="1" applyAlignment="1">
      <alignment horizontal="center" vertical="distributed" textRotation="255" wrapText="1"/>
    </xf>
    <xf numFmtId="0" fontId="3" fillId="0" borderId="18" xfId="5" applyFont="1" applyFill="1" applyBorder="1" applyAlignment="1">
      <alignment horizontal="center" vertical="distributed" textRotation="255" wrapText="1"/>
    </xf>
    <xf numFmtId="181" fontId="3" fillId="0" borderId="13" xfId="5" applyNumberFormat="1" applyFont="1" applyFill="1" applyBorder="1" applyAlignment="1">
      <alignment horizontal="center" vertical="distributed" textRotation="255" wrapText="1"/>
    </xf>
    <xf numFmtId="181" fontId="3" fillId="0" borderId="0" xfId="5" applyNumberFormat="1" applyFont="1" applyFill="1" applyBorder="1" applyAlignment="1">
      <alignment horizontal="center" vertical="distributed" textRotation="255" wrapText="1"/>
    </xf>
    <xf numFmtId="0" fontId="3" fillId="0" borderId="0" xfId="5" applyFont="1" applyFill="1" applyBorder="1" applyAlignment="1">
      <alignment horizontal="center" vertical="distributed" textRotation="255" wrapText="1"/>
    </xf>
    <xf numFmtId="0" fontId="3" fillId="0" borderId="17" xfId="5" applyFont="1" applyFill="1" applyBorder="1" applyAlignment="1">
      <alignment horizontal="center" vertical="distributed" textRotation="255" wrapText="1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distributed" textRotation="255" wrapText="1"/>
    </xf>
    <xf numFmtId="0" fontId="3" fillId="0" borderId="0" xfId="0" applyFont="1" applyBorder="1" applyAlignment="1">
      <alignment horizontal="left" vertical="distributed"/>
    </xf>
    <xf numFmtId="0" fontId="3" fillId="0" borderId="0" xfId="0" applyFont="1" applyBorder="1" applyAlignment="1">
      <alignment horizontal="left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wrapText="1" justifyLastLine="1"/>
    </xf>
    <xf numFmtId="0" fontId="3" fillId="0" borderId="13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distributed" vertical="center" justifyLastLine="1"/>
    </xf>
    <xf numFmtId="0" fontId="10" fillId="0" borderId="20" xfId="0" applyFont="1" applyBorder="1" applyAlignment="1">
      <alignment horizontal="distributed" vertical="center" wrapText="1" justifyLastLine="1"/>
    </xf>
    <xf numFmtId="0" fontId="10" fillId="0" borderId="21" xfId="0" applyFont="1" applyBorder="1" applyAlignment="1">
      <alignment horizontal="distributed" vertical="center" wrapText="1" justifyLastLine="1"/>
    </xf>
    <xf numFmtId="0" fontId="10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wrapText="1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wrapText="1" justifyLastLine="1"/>
    </xf>
    <xf numFmtId="0" fontId="3" fillId="0" borderId="21" xfId="0" applyFont="1" applyFill="1" applyBorder="1" applyAlignment="1">
      <alignment horizontal="distributed" vertical="center" wrapText="1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>
      <alignment horizontal="distributed" vertical="center" wrapText="1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25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wrapText="1" justifyLastLine="1"/>
    </xf>
    <xf numFmtId="0" fontId="3" fillId="0" borderId="2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10" fillId="0" borderId="21" xfId="0" applyFont="1" applyBorder="1" applyAlignment="1">
      <alignment horizontal="distributed" vertical="center" justifyLastLine="1"/>
    </xf>
    <xf numFmtId="0" fontId="10" fillId="0" borderId="22" xfId="0" applyFont="1" applyBorder="1" applyAlignment="1">
      <alignment horizontal="distributed" vertical="center" wrapText="1" justifyLastLine="1"/>
    </xf>
    <xf numFmtId="0" fontId="10" fillId="0" borderId="13" xfId="0" applyFont="1" applyBorder="1" applyAlignment="1">
      <alignment horizontal="distributed" vertical="center" wrapText="1" justifyLastLine="1"/>
    </xf>
    <xf numFmtId="0" fontId="10" fillId="0" borderId="18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distributed" vertical="center" wrapText="1"/>
    </xf>
    <xf numFmtId="0" fontId="0" fillId="0" borderId="21" xfId="0" applyFont="1" applyBorder="1" applyAlignment="1">
      <alignment horizontal="distributed" vertical="center"/>
    </xf>
    <xf numFmtId="0" fontId="0" fillId="0" borderId="19" xfId="0" applyFont="1" applyBorder="1" applyAlignment="1">
      <alignment horizontal="distributed" vertical="center"/>
    </xf>
    <xf numFmtId="0" fontId="3" fillId="0" borderId="20" xfId="0" applyFont="1" applyFill="1" applyBorder="1" applyAlignment="1">
      <alignment horizontal="center" vertical="center" wrapText="1" justifyLastLine="1"/>
    </xf>
    <xf numFmtId="0" fontId="3" fillId="0" borderId="21" xfId="0" applyFont="1" applyFill="1" applyBorder="1" applyAlignment="1">
      <alignment horizontal="center" vertical="center" wrapText="1" justifyLastLine="1"/>
    </xf>
    <xf numFmtId="0" fontId="3" fillId="0" borderId="19" xfId="0" applyFont="1" applyFill="1" applyBorder="1" applyAlignment="1">
      <alignment horizontal="center" vertical="center" wrapText="1" justifyLastLine="1"/>
    </xf>
    <xf numFmtId="0" fontId="3" fillId="0" borderId="23" xfId="0" applyFont="1" applyBorder="1" applyAlignment="1">
      <alignment horizontal="distributed" vertical="center" wrapText="1"/>
    </xf>
    <xf numFmtId="0" fontId="0" fillId="0" borderId="23" xfId="0" applyFont="1" applyBorder="1" applyAlignment="1">
      <alignment horizontal="distributed" vertical="center" wrapText="1"/>
    </xf>
    <xf numFmtId="0" fontId="0" fillId="0" borderId="0" xfId="0" applyFont="1" applyAlignment="1">
      <alignment horizontal="distributed" vertical="center" wrapText="1"/>
    </xf>
    <xf numFmtId="0" fontId="0" fillId="0" borderId="17" xfId="0" applyFont="1" applyBorder="1" applyAlignment="1">
      <alignment horizontal="distributed" vertical="center" wrapText="1"/>
    </xf>
    <xf numFmtId="0" fontId="0" fillId="0" borderId="21" xfId="0" applyFont="1" applyBorder="1" applyAlignment="1">
      <alignment horizontal="distributed" vertical="center" justifyLastLine="1"/>
    </xf>
    <xf numFmtId="0" fontId="0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0" borderId="21" xfId="0" applyFont="1" applyBorder="1"/>
    <xf numFmtId="0" fontId="0" fillId="0" borderId="19" xfId="0" applyFont="1" applyBorder="1"/>
    <xf numFmtId="0" fontId="14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 wrapText="1"/>
    </xf>
  </cellXfs>
  <cellStyles count="7">
    <cellStyle name="桁区切り" xfId="6" builtinId="6"/>
    <cellStyle name="桁区切り 2" xfId="4"/>
    <cellStyle name="標準" xfId="0" builtinId="0"/>
    <cellStyle name="標準 2" xfId="3"/>
    <cellStyle name="標準 3" xfId="2"/>
    <cellStyle name="標準 4" xfId="1"/>
    <cellStyle name="標準_県30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13</xdr:row>
      <xdr:rowOff>19050</xdr:rowOff>
    </xdr:from>
    <xdr:to>
      <xdr:col>3</xdr:col>
      <xdr:colOff>28575</xdr:colOff>
      <xdr:row>14</xdr:row>
      <xdr:rowOff>114300</xdr:rowOff>
    </xdr:to>
    <xdr:sp macro="" textlink="">
      <xdr:nvSpPr>
        <xdr:cNvPr id="2" name="AutoShape 4"/>
        <xdr:cNvSpPr>
          <a:spLocks/>
        </xdr:cNvSpPr>
      </xdr:nvSpPr>
      <xdr:spPr bwMode="auto">
        <a:xfrm>
          <a:off x="1000125" y="1752600"/>
          <a:ext cx="485775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17</xdr:row>
      <xdr:rowOff>9525</xdr:rowOff>
    </xdr:from>
    <xdr:to>
      <xdr:col>3</xdr:col>
      <xdr:colOff>28575</xdr:colOff>
      <xdr:row>18</xdr:row>
      <xdr:rowOff>104775</xdr:rowOff>
    </xdr:to>
    <xdr:sp macro="" textlink="">
      <xdr:nvSpPr>
        <xdr:cNvPr id="3" name="AutoShape 6"/>
        <xdr:cNvSpPr>
          <a:spLocks/>
        </xdr:cNvSpPr>
      </xdr:nvSpPr>
      <xdr:spPr bwMode="auto">
        <a:xfrm>
          <a:off x="1000125" y="2276475"/>
          <a:ext cx="485775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19</xdr:row>
      <xdr:rowOff>19050</xdr:rowOff>
    </xdr:from>
    <xdr:to>
      <xdr:col>3</xdr:col>
      <xdr:colOff>28575</xdr:colOff>
      <xdr:row>20</xdr:row>
      <xdr:rowOff>114300</xdr:rowOff>
    </xdr:to>
    <xdr:sp macro="" textlink="">
      <xdr:nvSpPr>
        <xdr:cNvPr id="4" name="AutoShape 7"/>
        <xdr:cNvSpPr>
          <a:spLocks/>
        </xdr:cNvSpPr>
      </xdr:nvSpPr>
      <xdr:spPr bwMode="auto">
        <a:xfrm>
          <a:off x="1000125" y="2552700"/>
          <a:ext cx="485775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23</xdr:row>
      <xdr:rowOff>9525</xdr:rowOff>
    </xdr:from>
    <xdr:to>
      <xdr:col>3</xdr:col>
      <xdr:colOff>28575</xdr:colOff>
      <xdr:row>24</xdr:row>
      <xdr:rowOff>104775</xdr:rowOff>
    </xdr:to>
    <xdr:sp macro="" textlink="">
      <xdr:nvSpPr>
        <xdr:cNvPr id="5" name="AutoShape 9"/>
        <xdr:cNvSpPr>
          <a:spLocks/>
        </xdr:cNvSpPr>
      </xdr:nvSpPr>
      <xdr:spPr bwMode="auto">
        <a:xfrm>
          <a:off x="1000125" y="3076575"/>
          <a:ext cx="485775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25</xdr:row>
      <xdr:rowOff>19050</xdr:rowOff>
    </xdr:from>
    <xdr:to>
      <xdr:col>3</xdr:col>
      <xdr:colOff>28575</xdr:colOff>
      <xdr:row>26</xdr:row>
      <xdr:rowOff>114300</xdr:rowOff>
    </xdr:to>
    <xdr:sp macro="" textlink="">
      <xdr:nvSpPr>
        <xdr:cNvPr id="6" name="AutoShape 10"/>
        <xdr:cNvSpPr>
          <a:spLocks/>
        </xdr:cNvSpPr>
      </xdr:nvSpPr>
      <xdr:spPr bwMode="auto">
        <a:xfrm>
          <a:off x="1000125" y="3352800"/>
          <a:ext cx="485775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27</xdr:row>
      <xdr:rowOff>19050</xdr:rowOff>
    </xdr:from>
    <xdr:to>
      <xdr:col>3</xdr:col>
      <xdr:colOff>28575</xdr:colOff>
      <xdr:row>28</xdr:row>
      <xdr:rowOff>114300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1000125" y="3619500"/>
          <a:ext cx="485775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29</xdr:row>
      <xdr:rowOff>9525</xdr:rowOff>
    </xdr:from>
    <xdr:to>
      <xdr:col>3</xdr:col>
      <xdr:colOff>28575</xdr:colOff>
      <xdr:row>30</xdr:row>
      <xdr:rowOff>104775</xdr:rowOff>
    </xdr:to>
    <xdr:sp macro="" textlink="">
      <xdr:nvSpPr>
        <xdr:cNvPr id="8" name="AutoShape 12"/>
        <xdr:cNvSpPr>
          <a:spLocks/>
        </xdr:cNvSpPr>
      </xdr:nvSpPr>
      <xdr:spPr bwMode="auto">
        <a:xfrm>
          <a:off x="1000125" y="3876675"/>
          <a:ext cx="485775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31</xdr:row>
      <xdr:rowOff>19050</xdr:rowOff>
    </xdr:from>
    <xdr:to>
      <xdr:col>3</xdr:col>
      <xdr:colOff>28575</xdr:colOff>
      <xdr:row>32</xdr:row>
      <xdr:rowOff>114300</xdr:rowOff>
    </xdr:to>
    <xdr:sp macro="" textlink="">
      <xdr:nvSpPr>
        <xdr:cNvPr id="9" name="AutoShape 13"/>
        <xdr:cNvSpPr>
          <a:spLocks/>
        </xdr:cNvSpPr>
      </xdr:nvSpPr>
      <xdr:spPr bwMode="auto">
        <a:xfrm>
          <a:off x="1000125" y="4152900"/>
          <a:ext cx="485775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35</xdr:row>
      <xdr:rowOff>9525</xdr:rowOff>
    </xdr:from>
    <xdr:to>
      <xdr:col>3</xdr:col>
      <xdr:colOff>28575</xdr:colOff>
      <xdr:row>36</xdr:row>
      <xdr:rowOff>104775</xdr:rowOff>
    </xdr:to>
    <xdr:sp macro="" textlink="">
      <xdr:nvSpPr>
        <xdr:cNvPr id="10" name="AutoShape 15"/>
        <xdr:cNvSpPr>
          <a:spLocks/>
        </xdr:cNvSpPr>
      </xdr:nvSpPr>
      <xdr:spPr bwMode="auto">
        <a:xfrm>
          <a:off x="1000125" y="4676775"/>
          <a:ext cx="485775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37</xdr:row>
      <xdr:rowOff>19050</xdr:rowOff>
    </xdr:from>
    <xdr:to>
      <xdr:col>3</xdr:col>
      <xdr:colOff>28575</xdr:colOff>
      <xdr:row>38</xdr:row>
      <xdr:rowOff>114300</xdr:rowOff>
    </xdr:to>
    <xdr:sp macro="" textlink="">
      <xdr:nvSpPr>
        <xdr:cNvPr id="11" name="AutoShape 16"/>
        <xdr:cNvSpPr>
          <a:spLocks/>
        </xdr:cNvSpPr>
      </xdr:nvSpPr>
      <xdr:spPr bwMode="auto">
        <a:xfrm>
          <a:off x="1000125" y="4953000"/>
          <a:ext cx="485775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39</xdr:row>
      <xdr:rowOff>19050</xdr:rowOff>
    </xdr:from>
    <xdr:to>
      <xdr:col>3</xdr:col>
      <xdr:colOff>28575</xdr:colOff>
      <xdr:row>40</xdr:row>
      <xdr:rowOff>114300</xdr:rowOff>
    </xdr:to>
    <xdr:sp macro="" textlink="">
      <xdr:nvSpPr>
        <xdr:cNvPr id="12" name="AutoShape 17"/>
        <xdr:cNvSpPr>
          <a:spLocks/>
        </xdr:cNvSpPr>
      </xdr:nvSpPr>
      <xdr:spPr bwMode="auto">
        <a:xfrm>
          <a:off x="1000125" y="5219700"/>
          <a:ext cx="485775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41</xdr:row>
      <xdr:rowOff>9525</xdr:rowOff>
    </xdr:from>
    <xdr:to>
      <xdr:col>3</xdr:col>
      <xdr:colOff>28575</xdr:colOff>
      <xdr:row>42</xdr:row>
      <xdr:rowOff>104775</xdr:rowOff>
    </xdr:to>
    <xdr:sp macro="" textlink="">
      <xdr:nvSpPr>
        <xdr:cNvPr id="13" name="AutoShape 18"/>
        <xdr:cNvSpPr>
          <a:spLocks/>
        </xdr:cNvSpPr>
      </xdr:nvSpPr>
      <xdr:spPr bwMode="auto">
        <a:xfrm>
          <a:off x="1000125" y="5476875"/>
          <a:ext cx="485775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</xdr:row>
      <xdr:rowOff>9525</xdr:rowOff>
    </xdr:from>
    <xdr:to>
      <xdr:col>3</xdr:col>
      <xdr:colOff>28575</xdr:colOff>
      <xdr:row>5</xdr:row>
      <xdr:rowOff>104775</xdr:rowOff>
    </xdr:to>
    <xdr:sp macro="" textlink="">
      <xdr:nvSpPr>
        <xdr:cNvPr id="14" name="AutoShape 120"/>
        <xdr:cNvSpPr>
          <a:spLocks/>
        </xdr:cNvSpPr>
      </xdr:nvSpPr>
      <xdr:spPr bwMode="auto">
        <a:xfrm>
          <a:off x="1000125" y="542925"/>
          <a:ext cx="485775" cy="22860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</xdr:row>
      <xdr:rowOff>19050</xdr:rowOff>
    </xdr:from>
    <xdr:to>
      <xdr:col>3</xdr:col>
      <xdr:colOff>28575</xdr:colOff>
      <xdr:row>11</xdr:row>
      <xdr:rowOff>114300</xdr:rowOff>
    </xdr:to>
    <xdr:sp macro="" textlink="">
      <xdr:nvSpPr>
        <xdr:cNvPr id="15" name="AutoShape 121"/>
        <xdr:cNvSpPr>
          <a:spLocks/>
        </xdr:cNvSpPr>
      </xdr:nvSpPr>
      <xdr:spPr bwMode="auto">
        <a:xfrm>
          <a:off x="1000125" y="1352550"/>
          <a:ext cx="485775" cy="22860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15</xdr:row>
      <xdr:rowOff>19050</xdr:rowOff>
    </xdr:from>
    <xdr:to>
      <xdr:col>3</xdr:col>
      <xdr:colOff>28575</xdr:colOff>
      <xdr:row>16</xdr:row>
      <xdr:rowOff>114300</xdr:rowOff>
    </xdr:to>
    <xdr:sp macro="" textlink="">
      <xdr:nvSpPr>
        <xdr:cNvPr id="16" name="AutoShape 123"/>
        <xdr:cNvSpPr>
          <a:spLocks/>
        </xdr:cNvSpPr>
      </xdr:nvSpPr>
      <xdr:spPr bwMode="auto">
        <a:xfrm>
          <a:off x="1000125" y="2019300"/>
          <a:ext cx="485775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21</xdr:row>
      <xdr:rowOff>19050</xdr:rowOff>
    </xdr:from>
    <xdr:to>
      <xdr:col>3</xdr:col>
      <xdr:colOff>28575</xdr:colOff>
      <xdr:row>22</xdr:row>
      <xdr:rowOff>114300</xdr:rowOff>
    </xdr:to>
    <xdr:sp macro="" textlink="">
      <xdr:nvSpPr>
        <xdr:cNvPr id="17" name="AutoShape 126"/>
        <xdr:cNvSpPr>
          <a:spLocks/>
        </xdr:cNvSpPr>
      </xdr:nvSpPr>
      <xdr:spPr bwMode="auto">
        <a:xfrm>
          <a:off x="1000125" y="2819400"/>
          <a:ext cx="485775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33</xdr:row>
      <xdr:rowOff>19050</xdr:rowOff>
    </xdr:from>
    <xdr:to>
      <xdr:col>3</xdr:col>
      <xdr:colOff>28575</xdr:colOff>
      <xdr:row>34</xdr:row>
      <xdr:rowOff>114300</xdr:rowOff>
    </xdr:to>
    <xdr:sp macro="" textlink="">
      <xdr:nvSpPr>
        <xdr:cNvPr id="18" name="AutoShape 132"/>
        <xdr:cNvSpPr>
          <a:spLocks/>
        </xdr:cNvSpPr>
      </xdr:nvSpPr>
      <xdr:spPr bwMode="auto">
        <a:xfrm>
          <a:off x="1000125" y="4419600"/>
          <a:ext cx="485775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47</xdr:row>
      <xdr:rowOff>19050</xdr:rowOff>
    </xdr:from>
    <xdr:to>
      <xdr:col>3</xdr:col>
      <xdr:colOff>28575</xdr:colOff>
      <xdr:row>48</xdr:row>
      <xdr:rowOff>114300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1000125" y="6286500"/>
          <a:ext cx="485775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53</xdr:row>
      <xdr:rowOff>19050</xdr:rowOff>
    </xdr:from>
    <xdr:to>
      <xdr:col>3</xdr:col>
      <xdr:colOff>28575</xdr:colOff>
      <xdr:row>54</xdr:row>
      <xdr:rowOff>114300</xdr:rowOff>
    </xdr:to>
    <xdr:sp macro="" textlink="">
      <xdr:nvSpPr>
        <xdr:cNvPr id="20" name="AutoShape 5"/>
        <xdr:cNvSpPr>
          <a:spLocks/>
        </xdr:cNvSpPr>
      </xdr:nvSpPr>
      <xdr:spPr bwMode="auto">
        <a:xfrm>
          <a:off x="1000125" y="7086600"/>
          <a:ext cx="485775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59</xdr:row>
      <xdr:rowOff>19050</xdr:rowOff>
    </xdr:from>
    <xdr:to>
      <xdr:col>3</xdr:col>
      <xdr:colOff>28575</xdr:colOff>
      <xdr:row>60</xdr:row>
      <xdr:rowOff>114300</xdr:rowOff>
    </xdr:to>
    <xdr:sp macro="" textlink="">
      <xdr:nvSpPr>
        <xdr:cNvPr id="21" name="AutoShape 8"/>
        <xdr:cNvSpPr>
          <a:spLocks/>
        </xdr:cNvSpPr>
      </xdr:nvSpPr>
      <xdr:spPr bwMode="auto">
        <a:xfrm>
          <a:off x="1000125" y="7886700"/>
          <a:ext cx="485775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61</xdr:row>
      <xdr:rowOff>38100</xdr:rowOff>
    </xdr:from>
    <xdr:to>
      <xdr:col>3</xdr:col>
      <xdr:colOff>28575</xdr:colOff>
      <xdr:row>63</xdr:row>
      <xdr:rowOff>0</xdr:rowOff>
    </xdr:to>
    <xdr:sp macro="" textlink="">
      <xdr:nvSpPr>
        <xdr:cNvPr id="22" name="AutoShape 9"/>
        <xdr:cNvSpPr>
          <a:spLocks/>
        </xdr:cNvSpPr>
      </xdr:nvSpPr>
      <xdr:spPr bwMode="auto">
        <a:xfrm>
          <a:off x="1000125" y="8172450"/>
          <a:ext cx="485775" cy="2286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63</xdr:row>
      <xdr:rowOff>19050</xdr:rowOff>
    </xdr:from>
    <xdr:to>
      <xdr:col>3</xdr:col>
      <xdr:colOff>28575</xdr:colOff>
      <xdr:row>64</xdr:row>
      <xdr:rowOff>114300</xdr:rowOff>
    </xdr:to>
    <xdr:sp macro="" textlink="">
      <xdr:nvSpPr>
        <xdr:cNvPr id="23" name="AutoShape 10"/>
        <xdr:cNvSpPr>
          <a:spLocks/>
        </xdr:cNvSpPr>
      </xdr:nvSpPr>
      <xdr:spPr bwMode="auto">
        <a:xfrm>
          <a:off x="1000125" y="8420100"/>
          <a:ext cx="485775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65</xdr:row>
      <xdr:rowOff>19050</xdr:rowOff>
    </xdr:from>
    <xdr:to>
      <xdr:col>3</xdr:col>
      <xdr:colOff>28575</xdr:colOff>
      <xdr:row>66</xdr:row>
      <xdr:rowOff>114300</xdr:rowOff>
    </xdr:to>
    <xdr:sp macro="" textlink="">
      <xdr:nvSpPr>
        <xdr:cNvPr id="24" name="AutoShape 11"/>
        <xdr:cNvSpPr>
          <a:spLocks/>
        </xdr:cNvSpPr>
      </xdr:nvSpPr>
      <xdr:spPr bwMode="auto">
        <a:xfrm>
          <a:off x="1000125" y="8686800"/>
          <a:ext cx="485775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71</xdr:row>
      <xdr:rowOff>19050</xdr:rowOff>
    </xdr:from>
    <xdr:to>
      <xdr:col>3</xdr:col>
      <xdr:colOff>28575</xdr:colOff>
      <xdr:row>72</xdr:row>
      <xdr:rowOff>114300</xdr:rowOff>
    </xdr:to>
    <xdr:sp macro="" textlink="">
      <xdr:nvSpPr>
        <xdr:cNvPr id="25" name="AutoShape 14"/>
        <xdr:cNvSpPr>
          <a:spLocks/>
        </xdr:cNvSpPr>
      </xdr:nvSpPr>
      <xdr:spPr bwMode="auto">
        <a:xfrm>
          <a:off x="1000125" y="9486900"/>
          <a:ext cx="485775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73</xdr:row>
      <xdr:rowOff>38100</xdr:rowOff>
    </xdr:from>
    <xdr:to>
      <xdr:col>3</xdr:col>
      <xdr:colOff>28575</xdr:colOff>
      <xdr:row>75</xdr:row>
      <xdr:rowOff>0</xdr:rowOff>
    </xdr:to>
    <xdr:sp macro="" textlink="">
      <xdr:nvSpPr>
        <xdr:cNvPr id="26" name="AutoShape 15"/>
        <xdr:cNvSpPr>
          <a:spLocks/>
        </xdr:cNvSpPr>
      </xdr:nvSpPr>
      <xdr:spPr bwMode="auto">
        <a:xfrm>
          <a:off x="1000125" y="9772650"/>
          <a:ext cx="485775" cy="2286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77</xdr:row>
      <xdr:rowOff>19050</xdr:rowOff>
    </xdr:from>
    <xdr:to>
      <xdr:col>3</xdr:col>
      <xdr:colOff>28575</xdr:colOff>
      <xdr:row>78</xdr:row>
      <xdr:rowOff>114300</xdr:rowOff>
    </xdr:to>
    <xdr:sp macro="" textlink="">
      <xdr:nvSpPr>
        <xdr:cNvPr id="27" name="AutoShape 16"/>
        <xdr:cNvSpPr>
          <a:spLocks/>
        </xdr:cNvSpPr>
      </xdr:nvSpPr>
      <xdr:spPr bwMode="auto">
        <a:xfrm>
          <a:off x="1000125" y="10287000"/>
          <a:ext cx="485775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79</xdr:row>
      <xdr:rowOff>19050</xdr:rowOff>
    </xdr:from>
    <xdr:to>
      <xdr:col>3</xdr:col>
      <xdr:colOff>28575</xdr:colOff>
      <xdr:row>80</xdr:row>
      <xdr:rowOff>114300</xdr:rowOff>
    </xdr:to>
    <xdr:sp macro="" textlink="">
      <xdr:nvSpPr>
        <xdr:cNvPr id="28" name="AutoShape 17"/>
        <xdr:cNvSpPr>
          <a:spLocks/>
        </xdr:cNvSpPr>
      </xdr:nvSpPr>
      <xdr:spPr bwMode="auto">
        <a:xfrm>
          <a:off x="1000125" y="10553700"/>
          <a:ext cx="485775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81</xdr:row>
      <xdr:rowOff>38100</xdr:rowOff>
    </xdr:from>
    <xdr:to>
      <xdr:col>3</xdr:col>
      <xdr:colOff>28575</xdr:colOff>
      <xdr:row>83</xdr:row>
      <xdr:rowOff>0</xdr:rowOff>
    </xdr:to>
    <xdr:sp macro="" textlink="">
      <xdr:nvSpPr>
        <xdr:cNvPr id="29" name="AutoShape 18"/>
        <xdr:cNvSpPr>
          <a:spLocks/>
        </xdr:cNvSpPr>
      </xdr:nvSpPr>
      <xdr:spPr bwMode="auto">
        <a:xfrm>
          <a:off x="1000125" y="10839450"/>
          <a:ext cx="485775" cy="2286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49</xdr:row>
      <xdr:rowOff>38100</xdr:rowOff>
    </xdr:from>
    <xdr:to>
      <xdr:col>3</xdr:col>
      <xdr:colOff>28575</xdr:colOff>
      <xdr:row>51</xdr:row>
      <xdr:rowOff>0</xdr:rowOff>
    </xdr:to>
    <xdr:sp macro="" textlink="">
      <xdr:nvSpPr>
        <xdr:cNvPr id="30" name="AutoShape 43"/>
        <xdr:cNvSpPr>
          <a:spLocks/>
        </xdr:cNvSpPr>
      </xdr:nvSpPr>
      <xdr:spPr bwMode="auto">
        <a:xfrm>
          <a:off x="1000125" y="6572250"/>
          <a:ext cx="485775" cy="2286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51</xdr:row>
      <xdr:rowOff>19050</xdr:rowOff>
    </xdr:from>
    <xdr:to>
      <xdr:col>3</xdr:col>
      <xdr:colOff>28575</xdr:colOff>
      <xdr:row>52</xdr:row>
      <xdr:rowOff>114300</xdr:rowOff>
    </xdr:to>
    <xdr:sp macro="" textlink="">
      <xdr:nvSpPr>
        <xdr:cNvPr id="31" name="AutoShape 44"/>
        <xdr:cNvSpPr>
          <a:spLocks/>
        </xdr:cNvSpPr>
      </xdr:nvSpPr>
      <xdr:spPr bwMode="auto">
        <a:xfrm>
          <a:off x="1000125" y="6819900"/>
          <a:ext cx="485775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55</xdr:row>
      <xdr:rowOff>38100</xdr:rowOff>
    </xdr:from>
    <xdr:to>
      <xdr:col>3</xdr:col>
      <xdr:colOff>28575</xdr:colOff>
      <xdr:row>57</xdr:row>
      <xdr:rowOff>0</xdr:rowOff>
    </xdr:to>
    <xdr:sp macro="" textlink="">
      <xdr:nvSpPr>
        <xdr:cNvPr id="32" name="AutoShape 46"/>
        <xdr:cNvSpPr>
          <a:spLocks/>
        </xdr:cNvSpPr>
      </xdr:nvSpPr>
      <xdr:spPr bwMode="auto">
        <a:xfrm>
          <a:off x="1000125" y="7372350"/>
          <a:ext cx="485775" cy="2286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57</xdr:row>
      <xdr:rowOff>19050</xdr:rowOff>
    </xdr:from>
    <xdr:to>
      <xdr:col>3</xdr:col>
      <xdr:colOff>28575</xdr:colOff>
      <xdr:row>58</xdr:row>
      <xdr:rowOff>114300</xdr:rowOff>
    </xdr:to>
    <xdr:sp macro="" textlink="">
      <xdr:nvSpPr>
        <xdr:cNvPr id="33" name="AutoShape 47"/>
        <xdr:cNvSpPr>
          <a:spLocks/>
        </xdr:cNvSpPr>
      </xdr:nvSpPr>
      <xdr:spPr bwMode="auto">
        <a:xfrm>
          <a:off x="1000125" y="7620000"/>
          <a:ext cx="485775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67</xdr:row>
      <xdr:rowOff>38100</xdr:rowOff>
    </xdr:from>
    <xdr:to>
      <xdr:col>3</xdr:col>
      <xdr:colOff>28575</xdr:colOff>
      <xdr:row>69</xdr:row>
      <xdr:rowOff>0</xdr:rowOff>
    </xdr:to>
    <xdr:sp macro="" textlink="">
      <xdr:nvSpPr>
        <xdr:cNvPr id="34" name="AutoShape 52"/>
        <xdr:cNvSpPr>
          <a:spLocks/>
        </xdr:cNvSpPr>
      </xdr:nvSpPr>
      <xdr:spPr bwMode="auto">
        <a:xfrm>
          <a:off x="1000125" y="8972550"/>
          <a:ext cx="485775" cy="2286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83</xdr:row>
      <xdr:rowOff>9525</xdr:rowOff>
    </xdr:from>
    <xdr:to>
      <xdr:col>3</xdr:col>
      <xdr:colOff>28575</xdr:colOff>
      <xdr:row>84</xdr:row>
      <xdr:rowOff>104775</xdr:rowOff>
    </xdr:to>
    <xdr:sp macro="" textlink="">
      <xdr:nvSpPr>
        <xdr:cNvPr id="35" name="AutoShape 59"/>
        <xdr:cNvSpPr>
          <a:spLocks/>
        </xdr:cNvSpPr>
      </xdr:nvSpPr>
      <xdr:spPr bwMode="auto">
        <a:xfrm>
          <a:off x="1000125" y="11077575"/>
          <a:ext cx="485775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45</xdr:row>
      <xdr:rowOff>19050</xdr:rowOff>
    </xdr:from>
    <xdr:to>
      <xdr:col>3</xdr:col>
      <xdr:colOff>28575</xdr:colOff>
      <xdr:row>46</xdr:row>
      <xdr:rowOff>114300</xdr:rowOff>
    </xdr:to>
    <xdr:sp macro="" textlink="">
      <xdr:nvSpPr>
        <xdr:cNvPr id="36" name="AutoShape 60"/>
        <xdr:cNvSpPr>
          <a:spLocks/>
        </xdr:cNvSpPr>
      </xdr:nvSpPr>
      <xdr:spPr bwMode="auto">
        <a:xfrm>
          <a:off x="1000125" y="6019800"/>
          <a:ext cx="485775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43</xdr:row>
      <xdr:rowOff>19050</xdr:rowOff>
    </xdr:from>
    <xdr:to>
      <xdr:col>3</xdr:col>
      <xdr:colOff>28575</xdr:colOff>
      <xdr:row>44</xdr:row>
      <xdr:rowOff>114300</xdr:rowOff>
    </xdr:to>
    <xdr:sp macro="" textlink="">
      <xdr:nvSpPr>
        <xdr:cNvPr id="37" name="AutoShape 61"/>
        <xdr:cNvSpPr>
          <a:spLocks/>
        </xdr:cNvSpPr>
      </xdr:nvSpPr>
      <xdr:spPr bwMode="auto">
        <a:xfrm>
          <a:off x="1000125" y="5753100"/>
          <a:ext cx="485775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69</xdr:row>
      <xdr:rowOff>19050</xdr:rowOff>
    </xdr:from>
    <xdr:to>
      <xdr:col>3</xdr:col>
      <xdr:colOff>28575</xdr:colOff>
      <xdr:row>70</xdr:row>
      <xdr:rowOff>114300</xdr:rowOff>
    </xdr:to>
    <xdr:sp macro="" textlink="">
      <xdr:nvSpPr>
        <xdr:cNvPr id="38" name="AutoShape 73"/>
        <xdr:cNvSpPr>
          <a:spLocks/>
        </xdr:cNvSpPr>
      </xdr:nvSpPr>
      <xdr:spPr bwMode="auto">
        <a:xfrm>
          <a:off x="1000125" y="9220200"/>
          <a:ext cx="485775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75</xdr:row>
      <xdr:rowOff>38100</xdr:rowOff>
    </xdr:from>
    <xdr:to>
      <xdr:col>3</xdr:col>
      <xdr:colOff>28575</xdr:colOff>
      <xdr:row>77</xdr:row>
      <xdr:rowOff>0</xdr:rowOff>
    </xdr:to>
    <xdr:sp macro="" textlink="">
      <xdr:nvSpPr>
        <xdr:cNvPr id="39" name="AutoShape 83"/>
        <xdr:cNvSpPr>
          <a:spLocks/>
        </xdr:cNvSpPr>
      </xdr:nvSpPr>
      <xdr:spPr bwMode="auto">
        <a:xfrm>
          <a:off x="1000125" y="10039350"/>
          <a:ext cx="485775" cy="2286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87</xdr:row>
      <xdr:rowOff>9525</xdr:rowOff>
    </xdr:from>
    <xdr:to>
      <xdr:col>3</xdr:col>
      <xdr:colOff>28575</xdr:colOff>
      <xdr:row>88</xdr:row>
      <xdr:rowOff>114300</xdr:rowOff>
    </xdr:to>
    <xdr:sp macro="" textlink="">
      <xdr:nvSpPr>
        <xdr:cNvPr id="40" name="AutoShape 2"/>
        <xdr:cNvSpPr>
          <a:spLocks/>
        </xdr:cNvSpPr>
      </xdr:nvSpPr>
      <xdr:spPr bwMode="auto">
        <a:xfrm>
          <a:off x="1000125" y="11610975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91</xdr:row>
      <xdr:rowOff>0</xdr:rowOff>
    </xdr:from>
    <xdr:to>
      <xdr:col>3</xdr:col>
      <xdr:colOff>28575</xdr:colOff>
      <xdr:row>92</xdr:row>
      <xdr:rowOff>104775</xdr:rowOff>
    </xdr:to>
    <xdr:sp macro="" textlink="">
      <xdr:nvSpPr>
        <xdr:cNvPr id="41" name="AutoShape 4"/>
        <xdr:cNvSpPr>
          <a:spLocks/>
        </xdr:cNvSpPr>
      </xdr:nvSpPr>
      <xdr:spPr bwMode="auto">
        <a:xfrm>
          <a:off x="1000125" y="12134850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93</xdr:row>
      <xdr:rowOff>0</xdr:rowOff>
    </xdr:from>
    <xdr:to>
      <xdr:col>3</xdr:col>
      <xdr:colOff>28575</xdr:colOff>
      <xdr:row>94</xdr:row>
      <xdr:rowOff>104775</xdr:rowOff>
    </xdr:to>
    <xdr:sp macro="" textlink="">
      <xdr:nvSpPr>
        <xdr:cNvPr id="42" name="AutoShape 5"/>
        <xdr:cNvSpPr>
          <a:spLocks/>
        </xdr:cNvSpPr>
      </xdr:nvSpPr>
      <xdr:spPr bwMode="auto">
        <a:xfrm>
          <a:off x="1000125" y="12401550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97</xdr:row>
      <xdr:rowOff>9525</xdr:rowOff>
    </xdr:from>
    <xdr:to>
      <xdr:col>3</xdr:col>
      <xdr:colOff>28575</xdr:colOff>
      <xdr:row>98</xdr:row>
      <xdr:rowOff>114300</xdr:rowOff>
    </xdr:to>
    <xdr:sp macro="" textlink="">
      <xdr:nvSpPr>
        <xdr:cNvPr id="43" name="AutoShape 7"/>
        <xdr:cNvSpPr>
          <a:spLocks/>
        </xdr:cNvSpPr>
      </xdr:nvSpPr>
      <xdr:spPr bwMode="auto">
        <a:xfrm>
          <a:off x="1000125" y="12944475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103</xdr:row>
      <xdr:rowOff>9525</xdr:rowOff>
    </xdr:from>
    <xdr:to>
      <xdr:col>3</xdr:col>
      <xdr:colOff>28575</xdr:colOff>
      <xdr:row>104</xdr:row>
      <xdr:rowOff>114300</xdr:rowOff>
    </xdr:to>
    <xdr:sp macro="" textlink="">
      <xdr:nvSpPr>
        <xdr:cNvPr id="45" name="AutoShape 10"/>
        <xdr:cNvSpPr>
          <a:spLocks/>
        </xdr:cNvSpPr>
      </xdr:nvSpPr>
      <xdr:spPr bwMode="auto">
        <a:xfrm>
          <a:off x="1000125" y="13744575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105</xdr:row>
      <xdr:rowOff>9525</xdr:rowOff>
    </xdr:from>
    <xdr:to>
      <xdr:col>3</xdr:col>
      <xdr:colOff>28575</xdr:colOff>
      <xdr:row>106</xdr:row>
      <xdr:rowOff>114300</xdr:rowOff>
    </xdr:to>
    <xdr:sp macro="" textlink="">
      <xdr:nvSpPr>
        <xdr:cNvPr id="46" name="AutoShape 11"/>
        <xdr:cNvSpPr>
          <a:spLocks/>
        </xdr:cNvSpPr>
      </xdr:nvSpPr>
      <xdr:spPr bwMode="auto">
        <a:xfrm>
          <a:off x="1000125" y="14011275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109</xdr:row>
      <xdr:rowOff>9525</xdr:rowOff>
    </xdr:from>
    <xdr:to>
      <xdr:col>3</xdr:col>
      <xdr:colOff>28575</xdr:colOff>
      <xdr:row>110</xdr:row>
      <xdr:rowOff>114300</xdr:rowOff>
    </xdr:to>
    <xdr:sp macro="" textlink="">
      <xdr:nvSpPr>
        <xdr:cNvPr id="47" name="AutoShape 13"/>
        <xdr:cNvSpPr>
          <a:spLocks/>
        </xdr:cNvSpPr>
      </xdr:nvSpPr>
      <xdr:spPr bwMode="auto">
        <a:xfrm>
          <a:off x="1000125" y="14544675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111</xdr:row>
      <xdr:rowOff>9525</xdr:rowOff>
    </xdr:from>
    <xdr:to>
      <xdr:col>3</xdr:col>
      <xdr:colOff>28575</xdr:colOff>
      <xdr:row>112</xdr:row>
      <xdr:rowOff>114300</xdr:rowOff>
    </xdr:to>
    <xdr:sp macro="" textlink="">
      <xdr:nvSpPr>
        <xdr:cNvPr id="48" name="AutoShape 14"/>
        <xdr:cNvSpPr>
          <a:spLocks/>
        </xdr:cNvSpPr>
      </xdr:nvSpPr>
      <xdr:spPr bwMode="auto">
        <a:xfrm>
          <a:off x="1000125" y="14811375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113</xdr:row>
      <xdr:rowOff>9525</xdr:rowOff>
    </xdr:from>
    <xdr:to>
      <xdr:col>3</xdr:col>
      <xdr:colOff>28575</xdr:colOff>
      <xdr:row>114</xdr:row>
      <xdr:rowOff>114300</xdr:rowOff>
    </xdr:to>
    <xdr:sp macro="" textlink="">
      <xdr:nvSpPr>
        <xdr:cNvPr id="49" name="AutoShape 15"/>
        <xdr:cNvSpPr>
          <a:spLocks/>
        </xdr:cNvSpPr>
      </xdr:nvSpPr>
      <xdr:spPr bwMode="auto">
        <a:xfrm>
          <a:off x="1000125" y="15078075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115</xdr:row>
      <xdr:rowOff>9525</xdr:rowOff>
    </xdr:from>
    <xdr:to>
      <xdr:col>3</xdr:col>
      <xdr:colOff>28575</xdr:colOff>
      <xdr:row>116</xdr:row>
      <xdr:rowOff>114300</xdr:rowOff>
    </xdr:to>
    <xdr:sp macro="" textlink="">
      <xdr:nvSpPr>
        <xdr:cNvPr id="50" name="AutoShape 16"/>
        <xdr:cNvSpPr>
          <a:spLocks/>
        </xdr:cNvSpPr>
      </xdr:nvSpPr>
      <xdr:spPr bwMode="auto">
        <a:xfrm>
          <a:off x="1000125" y="15344775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89</xdr:row>
      <xdr:rowOff>9525</xdr:rowOff>
    </xdr:from>
    <xdr:to>
      <xdr:col>3</xdr:col>
      <xdr:colOff>28575</xdr:colOff>
      <xdr:row>90</xdr:row>
      <xdr:rowOff>114300</xdr:rowOff>
    </xdr:to>
    <xdr:sp macro="" textlink="">
      <xdr:nvSpPr>
        <xdr:cNvPr id="51" name="AutoShape 45"/>
        <xdr:cNvSpPr>
          <a:spLocks/>
        </xdr:cNvSpPr>
      </xdr:nvSpPr>
      <xdr:spPr bwMode="auto">
        <a:xfrm>
          <a:off x="1000125" y="11877675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95</xdr:row>
      <xdr:rowOff>0</xdr:rowOff>
    </xdr:from>
    <xdr:to>
      <xdr:col>3</xdr:col>
      <xdr:colOff>28575</xdr:colOff>
      <xdr:row>96</xdr:row>
      <xdr:rowOff>104775</xdr:rowOff>
    </xdr:to>
    <xdr:sp macro="" textlink="">
      <xdr:nvSpPr>
        <xdr:cNvPr id="52" name="AutoShape 48"/>
        <xdr:cNvSpPr>
          <a:spLocks/>
        </xdr:cNvSpPr>
      </xdr:nvSpPr>
      <xdr:spPr bwMode="auto">
        <a:xfrm>
          <a:off x="1000125" y="12668250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99</xdr:row>
      <xdr:rowOff>9525</xdr:rowOff>
    </xdr:from>
    <xdr:to>
      <xdr:col>3</xdr:col>
      <xdr:colOff>28575</xdr:colOff>
      <xdr:row>100</xdr:row>
      <xdr:rowOff>114300</xdr:rowOff>
    </xdr:to>
    <xdr:sp macro="" textlink="">
      <xdr:nvSpPr>
        <xdr:cNvPr id="53" name="AutoShape 50"/>
        <xdr:cNvSpPr>
          <a:spLocks/>
        </xdr:cNvSpPr>
      </xdr:nvSpPr>
      <xdr:spPr bwMode="auto">
        <a:xfrm>
          <a:off x="1000125" y="13211175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101</xdr:row>
      <xdr:rowOff>9525</xdr:rowOff>
    </xdr:from>
    <xdr:to>
      <xdr:col>3</xdr:col>
      <xdr:colOff>28575</xdr:colOff>
      <xdr:row>102</xdr:row>
      <xdr:rowOff>114300</xdr:rowOff>
    </xdr:to>
    <xdr:sp macro="" textlink="">
      <xdr:nvSpPr>
        <xdr:cNvPr id="54" name="AutoShape 51"/>
        <xdr:cNvSpPr>
          <a:spLocks/>
        </xdr:cNvSpPr>
      </xdr:nvSpPr>
      <xdr:spPr bwMode="auto">
        <a:xfrm>
          <a:off x="1000125" y="13477875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117</xdr:row>
      <xdr:rowOff>9525</xdr:rowOff>
    </xdr:from>
    <xdr:to>
      <xdr:col>3</xdr:col>
      <xdr:colOff>28575</xdr:colOff>
      <xdr:row>118</xdr:row>
      <xdr:rowOff>114300</xdr:rowOff>
    </xdr:to>
    <xdr:sp macro="" textlink="">
      <xdr:nvSpPr>
        <xdr:cNvPr id="55" name="AutoShape 59"/>
        <xdr:cNvSpPr>
          <a:spLocks/>
        </xdr:cNvSpPr>
      </xdr:nvSpPr>
      <xdr:spPr bwMode="auto">
        <a:xfrm>
          <a:off x="1000125" y="15611475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121</xdr:row>
      <xdr:rowOff>19050</xdr:rowOff>
    </xdr:from>
    <xdr:to>
      <xdr:col>3</xdr:col>
      <xdr:colOff>28575</xdr:colOff>
      <xdr:row>123</xdr:row>
      <xdr:rowOff>0</xdr:rowOff>
    </xdr:to>
    <xdr:sp macro="" textlink="">
      <xdr:nvSpPr>
        <xdr:cNvPr id="56" name="AutoShape 61"/>
        <xdr:cNvSpPr>
          <a:spLocks/>
        </xdr:cNvSpPr>
      </xdr:nvSpPr>
      <xdr:spPr bwMode="auto">
        <a:xfrm>
          <a:off x="1000125" y="16154400"/>
          <a:ext cx="485775" cy="24765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125</xdr:row>
      <xdr:rowOff>19050</xdr:rowOff>
    </xdr:from>
    <xdr:to>
      <xdr:col>3</xdr:col>
      <xdr:colOff>28575</xdr:colOff>
      <xdr:row>127</xdr:row>
      <xdr:rowOff>0</xdr:rowOff>
    </xdr:to>
    <xdr:sp macro="" textlink="">
      <xdr:nvSpPr>
        <xdr:cNvPr id="57" name="AutoShape 62"/>
        <xdr:cNvSpPr>
          <a:spLocks/>
        </xdr:cNvSpPr>
      </xdr:nvSpPr>
      <xdr:spPr bwMode="auto">
        <a:xfrm>
          <a:off x="1000125" y="16687800"/>
          <a:ext cx="485775" cy="24765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85</xdr:row>
      <xdr:rowOff>9525</xdr:rowOff>
    </xdr:from>
    <xdr:to>
      <xdr:col>3</xdr:col>
      <xdr:colOff>28575</xdr:colOff>
      <xdr:row>86</xdr:row>
      <xdr:rowOff>114300</xdr:rowOff>
    </xdr:to>
    <xdr:sp macro="" textlink="">
      <xdr:nvSpPr>
        <xdr:cNvPr id="58" name="AutoShape 64"/>
        <xdr:cNvSpPr>
          <a:spLocks/>
        </xdr:cNvSpPr>
      </xdr:nvSpPr>
      <xdr:spPr bwMode="auto">
        <a:xfrm>
          <a:off x="1000125" y="11344275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107</xdr:row>
      <xdr:rowOff>9525</xdr:rowOff>
    </xdr:from>
    <xdr:to>
      <xdr:col>3</xdr:col>
      <xdr:colOff>28575</xdr:colOff>
      <xdr:row>108</xdr:row>
      <xdr:rowOff>114300</xdr:rowOff>
    </xdr:to>
    <xdr:sp macro="" textlink="">
      <xdr:nvSpPr>
        <xdr:cNvPr id="59" name="AutoShape 75"/>
        <xdr:cNvSpPr>
          <a:spLocks/>
        </xdr:cNvSpPr>
      </xdr:nvSpPr>
      <xdr:spPr bwMode="auto">
        <a:xfrm>
          <a:off x="1000125" y="14277975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119</xdr:row>
      <xdr:rowOff>9525</xdr:rowOff>
    </xdr:from>
    <xdr:to>
      <xdr:col>3</xdr:col>
      <xdr:colOff>28575</xdr:colOff>
      <xdr:row>120</xdr:row>
      <xdr:rowOff>114300</xdr:rowOff>
    </xdr:to>
    <xdr:sp macro="" textlink="">
      <xdr:nvSpPr>
        <xdr:cNvPr id="60" name="AutoShape 81"/>
        <xdr:cNvSpPr>
          <a:spLocks/>
        </xdr:cNvSpPr>
      </xdr:nvSpPr>
      <xdr:spPr bwMode="auto">
        <a:xfrm>
          <a:off x="1000125" y="15878175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123</xdr:row>
      <xdr:rowOff>9525</xdr:rowOff>
    </xdr:from>
    <xdr:to>
      <xdr:col>3</xdr:col>
      <xdr:colOff>28575</xdr:colOff>
      <xdr:row>124</xdr:row>
      <xdr:rowOff>114300</xdr:rowOff>
    </xdr:to>
    <xdr:sp macro="" textlink="">
      <xdr:nvSpPr>
        <xdr:cNvPr id="61" name="AutoShape 89"/>
        <xdr:cNvSpPr>
          <a:spLocks/>
        </xdr:cNvSpPr>
      </xdr:nvSpPr>
      <xdr:spPr bwMode="auto">
        <a:xfrm>
          <a:off x="1000125" y="16411575"/>
          <a:ext cx="485775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</xdr:row>
      <xdr:rowOff>19050</xdr:rowOff>
    </xdr:from>
    <xdr:to>
      <xdr:col>3</xdr:col>
      <xdr:colOff>28575</xdr:colOff>
      <xdr:row>8</xdr:row>
      <xdr:rowOff>114300</xdr:rowOff>
    </xdr:to>
    <xdr:sp macro="" textlink="">
      <xdr:nvSpPr>
        <xdr:cNvPr id="62" name="AutoShape 3"/>
        <xdr:cNvSpPr>
          <a:spLocks/>
        </xdr:cNvSpPr>
      </xdr:nvSpPr>
      <xdr:spPr bwMode="auto">
        <a:xfrm>
          <a:off x="1000125" y="952500"/>
          <a:ext cx="485775" cy="22860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28575</xdr:rowOff>
    </xdr:from>
    <xdr:to>
      <xdr:col>2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61925"/>
          <a:ext cx="148590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5</xdr:row>
      <xdr:rowOff>9525</xdr:rowOff>
    </xdr:from>
    <xdr:to>
      <xdr:col>2</xdr:col>
      <xdr:colOff>219075</xdr:colOff>
      <xdr:row>8</xdr:row>
      <xdr:rowOff>104775</xdr:rowOff>
    </xdr:to>
    <xdr:sp macro="" textlink="">
      <xdr:nvSpPr>
        <xdr:cNvPr id="2" name="AutoShape 21"/>
        <xdr:cNvSpPr>
          <a:spLocks/>
        </xdr:cNvSpPr>
      </xdr:nvSpPr>
      <xdr:spPr bwMode="auto">
        <a:xfrm>
          <a:off x="1133475" y="676275"/>
          <a:ext cx="5715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10</xdr:row>
      <xdr:rowOff>19050</xdr:rowOff>
    </xdr:from>
    <xdr:to>
      <xdr:col>2</xdr:col>
      <xdr:colOff>219075</xdr:colOff>
      <xdr:row>13</xdr:row>
      <xdr:rowOff>114300</xdr:rowOff>
    </xdr:to>
    <xdr:sp macro="" textlink="">
      <xdr:nvSpPr>
        <xdr:cNvPr id="3" name="AutoShape 22"/>
        <xdr:cNvSpPr>
          <a:spLocks/>
        </xdr:cNvSpPr>
      </xdr:nvSpPr>
      <xdr:spPr bwMode="auto">
        <a:xfrm>
          <a:off x="1133475" y="1219200"/>
          <a:ext cx="5715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30</xdr:row>
      <xdr:rowOff>19050</xdr:rowOff>
    </xdr:from>
    <xdr:to>
      <xdr:col>3</xdr:col>
      <xdr:colOff>0</xdr:colOff>
      <xdr:row>33</xdr:row>
      <xdr:rowOff>114300</xdr:rowOff>
    </xdr:to>
    <xdr:sp macro="" textlink="">
      <xdr:nvSpPr>
        <xdr:cNvPr id="4" name="AutoShape 26"/>
        <xdr:cNvSpPr>
          <a:spLocks/>
        </xdr:cNvSpPr>
      </xdr:nvSpPr>
      <xdr:spPr bwMode="auto">
        <a:xfrm>
          <a:off x="1152525" y="3352800"/>
          <a:ext cx="30480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35</xdr:row>
      <xdr:rowOff>19050</xdr:rowOff>
    </xdr:from>
    <xdr:to>
      <xdr:col>2</xdr:col>
      <xdr:colOff>238125</xdr:colOff>
      <xdr:row>38</xdr:row>
      <xdr:rowOff>114300</xdr:rowOff>
    </xdr:to>
    <xdr:sp macro="" textlink="">
      <xdr:nvSpPr>
        <xdr:cNvPr id="5" name="AutoShape 27"/>
        <xdr:cNvSpPr>
          <a:spLocks/>
        </xdr:cNvSpPr>
      </xdr:nvSpPr>
      <xdr:spPr bwMode="auto">
        <a:xfrm>
          <a:off x="1152525" y="3886200"/>
          <a:ext cx="5715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50</xdr:row>
      <xdr:rowOff>9525</xdr:rowOff>
    </xdr:from>
    <xdr:to>
      <xdr:col>2</xdr:col>
      <xdr:colOff>219075</xdr:colOff>
      <xdr:row>53</xdr:row>
      <xdr:rowOff>104775</xdr:rowOff>
    </xdr:to>
    <xdr:sp macro="" textlink="">
      <xdr:nvSpPr>
        <xdr:cNvPr id="6" name="AutoShape 30"/>
        <xdr:cNvSpPr>
          <a:spLocks/>
        </xdr:cNvSpPr>
      </xdr:nvSpPr>
      <xdr:spPr bwMode="auto">
        <a:xfrm>
          <a:off x="1133475" y="5476875"/>
          <a:ext cx="5715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15</xdr:row>
      <xdr:rowOff>19050</xdr:rowOff>
    </xdr:from>
    <xdr:to>
      <xdr:col>2</xdr:col>
      <xdr:colOff>219075</xdr:colOff>
      <xdr:row>18</xdr:row>
      <xdr:rowOff>114300</xdr:rowOff>
    </xdr:to>
    <xdr:sp macro="" textlink="">
      <xdr:nvSpPr>
        <xdr:cNvPr id="7" name="AutoShape 33"/>
        <xdr:cNvSpPr>
          <a:spLocks/>
        </xdr:cNvSpPr>
      </xdr:nvSpPr>
      <xdr:spPr bwMode="auto">
        <a:xfrm>
          <a:off x="1133475" y="1752600"/>
          <a:ext cx="5715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20</xdr:row>
      <xdr:rowOff>19050</xdr:rowOff>
    </xdr:from>
    <xdr:to>
      <xdr:col>2</xdr:col>
      <xdr:colOff>219075</xdr:colOff>
      <xdr:row>23</xdr:row>
      <xdr:rowOff>114300</xdr:rowOff>
    </xdr:to>
    <xdr:sp macro="" textlink="">
      <xdr:nvSpPr>
        <xdr:cNvPr id="8" name="AutoShape 34"/>
        <xdr:cNvSpPr>
          <a:spLocks/>
        </xdr:cNvSpPr>
      </xdr:nvSpPr>
      <xdr:spPr bwMode="auto">
        <a:xfrm>
          <a:off x="1133475" y="2286000"/>
          <a:ext cx="5715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25</xdr:row>
      <xdr:rowOff>19050</xdr:rowOff>
    </xdr:from>
    <xdr:to>
      <xdr:col>3</xdr:col>
      <xdr:colOff>0</xdr:colOff>
      <xdr:row>28</xdr:row>
      <xdr:rowOff>114300</xdr:rowOff>
    </xdr:to>
    <xdr:sp macro="" textlink="">
      <xdr:nvSpPr>
        <xdr:cNvPr id="9" name="AutoShape 35"/>
        <xdr:cNvSpPr>
          <a:spLocks/>
        </xdr:cNvSpPr>
      </xdr:nvSpPr>
      <xdr:spPr bwMode="auto">
        <a:xfrm>
          <a:off x="1152525" y="2819400"/>
          <a:ext cx="30480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40</xdr:row>
      <xdr:rowOff>9525</xdr:rowOff>
    </xdr:from>
    <xdr:to>
      <xdr:col>2</xdr:col>
      <xdr:colOff>219075</xdr:colOff>
      <xdr:row>43</xdr:row>
      <xdr:rowOff>104775</xdr:rowOff>
    </xdr:to>
    <xdr:sp macro="" textlink="">
      <xdr:nvSpPr>
        <xdr:cNvPr id="10" name="AutoShape 38"/>
        <xdr:cNvSpPr>
          <a:spLocks/>
        </xdr:cNvSpPr>
      </xdr:nvSpPr>
      <xdr:spPr bwMode="auto">
        <a:xfrm>
          <a:off x="1133475" y="4410075"/>
          <a:ext cx="5715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45</xdr:row>
      <xdr:rowOff>9525</xdr:rowOff>
    </xdr:from>
    <xdr:to>
      <xdr:col>2</xdr:col>
      <xdr:colOff>219075</xdr:colOff>
      <xdr:row>48</xdr:row>
      <xdr:rowOff>104775</xdr:rowOff>
    </xdr:to>
    <xdr:sp macro="" textlink="">
      <xdr:nvSpPr>
        <xdr:cNvPr id="11" name="AutoShape 39"/>
        <xdr:cNvSpPr>
          <a:spLocks/>
        </xdr:cNvSpPr>
      </xdr:nvSpPr>
      <xdr:spPr bwMode="auto">
        <a:xfrm>
          <a:off x="1133475" y="4943475"/>
          <a:ext cx="5715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19050</xdr:rowOff>
    </xdr:from>
    <xdr:to>
      <xdr:col>1</xdr:col>
      <xdr:colOff>95250</xdr:colOff>
      <xdr:row>14</xdr:row>
      <xdr:rowOff>114300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523875" y="685800"/>
          <a:ext cx="57150" cy="1295400"/>
        </a:xfrm>
        <a:prstGeom prst="leftBrace">
          <a:avLst>
            <a:gd name="adj1" fmla="val 20138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19050</xdr:rowOff>
    </xdr:from>
    <xdr:to>
      <xdr:col>1</xdr:col>
      <xdr:colOff>76200</xdr:colOff>
      <xdr:row>21</xdr:row>
      <xdr:rowOff>76200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523875" y="2286000"/>
          <a:ext cx="38100" cy="590550"/>
        </a:xfrm>
        <a:prstGeom prst="leftBrace">
          <a:avLst>
            <a:gd name="adj1" fmla="val 1375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</xdr:row>
      <xdr:rowOff>19050</xdr:rowOff>
    </xdr:from>
    <xdr:to>
      <xdr:col>1</xdr:col>
      <xdr:colOff>95250</xdr:colOff>
      <xdr:row>14</xdr:row>
      <xdr:rowOff>114300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523875" y="685800"/>
          <a:ext cx="57150" cy="1295400"/>
        </a:xfrm>
        <a:prstGeom prst="leftBrace">
          <a:avLst>
            <a:gd name="adj1" fmla="val 20138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19050</xdr:rowOff>
    </xdr:from>
    <xdr:to>
      <xdr:col>1</xdr:col>
      <xdr:colOff>76200</xdr:colOff>
      <xdr:row>21</xdr:row>
      <xdr:rowOff>76200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523875" y="2286000"/>
          <a:ext cx="38100" cy="590550"/>
        </a:xfrm>
        <a:prstGeom prst="leftBrace">
          <a:avLst>
            <a:gd name="adj1" fmla="val 1375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57150</xdr:rowOff>
    </xdr:from>
    <xdr:to>
      <xdr:col>1</xdr:col>
      <xdr:colOff>95250</xdr:colOff>
      <xdr:row>10</xdr:row>
      <xdr:rowOff>152400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742950" y="1257300"/>
          <a:ext cx="57150" cy="2095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47625</xdr:rowOff>
    </xdr:from>
    <xdr:to>
      <xdr:col>1</xdr:col>
      <xdr:colOff>85725</xdr:colOff>
      <xdr:row>14</xdr:row>
      <xdr:rowOff>142875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733425" y="1781175"/>
          <a:ext cx="57150" cy="219075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47625</xdr:rowOff>
    </xdr:from>
    <xdr:to>
      <xdr:col>1</xdr:col>
      <xdr:colOff>104775</xdr:colOff>
      <xdr:row>26</xdr:row>
      <xdr:rowOff>114300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742950" y="2314575"/>
          <a:ext cx="66675" cy="1266825"/>
        </a:xfrm>
        <a:prstGeom prst="leftBrace">
          <a:avLst>
            <a:gd name="adj1" fmla="val 22261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30"/>
  <sheetViews>
    <sheetView tabSelected="1" showWhiteSpace="0" zoomScaleNormal="100" zoomScaleSheetLayoutView="124" zoomScalePageLayoutView="154" workbookViewId="0"/>
  </sheetViews>
  <sheetFormatPr defaultRowHeight="9.75"/>
  <cols>
    <col min="1" max="1" width="1" style="5" customWidth="1"/>
    <col min="2" max="2" width="9.6640625" style="5" customWidth="1"/>
    <col min="3" max="3" width="1" style="5" customWidth="1"/>
    <col min="4" max="4" width="7.83203125" style="107" customWidth="1"/>
    <col min="5" max="5" width="8.83203125" style="5" customWidth="1"/>
    <col min="6" max="7" width="8.33203125" style="5" customWidth="1"/>
    <col min="8" max="8" width="8.83203125" style="5" customWidth="1"/>
    <col min="9" max="11" width="8.33203125" style="5" customWidth="1"/>
    <col min="12" max="12" width="7.83203125" style="5" customWidth="1"/>
    <col min="13" max="16384" width="9.33203125" style="5"/>
  </cols>
  <sheetData>
    <row r="1" spans="1:13" ht="11.25" customHeight="1" thickBot="1">
      <c r="B1" s="5" t="s">
        <v>27</v>
      </c>
      <c r="L1" s="32" t="s">
        <v>180</v>
      </c>
    </row>
    <row r="2" spans="1:13" s="107" customFormat="1" ht="24.95" customHeight="1" thickTop="1">
      <c r="A2" s="473" t="s">
        <v>179</v>
      </c>
      <c r="B2" s="474"/>
      <c r="C2" s="474"/>
      <c r="D2" s="474"/>
      <c r="E2" s="71" t="s">
        <v>178</v>
      </c>
      <c r="F2" s="71" t="s">
        <v>112</v>
      </c>
      <c r="G2" s="71" t="s">
        <v>111</v>
      </c>
      <c r="H2" s="71" t="s">
        <v>110</v>
      </c>
      <c r="I2" s="71" t="s">
        <v>109</v>
      </c>
      <c r="J2" s="71" t="s">
        <v>108</v>
      </c>
      <c r="K2" s="72" t="s">
        <v>107</v>
      </c>
      <c r="L2" s="33" t="s">
        <v>177</v>
      </c>
    </row>
    <row r="3" spans="1:13" s="32" customFormat="1" ht="11.1" customHeight="1">
      <c r="A3" s="67"/>
      <c r="B3" s="67"/>
      <c r="C3" s="67"/>
      <c r="D3" s="37"/>
      <c r="E3" s="67"/>
      <c r="F3" s="67"/>
      <c r="G3" s="67"/>
      <c r="H3" s="67"/>
      <c r="I3" s="67"/>
      <c r="J3" s="67"/>
      <c r="K3" s="67"/>
      <c r="L3" s="67" t="s">
        <v>176</v>
      </c>
    </row>
    <row r="4" spans="1:13" s="125" customFormat="1" ht="5.45" customHeight="1">
      <c r="A4" s="130"/>
      <c r="B4" s="63"/>
      <c r="C4" s="130"/>
      <c r="D4" s="129"/>
      <c r="E4" s="133"/>
      <c r="F4" s="132"/>
      <c r="G4" s="132"/>
      <c r="H4" s="132"/>
      <c r="I4" s="132"/>
      <c r="J4" s="132"/>
      <c r="K4" s="132"/>
      <c r="L4" s="127"/>
    </row>
    <row r="5" spans="1:13" s="125" customFormat="1" ht="10.5" customHeight="1">
      <c r="A5" s="130"/>
      <c r="B5" s="475" t="s">
        <v>175</v>
      </c>
      <c r="C5" s="130"/>
      <c r="D5" s="129" t="s">
        <v>174</v>
      </c>
      <c r="E5" s="128">
        <v>53628</v>
      </c>
      <c r="F5" s="128">
        <v>291</v>
      </c>
      <c r="G5" s="128">
        <v>3661</v>
      </c>
      <c r="H5" s="128">
        <v>38802</v>
      </c>
      <c r="I5" s="128">
        <v>3779</v>
      </c>
      <c r="J5" s="128">
        <v>942</v>
      </c>
      <c r="K5" s="128">
        <v>6153</v>
      </c>
      <c r="L5" s="476">
        <f>SUM(E6/E5)*100</f>
        <v>41.653613783844264</v>
      </c>
    </row>
    <row r="6" spans="1:13" s="125" customFormat="1" ht="10.5" customHeight="1">
      <c r="A6" s="130"/>
      <c r="B6" s="475"/>
      <c r="C6" s="130"/>
      <c r="D6" s="129" t="s">
        <v>171</v>
      </c>
      <c r="E6" s="128">
        <v>22338</v>
      </c>
      <c r="F6" s="128">
        <v>219</v>
      </c>
      <c r="G6" s="128">
        <v>2927</v>
      </c>
      <c r="H6" s="128">
        <v>14545</v>
      </c>
      <c r="I6" s="128">
        <v>1047</v>
      </c>
      <c r="J6" s="128">
        <v>759</v>
      </c>
      <c r="K6" s="128">
        <v>2841</v>
      </c>
      <c r="L6" s="476"/>
    </row>
    <row r="7" spans="1:13" s="125" customFormat="1" ht="5.45" customHeight="1">
      <c r="A7" s="130"/>
      <c r="B7" s="63"/>
      <c r="C7" s="130"/>
      <c r="D7" s="129"/>
      <c r="E7" s="133"/>
      <c r="F7" s="132"/>
      <c r="G7" s="132"/>
      <c r="H7" s="132"/>
      <c r="I7" s="132"/>
      <c r="J7" s="132"/>
      <c r="K7" s="132"/>
      <c r="L7" s="127"/>
    </row>
    <row r="8" spans="1:13" s="125" customFormat="1" ht="10.5" customHeight="1">
      <c r="A8" s="130"/>
      <c r="B8" s="475" t="s">
        <v>173</v>
      </c>
      <c r="C8" s="130"/>
      <c r="D8" s="129" t="s">
        <v>172</v>
      </c>
      <c r="E8" s="128">
        <v>46780</v>
      </c>
      <c r="F8" s="128">
        <v>313</v>
      </c>
      <c r="G8" s="128">
        <v>3092</v>
      </c>
      <c r="H8" s="128">
        <v>33487</v>
      </c>
      <c r="I8" s="128">
        <v>3815</v>
      </c>
      <c r="J8" s="128">
        <v>843</v>
      </c>
      <c r="K8" s="128">
        <v>5230</v>
      </c>
      <c r="L8" s="476">
        <f>SUM(E9/E8)*100</f>
        <v>42.885848653270628</v>
      </c>
    </row>
    <row r="9" spans="1:13" s="125" customFormat="1" ht="10.5" customHeight="1">
      <c r="A9" s="130"/>
      <c r="B9" s="475"/>
      <c r="C9" s="130"/>
      <c r="D9" s="129" t="s">
        <v>171</v>
      </c>
      <c r="E9" s="128">
        <v>20062</v>
      </c>
      <c r="F9" s="128">
        <v>273</v>
      </c>
      <c r="G9" s="128">
        <v>2453</v>
      </c>
      <c r="H9" s="128">
        <v>13048</v>
      </c>
      <c r="I9" s="128">
        <v>1019</v>
      </c>
      <c r="J9" s="128">
        <v>763</v>
      </c>
      <c r="K9" s="128">
        <v>2506</v>
      </c>
      <c r="L9" s="476"/>
    </row>
    <row r="10" spans="1:13" s="125" customFormat="1" ht="5.45" customHeight="1">
      <c r="A10" s="130"/>
      <c r="B10" s="63"/>
      <c r="C10" s="130"/>
      <c r="D10" s="129"/>
      <c r="E10" s="133"/>
      <c r="F10" s="132"/>
      <c r="G10" s="132"/>
      <c r="H10" s="132"/>
      <c r="I10" s="132"/>
      <c r="J10" s="132"/>
      <c r="K10" s="132"/>
      <c r="L10" s="127"/>
    </row>
    <row r="11" spans="1:13" s="125" customFormat="1" ht="10.5" customHeight="1">
      <c r="A11" s="130"/>
      <c r="B11" s="131" t="s">
        <v>105</v>
      </c>
      <c r="C11" s="130"/>
      <c r="D11" s="129" t="s">
        <v>104</v>
      </c>
      <c r="E11" s="128">
        <v>41780</v>
      </c>
      <c r="F11" s="128">
        <v>252</v>
      </c>
      <c r="G11" s="128">
        <v>2784</v>
      </c>
      <c r="H11" s="128">
        <v>30381</v>
      </c>
      <c r="I11" s="128">
        <v>3039</v>
      </c>
      <c r="J11" s="128">
        <v>758</v>
      </c>
      <c r="K11" s="128">
        <v>4566</v>
      </c>
      <c r="L11" s="127">
        <v>42.5</v>
      </c>
      <c r="M11" s="126"/>
    </row>
    <row r="12" spans="1:13" s="125" customFormat="1" ht="10.5" customHeight="1">
      <c r="A12" s="130"/>
      <c r="B12" s="131"/>
      <c r="C12" s="130"/>
      <c r="D12" s="129" t="s">
        <v>103</v>
      </c>
      <c r="E12" s="128">
        <v>17738</v>
      </c>
      <c r="F12" s="128">
        <v>239</v>
      </c>
      <c r="G12" s="128">
        <v>2245</v>
      </c>
      <c r="H12" s="128">
        <v>11561</v>
      </c>
      <c r="I12" s="128">
        <v>891</v>
      </c>
      <c r="J12" s="128">
        <v>649</v>
      </c>
      <c r="K12" s="128">
        <v>2153</v>
      </c>
      <c r="L12" s="127"/>
      <c r="M12" s="126"/>
    </row>
    <row r="13" spans="1:13" ht="8.25" customHeight="1">
      <c r="A13" s="39"/>
      <c r="B13" s="39"/>
      <c r="C13" s="39"/>
      <c r="D13" s="117"/>
      <c r="E13" s="124"/>
      <c r="F13" s="123"/>
      <c r="G13" s="123"/>
      <c r="H13" s="123"/>
      <c r="I13" s="123"/>
      <c r="J13" s="123"/>
      <c r="K13" s="123"/>
      <c r="L13" s="114"/>
    </row>
    <row r="14" spans="1:13" ht="12.6" customHeight="1">
      <c r="A14" s="39"/>
      <c r="B14" s="57" t="s">
        <v>170</v>
      </c>
      <c r="C14" s="39"/>
      <c r="D14" s="120" t="s">
        <v>104</v>
      </c>
      <c r="E14" s="122">
        <v>16287</v>
      </c>
      <c r="F14" s="122">
        <v>92</v>
      </c>
      <c r="G14" s="122">
        <v>1172</v>
      </c>
      <c r="H14" s="122">
        <v>11564</v>
      </c>
      <c r="I14" s="122">
        <v>1479</v>
      </c>
      <c r="J14" s="122">
        <v>273</v>
      </c>
      <c r="K14" s="122">
        <v>1707</v>
      </c>
      <c r="L14" s="114">
        <v>42.6</v>
      </c>
    </row>
    <row r="15" spans="1:13" ht="12.6" customHeight="1">
      <c r="A15" s="39"/>
      <c r="B15" s="57"/>
      <c r="C15" s="39"/>
      <c r="D15" s="119" t="s">
        <v>103</v>
      </c>
      <c r="E15" s="121">
        <v>6940</v>
      </c>
      <c r="F15" s="121">
        <v>94</v>
      </c>
      <c r="G15" s="121">
        <v>955</v>
      </c>
      <c r="H15" s="121">
        <v>4501</v>
      </c>
      <c r="I15" s="121">
        <v>359</v>
      </c>
      <c r="J15" s="121">
        <v>225</v>
      </c>
      <c r="K15" s="121">
        <v>806</v>
      </c>
      <c r="L15" s="114"/>
    </row>
    <row r="16" spans="1:13" ht="12.6" customHeight="1">
      <c r="A16" s="39"/>
      <c r="B16" s="57" t="s">
        <v>169</v>
      </c>
      <c r="C16" s="39"/>
      <c r="D16" s="120" t="s">
        <v>104</v>
      </c>
      <c r="E16" s="115">
        <v>541</v>
      </c>
      <c r="F16" s="115">
        <v>4</v>
      </c>
      <c r="G16" s="115">
        <v>71</v>
      </c>
      <c r="H16" s="115">
        <v>349</v>
      </c>
      <c r="I16" s="115">
        <v>41</v>
      </c>
      <c r="J16" s="115">
        <v>16</v>
      </c>
      <c r="K16" s="115">
        <v>60</v>
      </c>
      <c r="L16" s="114">
        <v>40.5</v>
      </c>
    </row>
    <row r="17" spans="1:12" ht="12.6" customHeight="1">
      <c r="A17" s="39"/>
      <c r="B17" s="57"/>
      <c r="C17" s="39"/>
      <c r="D17" s="119" t="s">
        <v>103</v>
      </c>
      <c r="E17" s="115">
        <v>219</v>
      </c>
      <c r="F17" s="115">
        <v>3</v>
      </c>
      <c r="G17" s="115">
        <v>54</v>
      </c>
      <c r="H17" s="115">
        <v>92</v>
      </c>
      <c r="I17" s="115">
        <v>32</v>
      </c>
      <c r="J17" s="115">
        <v>11</v>
      </c>
      <c r="K17" s="115">
        <v>27</v>
      </c>
      <c r="L17" s="114"/>
    </row>
    <row r="18" spans="1:12" ht="12.6" customHeight="1">
      <c r="A18" s="39"/>
      <c r="B18" s="57" t="s">
        <v>168</v>
      </c>
      <c r="C18" s="39"/>
      <c r="D18" s="120" t="s">
        <v>104</v>
      </c>
      <c r="E18" s="115">
        <v>355</v>
      </c>
      <c r="F18" s="115">
        <v>1</v>
      </c>
      <c r="G18" s="115">
        <v>30</v>
      </c>
      <c r="H18" s="115">
        <v>244</v>
      </c>
      <c r="I18" s="115">
        <v>45</v>
      </c>
      <c r="J18" s="115">
        <v>7</v>
      </c>
      <c r="K18" s="115">
        <v>28</v>
      </c>
      <c r="L18" s="114">
        <v>45.6</v>
      </c>
    </row>
    <row r="19" spans="1:12" ht="12.6" customHeight="1">
      <c r="A19" s="39"/>
      <c r="B19" s="57"/>
      <c r="C19" s="39"/>
      <c r="D19" s="119" t="s">
        <v>103</v>
      </c>
      <c r="E19" s="115">
        <v>162</v>
      </c>
      <c r="F19" s="115">
        <v>3</v>
      </c>
      <c r="G19" s="115">
        <v>31</v>
      </c>
      <c r="H19" s="115">
        <v>90</v>
      </c>
      <c r="I19" s="115">
        <v>23</v>
      </c>
      <c r="J19" s="115">
        <v>8</v>
      </c>
      <c r="K19" s="115">
        <v>7</v>
      </c>
      <c r="L19" s="114"/>
    </row>
    <row r="20" spans="1:12" ht="12.6" customHeight="1">
      <c r="A20" s="39"/>
      <c r="B20" s="57" t="s">
        <v>167</v>
      </c>
      <c r="C20" s="39"/>
      <c r="D20" s="120" t="s">
        <v>104</v>
      </c>
      <c r="E20" s="115">
        <v>554</v>
      </c>
      <c r="F20" s="115">
        <v>1</v>
      </c>
      <c r="G20" s="115">
        <v>24</v>
      </c>
      <c r="H20" s="115">
        <v>401</v>
      </c>
      <c r="I20" s="115">
        <v>73</v>
      </c>
      <c r="J20" s="115">
        <v>8</v>
      </c>
      <c r="K20" s="115">
        <v>47</v>
      </c>
      <c r="L20" s="114">
        <v>40.1</v>
      </c>
    </row>
    <row r="21" spans="1:12" ht="12.6" customHeight="1">
      <c r="A21" s="39"/>
      <c r="B21" s="57"/>
      <c r="C21" s="39"/>
      <c r="D21" s="119" t="s">
        <v>103</v>
      </c>
      <c r="E21" s="115">
        <v>222</v>
      </c>
      <c r="F21" s="115">
        <v>1</v>
      </c>
      <c r="G21" s="115">
        <v>23</v>
      </c>
      <c r="H21" s="115">
        <v>157</v>
      </c>
      <c r="I21" s="115">
        <v>1</v>
      </c>
      <c r="J21" s="115">
        <v>12</v>
      </c>
      <c r="K21" s="115">
        <v>28</v>
      </c>
      <c r="L21" s="114"/>
    </row>
    <row r="22" spans="1:12" ht="12.6" customHeight="1">
      <c r="A22" s="39"/>
      <c r="B22" s="57" t="s">
        <v>166</v>
      </c>
      <c r="C22" s="39"/>
      <c r="D22" s="120" t="s">
        <v>104</v>
      </c>
      <c r="E22" s="115">
        <v>745</v>
      </c>
      <c r="F22" s="115">
        <v>2</v>
      </c>
      <c r="G22" s="115">
        <v>32</v>
      </c>
      <c r="H22" s="115">
        <v>554</v>
      </c>
      <c r="I22" s="115">
        <v>73</v>
      </c>
      <c r="J22" s="115">
        <v>17</v>
      </c>
      <c r="K22" s="115">
        <v>67</v>
      </c>
      <c r="L22" s="114">
        <v>39.5</v>
      </c>
    </row>
    <row r="23" spans="1:12" ht="12.6" customHeight="1">
      <c r="A23" s="39"/>
      <c r="B23" s="57"/>
      <c r="C23" s="39"/>
      <c r="D23" s="119" t="s">
        <v>103</v>
      </c>
      <c r="E23" s="115">
        <v>294</v>
      </c>
      <c r="F23" s="115">
        <v>3</v>
      </c>
      <c r="G23" s="115">
        <v>27</v>
      </c>
      <c r="H23" s="115">
        <v>178</v>
      </c>
      <c r="I23" s="115">
        <v>31</v>
      </c>
      <c r="J23" s="115">
        <v>14</v>
      </c>
      <c r="K23" s="115">
        <v>41</v>
      </c>
      <c r="L23" s="114"/>
    </row>
    <row r="24" spans="1:12" ht="12.6" customHeight="1">
      <c r="A24" s="39"/>
      <c r="B24" s="57" t="s">
        <v>165</v>
      </c>
      <c r="C24" s="39"/>
      <c r="D24" s="120" t="s">
        <v>104</v>
      </c>
      <c r="E24" s="115">
        <v>831</v>
      </c>
      <c r="F24" s="115">
        <v>9</v>
      </c>
      <c r="G24" s="115">
        <v>44</v>
      </c>
      <c r="H24" s="115">
        <v>584</v>
      </c>
      <c r="I24" s="115">
        <v>72</v>
      </c>
      <c r="J24" s="115">
        <v>13</v>
      </c>
      <c r="K24" s="115">
        <v>109</v>
      </c>
      <c r="L24" s="114">
        <v>53.2</v>
      </c>
    </row>
    <row r="25" spans="1:12" ht="12.6" customHeight="1">
      <c r="A25" s="39"/>
      <c r="B25" s="57"/>
      <c r="C25" s="39"/>
      <c r="D25" s="119" t="s">
        <v>103</v>
      </c>
      <c r="E25" s="115">
        <v>442</v>
      </c>
      <c r="F25" s="115">
        <v>8</v>
      </c>
      <c r="G25" s="115">
        <v>44</v>
      </c>
      <c r="H25" s="115">
        <v>295</v>
      </c>
      <c r="I25" s="115">
        <v>18</v>
      </c>
      <c r="J25" s="115">
        <v>8</v>
      </c>
      <c r="K25" s="115">
        <v>69</v>
      </c>
      <c r="L25" s="114"/>
    </row>
    <row r="26" spans="1:12" ht="12.6" customHeight="1">
      <c r="A26" s="39"/>
      <c r="B26" s="57" t="s">
        <v>164</v>
      </c>
      <c r="C26" s="39"/>
      <c r="D26" s="120" t="s">
        <v>104</v>
      </c>
      <c r="E26" s="115">
        <v>739</v>
      </c>
      <c r="F26" s="115">
        <v>5</v>
      </c>
      <c r="G26" s="115">
        <v>105</v>
      </c>
      <c r="H26" s="115">
        <v>501</v>
      </c>
      <c r="I26" s="115">
        <v>37</v>
      </c>
      <c r="J26" s="115">
        <v>16</v>
      </c>
      <c r="K26" s="115">
        <v>75</v>
      </c>
      <c r="L26" s="114">
        <v>46.8</v>
      </c>
    </row>
    <row r="27" spans="1:12" ht="12.6" customHeight="1">
      <c r="A27" s="39"/>
      <c r="B27" s="57"/>
      <c r="C27" s="39"/>
      <c r="D27" s="119" t="s">
        <v>103</v>
      </c>
      <c r="E27" s="115">
        <v>346</v>
      </c>
      <c r="F27" s="115">
        <v>2</v>
      </c>
      <c r="G27" s="115">
        <v>92</v>
      </c>
      <c r="H27" s="115">
        <v>168</v>
      </c>
      <c r="I27" s="115">
        <v>18</v>
      </c>
      <c r="J27" s="115">
        <v>10</v>
      </c>
      <c r="K27" s="115">
        <v>56</v>
      </c>
      <c r="L27" s="114"/>
    </row>
    <row r="28" spans="1:12" ht="12.6" customHeight="1">
      <c r="A28" s="39"/>
      <c r="B28" s="57" t="s">
        <v>163</v>
      </c>
      <c r="C28" s="39"/>
      <c r="D28" s="120" t="s">
        <v>104</v>
      </c>
      <c r="E28" s="115">
        <v>795</v>
      </c>
      <c r="F28" s="115">
        <v>6</v>
      </c>
      <c r="G28" s="115">
        <v>86</v>
      </c>
      <c r="H28" s="115">
        <v>528</v>
      </c>
      <c r="I28" s="115">
        <v>74</v>
      </c>
      <c r="J28" s="115">
        <v>14</v>
      </c>
      <c r="K28" s="115">
        <v>87</v>
      </c>
      <c r="L28" s="114">
        <v>55.8</v>
      </c>
    </row>
    <row r="29" spans="1:12" ht="12.6" customHeight="1">
      <c r="A29" s="39"/>
      <c r="B29" s="57"/>
      <c r="C29" s="39"/>
      <c r="D29" s="119" t="s">
        <v>103</v>
      </c>
      <c r="E29" s="115">
        <v>444</v>
      </c>
      <c r="F29" s="115">
        <v>6</v>
      </c>
      <c r="G29" s="115">
        <v>75</v>
      </c>
      <c r="H29" s="115">
        <v>297</v>
      </c>
      <c r="I29" s="115">
        <v>26</v>
      </c>
      <c r="J29" s="115">
        <v>9</v>
      </c>
      <c r="K29" s="115">
        <v>31</v>
      </c>
      <c r="L29" s="114"/>
    </row>
    <row r="30" spans="1:12" ht="12.6" customHeight="1">
      <c r="A30" s="39"/>
      <c r="B30" s="57" t="s">
        <v>162</v>
      </c>
      <c r="C30" s="39"/>
      <c r="D30" s="120" t="s">
        <v>104</v>
      </c>
      <c r="E30" s="115">
        <v>984</v>
      </c>
      <c r="F30" s="115">
        <v>9</v>
      </c>
      <c r="G30" s="115">
        <v>69</v>
      </c>
      <c r="H30" s="115">
        <v>714</v>
      </c>
      <c r="I30" s="115">
        <v>90</v>
      </c>
      <c r="J30" s="115">
        <v>13</v>
      </c>
      <c r="K30" s="115">
        <v>89</v>
      </c>
      <c r="L30" s="114">
        <v>46.7</v>
      </c>
    </row>
    <row r="31" spans="1:12" ht="12.6" customHeight="1">
      <c r="A31" s="39"/>
      <c r="B31" s="57"/>
      <c r="C31" s="39"/>
      <c r="D31" s="119" t="s">
        <v>103</v>
      </c>
      <c r="E31" s="115">
        <v>460</v>
      </c>
      <c r="F31" s="115">
        <v>12</v>
      </c>
      <c r="G31" s="115">
        <v>69</v>
      </c>
      <c r="H31" s="115">
        <v>284</v>
      </c>
      <c r="I31" s="115">
        <v>27</v>
      </c>
      <c r="J31" s="115">
        <v>11</v>
      </c>
      <c r="K31" s="115">
        <v>57</v>
      </c>
      <c r="L31" s="114"/>
    </row>
    <row r="32" spans="1:12" ht="12.6" customHeight="1">
      <c r="A32" s="39"/>
      <c r="B32" s="57" t="s">
        <v>161</v>
      </c>
      <c r="C32" s="39"/>
      <c r="D32" s="120" t="s">
        <v>104</v>
      </c>
      <c r="E32" s="115">
        <v>1177</v>
      </c>
      <c r="F32" s="115">
        <v>3</v>
      </c>
      <c r="G32" s="115">
        <v>79</v>
      </c>
      <c r="H32" s="115">
        <v>819</v>
      </c>
      <c r="I32" s="115">
        <v>107</v>
      </c>
      <c r="J32" s="115">
        <v>17</v>
      </c>
      <c r="K32" s="115">
        <v>152</v>
      </c>
      <c r="L32" s="114">
        <v>48.5</v>
      </c>
    </row>
    <row r="33" spans="1:13" ht="12.6" customHeight="1">
      <c r="A33" s="39"/>
      <c r="B33" s="57"/>
      <c r="C33" s="39"/>
      <c r="D33" s="119" t="s">
        <v>103</v>
      </c>
      <c r="E33" s="115">
        <v>571</v>
      </c>
      <c r="F33" s="115">
        <v>6</v>
      </c>
      <c r="G33" s="115">
        <v>67</v>
      </c>
      <c r="H33" s="115">
        <v>390</v>
      </c>
      <c r="I33" s="115">
        <v>26</v>
      </c>
      <c r="J33" s="115">
        <v>20</v>
      </c>
      <c r="K33" s="115">
        <v>62</v>
      </c>
      <c r="L33" s="114"/>
    </row>
    <row r="34" spans="1:13" ht="12.6" customHeight="1">
      <c r="A34" s="39"/>
      <c r="B34" s="57" t="s">
        <v>160</v>
      </c>
      <c r="C34" s="39"/>
      <c r="D34" s="120" t="s">
        <v>104</v>
      </c>
      <c r="E34" s="115">
        <v>738</v>
      </c>
      <c r="F34" s="115">
        <v>3</v>
      </c>
      <c r="G34" s="115">
        <v>60</v>
      </c>
      <c r="H34" s="115">
        <v>529</v>
      </c>
      <c r="I34" s="115">
        <v>70</v>
      </c>
      <c r="J34" s="115">
        <v>11</v>
      </c>
      <c r="K34" s="115">
        <v>65</v>
      </c>
      <c r="L34" s="114">
        <v>56.5</v>
      </c>
    </row>
    <row r="35" spans="1:13" ht="12.6" customHeight="1">
      <c r="A35" s="39"/>
      <c r="B35" s="57"/>
      <c r="C35" s="39"/>
      <c r="D35" s="119" t="s">
        <v>103</v>
      </c>
      <c r="E35" s="115">
        <v>417</v>
      </c>
      <c r="F35" s="115">
        <v>4</v>
      </c>
      <c r="G35" s="115">
        <v>46</v>
      </c>
      <c r="H35" s="115">
        <v>300</v>
      </c>
      <c r="I35" s="115">
        <v>21</v>
      </c>
      <c r="J35" s="115">
        <v>9</v>
      </c>
      <c r="K35" s="115">
        <v>37</v>
      </c>
      <c r="L35" s="114"/>
    </row>
    <row r="36" spans="1:13" ht="12.6" customHeight="1">
      <c r="A36" s="39"/>
      <c r="B36" s="57" t="s">
        <v>159</v>
      </c>
      <c r="C36" s="39"/>
      <c r="D36" s="120" t="s">
        <v>104</v>
      </c>
      <c r="E36" s="115">
        <v>912</v>
      </c>
      <c r="F36" s="115">
        <v>5</v>
      </c>
      <c r="G36" s="115">
        <v>55</v>
      </c>
      <c r="H36" s="115">
        <v>669</v>
      </c>
      <c r="I36" s="115">
        <v>81</v>
      </c>
      <c r="J36" s="115">
        <v>18</v>
      </c>
      <c r="K36" s="115">
        <v>84</v>
      </c>
      <c r="L36" s="114">
        <v>35.299999999999997</v>
      </c>
    </row>
    <row r="37" spans="1:13" ht="12.6" customHeight="1">
      <c r="A37" s="39"/>
      <c r="B37" s="57"/>
      <c r="C37" s="39"/>
      <c r="D37" s="119" t="s">
        <v>103</v>
      </c>
      <c r="E37" s="115">
        <v>322</v>
      </c>
      <c r="F37" s="115">
        <v>4</v>
      </c>
      <c r="G37" s="115">
        <v>46</v>
      </c>
      <c r="H37" s="115">
        <v>225</v>
      </c>
      <c r="I37" s="115">
        <v>6</v>
      </c>
      <c r="J37" s="115">
        <v>18</v>
      </c>
      <c r="K37" s="115">
        <v>23</v>
      </c>
      <c r="L37" s="114"/>
    </row>
    <row r="38" spans="1:13" ht="12.6" customHeight="1">
      <c r="A38" s="39"/>
      <c r="B38" s="57" t="s">
        <v>158</v>
      </c>
      <c r="C38" s="39"/>
      <c r="D38" s="120" t="s">
        <v>104</v>
      </c>
      <c r="E38" s="115">
        <v>1060</v>
      </c>
      <c r="F38" s="115">
        <v>12</v>
      </c>
      <c r="G38" s="115">
        <v>92</v>
      </c>
      <c r="H38" s="115">
        <v>748</v>
      </c>
      <c r="I38" s="115">
        <v>79</v>
      </c>
      <c r="J38" s="115">
        <v>5</v>
      </c>
      <c r="K38" s="115">
        <v>124</v>
      </c>
      <c r="L38" s="114">
        <v>37.5</v>
      </c>
    </row>
    <row r="39" spans="1:13" ht="12.6" customHeight="1">
      <c r="A39" s="39"/>
      <c r="B39" s="57"/>
      <c r="C39" s="39"/>
      <c r="D39" s="119" t="s">
        <v>103</v>
      </c>
      <c r="E39" s="115">
        <v>398</v>
      </c>
      <c r="F39" s="115">
        <v>10</v>
      </c>
      <c r="G39" s="115">
        <v>61</v>
      </c>
      <c r="H39" s="115">
        <v>260</v>
      </c>
      <c r="I39" s="115">
        <v>18</v>
      </c>
      <c r="J39" s="115">
        <v>4</v>
      </c>
      <c r="K39" s="115">
        <v>45</v>
      </c>
      <c r="L39" s="114"/>
    </row>
    <row r="40" spans="1:13" ht="12.6" customHeight="1">
      <c r="A40" s="39"/>
      <c r="B40" s="57" t="s">
        <v>157</v>
      </c>
      <c r="C40" s="39"/>
      <c r="D40" s="120" t="s">
        <v>104</v>
      </c>
      <c r="E40" s="115">
        <v>1454</v>
      </c>
      <c r="F40" s="115">
        <v>5</v>
      </c>
      <c r="G40" s="115">
        <v>113</v>
      </c>
      <c r="H40" s="115">
        <v>1073</v>
      </c>
      <c r="I40" s="115">
        <v>99</v>
      </c>
      <c r="J40" s="115">
        <v>15</v>
      </c>
      <c r="K40" s="115">
        <v>149</v>
      </c>
      <c r="L40" s="114">
        <v>44.2</v>
      </c>
    </row>
    <row r="41" spans="1:13" ht="12.6" customHeight="1">
      <c r="A41" s="39"/>
      <c r="B41" s="57"/>
      <c r="C41" s="39"/>
      <c r="D41" s="119" t="s">
        <v>103</v>
      </c>
      <c r="E41" s="115">
        <v>642</v>
      </c>
      <c r="F41" s="115">
        <v>4</v>
      </c>
      <c r="G41" s="115">
        <v>72</v>
      </c>
      <c r="H41" s="115">
        <v>452</v>
      </c>
      <c r="I41" s="115">
        <v>11</v>
      </c>
      <c r="J41" s="115">
        <v>18</v>
      </c>
      <c r="K41" s="115">
        <v>85</v>
      </c>
      <c r="L41" s="114"/>
    </row>
    <row r="42" spans="1:13" ht="12.6" customHeight="1">
      <c r="A42" s="39"/>
      <c r="B42" s="57" t="s">
        <v>156</v>
      </c>
      <c r="C42" s="39"/>
      <c r="D42" s="120" t="s">
        <v>104</v>
      </c>
      <c r="E42" s="115">
        <v>711</v>
      </c>
      <c r="F42" s="115">
        <v>5</v>
      </c>
      <c r="G42" s="115">
        <v>51</v>
      </c>
      <c r="H42" s="115">
        <v>483</v>
      </c>
      <c r="I42" s="115">
        <v>67</v>
      </c>
      <c r="J42" s="115">
        <v>12</v>
      </c>
      <c r="K42" s="115">
        <v>93</v>
      </c>
      <c r="L42" s="114">
        <v>49.1</v>
      </c>
    </row>
    <row r="43" spans="1:13" ht="12.6" customHeight="1">
      <c r="A43" s="39"/>
      <c r="B43" s="57"/>
      <c r="C43" s="39"/>
      <c r="D43" s="119" t="s">
        <v>103</v>
      </c>
      <c r="E43" s="115">
        <v>349</v>
      </c>
      <c r="F43" s="115">
        <v>6</v>
      </c>
      <c r="G43" s="115">
        <v>45</v>
      </c>
      <c r="H43" s="115">
        <v>231</v>
      </c>
      <c r="I43" s="115">
        <v>21</v>
      </c>
      <c r="J43" s="115">
        <v>9</v>
      </c>
      <c r="K43" s="115">
        <v>37</v>
      </c>
      <c r="L43" s="114"/>
    </row>
    <row r="44" spans="1:13" ht="12" customHeight="1">
      <c r="A44" s="39"/>
      <c r="B44" s="57" t="s">
        <v>155</v>
      </c>
      <c r="C44" s="39"/>
      <c r="D44" s="117" t="s">
        <v>104</v>
      </c>
      <c r="E44" s="115">
        <v>823</v>
      </c>
      <c r="F44" s="115">
        <v>7</v>
      </c>
      <c r="G44" s="115">
        <v>52</v>
      </c>
      <c r="H44" s="115">
        <v>593</v>
      </c>
      <c r="I44" s="115">
        <v>89</v>
      </c>
      <c r="J44" s="115">
        <v>15</v>
      </c>
      <c r="K44" s="115">
        <v>67</v>
      </c>
      <c r="L44" s="114">
        <v>43.5</v>
      </c>
      <c r="M44" s="108"/>
    </row>
    <row r="45" spans="1:13" ht="12" customHeight="1">
      <c r="A45" s="39"/>
      <c r="B45" s="57"/>
      <c r="C45" s="39"/>
      <c r="D45" s="117" t="s">
        <v>103</v>
      </c>
      <c r="E45" s="115">
        <v>358</v>
      </c>
      <c r="F45" s="115">
        <v>8</v>
      </c>
      <c r="G45" s="115">
        <v>53</v>
      </c>
      <c r="H45" s="115">
        <v>234</v>
      </c>
      <c r="I45" s="115">
        <v>12</v>
      </c>
      <c r="J45" s="115">
        <v>11</v>
      </c>
      <c r="K45" s="115">
        <v>40</v>
      </c>
      <c r="L45" s="114"/>
    </row>
    <row r="46" spans="1:13" ht="12" customHeight="1">
      <c r="A46" s="39"/>
      <c r="B46" s="57" t="s">
        <v>154</v>
      </c>
      <c r="C46" s="39"/>
      <c r="D46" s="117" t="s">
        <v>104</v>
      </c>
      <c r="E46" s="115">
        <v>799</v>
      </c>
      <c r="F46" s="115">
        <v>7</v>
      </c>
      <c r="G46" s="115">
        <v>52</v>
      </c>
      <c r="H46" s="115">
        <v>612</v>
      </c>
      <c r="I46" s="115">
        <v>44</v>
      </c>
      <c r="J46" s="115">
        <v>17</v>
      </c>
      <c r="K46" s="115">
        <v>67</v>
      </c>
      <c r="L46" s="114">
        <v>33.4</v>
      </c>
    </row>
    <row r="47" spans="1:13" ht="12" customHeight="1">
      <c r="A47" s="39"/>
      <c r="B47" s="57"/>
      <c r="C47" s="39"/>
      <c r="D47" s="117" t="s">
        <v>103</v>
      </c>
      <c r="E47" s="115">
        <v>267</v>
      </c>
      <c r="F47" s="115">
        <v>4</v>
      </c>
      <c r="G47" s="115">
        <v>45</v>
      </c>
      <c r="H47" s="115">
        <v>162</v>
      </c>
      <c r="I47" s="115">
        <v>12</v>
      </c>
      <c r="J47" s="115">
        <v>13</v>
      </c>
      <c r="K47" s="115">
        <v>31</v>
      </c>
      <c r="L47" s="114"/>
    </row>
    <row r="48" spans="1:13" ht="12" customHeight="1">
      <c r="A48" s="39"/>
      <c r="B48" s="57" t="s">
        <v>153</v>
      </c>
      <c r="C48" s="39"/>
      <c r="D48" s="117" t="s">
        <v>104</v>
      </c>
      <c r="E48" s="115">
        <v>1190</v>
      </c>
      <c r="F48" s="115">
        <v>2</v>
      </c>
      <c r="G48" s="115">
        <v>55</v>
      </c>
      <c r="H48" s="115">
        <v>850</v>
      </c>
      <c r="I48" s="115">
        <v>129</v>
      </c>
      <c r="J48" s="115">
        <v>15</v>
      </c>
      <c r="K48" s="115">
        <v>139</v>
      </c>
      <c r="L48" s="114">
        <v>36.4</v>
      </c>
    </row>
    <row r="49" spans="1:14" ht="12" customHeight="1">
      <c r="A49" s="39"/>
      <c r="B49" s="57"/>
      <c r="C49" s="39"/>
      <c r="D49" s="117" t="s">
        <v>103</v>
      </c>
      <c r="E49" s="115">
        <v>433</v>
      </c>
      <c r="F49" s="115">
        <v>1</v>
      </c>
      <c r="G49" s="115">
        <v>37</v>
      </c>
      <c r="H49" s="115">
        <v>326</v>
      </c>
      <c r="I49" s="115">
        <v>16</v>
      </c>
      <c r="J49" s="115">
        <v>5</v>
      </c>
      <c r="K49" s="115">
        <v>48</v>
      </c>
      <c r="L49" s="114"/>
    </row>
    <row r="50" spans="1:14" ht="12" customHeight="1">
      <c r="A50" s="39"/>
      <c r="B50" s="57" t="s">
        <v>152</v>
      </c>
      <c r="C50" s="39"/>
      <c r="D50" s="117" t="s">
        <v>104</v>
      </c>
      <c r="E50" s="115">
        <v>460</v>
      </c>
      <c r="F50" s="115">
        <v>1</v>
      </c>
      <c r="G50" s="115">
        <v>18</v>
      </c>
      <c r="H50" s="115">
        <v>294</v>
      </c>
      <c r="I50" s="115">
        <v>64</v>
      </c>
      <c r="J50" s="115">
        <v>18</v>
      </c>
      <c r="K50" s="115">
        <v>65</v>
      </c>
      <c r="L50" s="114">
        <v>29.3</v>
      </c>
    </row>
    <row r="51" spans="1:14" ht="12" customHeight="1">
      <c r="A51" s="39"/>
      <c r="B51" s="57"/>
      <c r="C51" s="39"/>
      <c r="D51" s="117" t="s">
        <v>103</v>
      </c>
      <c r="E51" s="115">
        <v>135</v>
      </c>
      <c r="F51" s="115">
        <v>1</v>
      </c>
      <c r="G51" s="115">
        <v>13</v>
      </c>
      <c r="H51" s="115">
        <v>74</v>
      </c>
      <c r="I51" s="115">
        <v>16</v>
      </c>
      <c r="J51" s="115">
        <v>14</v>
      </c>
      <c r="K51" s="115">
        <v>17</v>
      </c>
      <c r="L51" s="114"/>
    </row>
    <row r="52" spans="1:14" ht="12" customHeight="1">
      <c r="A52" s="39"/>
      <c r="B52" s="57" t="s">
        <v>151</v>
      </c>
      <c r="C52" s="39"/>
      <c r="D52" s="117" t="s">
        <v>104</v>
      </c>
      <c r="E52" s="115">
        <v>600</v>
      </c>
      <c r="F52" s="115">
        <v>3</v>
      </c>
      <c r="G52" s="115">
        <v>29</v>
      </c>
      <c r="H52" s="115">
        <v>453</v>
      </c>
      <c r="I52" s="115">
        <v>63</v>
      </c>
      <c r="J52" s="115">
        <v>3</v>
      </c>
      <c r="K52" s="115">
        <v>49</v>
      </c>
      <c r="L52" s="114">
        <v>31.3</v>
      </c>
      <c r="N52" s="57"/>
    </row>
    <row r="53" spans="1:14" ht="12" customHeight="1">
      <c r="A53" s="39"/>
      <c r="B53" s="57"/>
      <c r="C53" s="39"/>
      <c r="D53" s="117" t="s">
        <v>103</v>
      </c>
      <c r="E53" s="115">
        <v>188</v>
      </c>
      <c r="F53" s="115">
        <v>3</v>
      </c>
      <c r="G53" s="115">
        <v>23</v>
      </c>
      <c r="H53" s="115">
        <v>134</v>
      </c>
      <c r="I53" s="115">
        <v>9</v>
      </c>
      <c r="J53" s="115">
        <v>3</v>
      </c>
      <c r="K53" s="115">
        <v>16</v>
      </c>
      <c r="L53" s="114"/>
      <c r="N53" s="57"/>
    </row>
    <row r="54" spans="1:14" ht="12" customHeight="1">
      <c r="A54" s="39"/>
      <c r="B54" s="57" t="s">
        <v>150</v>
      </c>
      <c r="C54" s="39"/>
      <c r="D54" s="117" t="s">
        <v>104</v>
      </c>
      <c r="E54" s="118">
        <v>759</v>
      </c>
      <c r="F54" s="118">
        <v>2</v>
      </c>
      <c r="G54" s="118">
        <v>46</v>
      </c>
      <c r="H54" s="118">
        <v>538</v>
      </c>
      <c r="I54" s="118">
        <v>77</v>
      </c>
      <c r="J54" s="118">
        <v>11</v>
      </c>
      <c r="K54" s="118">
        <v>85</v>
      </c>
      <c r="L54" s="114">
        <v>30.4</v>
      </c>
    </row>
    <row r="55" spans="1:14" ht="12" customHeight="1">
      <c r="A55" s="39"/>
      <c r="B55" s="57"/>
      <c r="C55" s="39"/>
      <c r="D55" s="117" t="s">
        <v>103</v>
      </c>
      <c r="E55" s="115">
        <v>231</v>
      </c>
      <c r="F55" s="115">
        <v>4</v>
      </c>
      <c r="G55" s="115">
        <v>27</v>
      </c>
      <c r="H55" s="115">
        <v>138</v>
      </c>
      <c r="I55" s="115">
        <v>10</v>
      </c>
      <c r="J55" s="115">
        <v>9</v>
      </c>
      <c r="K55" s="115">
        <v>43</v>
      </c>
      <c r="L55" s="114"/>
    </row>
    <row r="56" spans="1:14" ht="12" customHeight="1">
      <c r="A56" s="39"/>
      <c r="B56" s="57" t="s">
        <v>149</v>
      </c>
      <c r="C56" s="39"/>
      <c r="D56" s="117" t="s">
        <v>104</v>
      </c>
      <c r="E56" s="115">
        <v>60</v>
      </c>
      <c r="F56" s="115" t="s">
        <v>117</v>
      </c>
      <c r="G56" s="115">
        <v>9</v>
      </c>
      <c r="H56" s="115">
        <v>28</v>
      </c>
      <c r="I56" s="115">
        <v>5</v>
      </c>
      <c r="J56" s="115">
        <v>12</v>
      </c>
      <c r="K56" s="115">
        <v>6</v>
      </c>
      <c r="L56" s="114">
        <v>66.7</v>
      </c>
    </row>
    <row r="57" spans="1:14" ht="12" customHeight="1">
      <c r="A57" s="39"/>
      <c r="B57" s="57"/>
      <c r="C57" s="39"/>
      <c r="D57" s="117" t="s">
        <v>103</v>
      </c>
      <c r="E57" s="115">
        <v>40</v>
      </c>
      <c r="F57" s="115">
        <v>1</v>
      </c>
      <c r="G57" s="115">
        <v>5</v>
      </c>
      <c r="H57" s="115">
        <v>14</v>
      </c>
      <c r="I57" s="115">
        <v>5</v>
      </c>
      <c r="J57" s="115">
        <v>9</v>
      </c>
      <c r="K57" s="115">
        <v>6</v>
      </c>
      <c r="L57" s="114"/>
    </row>
    <row r="58" spans="1:14" ht="12" customHeight="1">
      <c r="A58" s="39"/>
      <c r="B58" s="57" t="s">
        <v>148</v>
      </c>
      <c r="C58" s="39"/>
      <c r="D58" s="117" t="s">
        <v>104</v>
      </c>
      <c r="E58" s="118">
        <v>6654</v>
      </c>
      <c r="F58" s="118">
        <v>42</v>
      </c>
      <c r="G58" s="118">
        <v>502</v>
      </c>
      <c r="H58" s="118">
        <v>4891</v>
      </c>
      <c r="I58" s="118">
        <v>427</v>
      </c>
      <c r="J58" s="118">
        <v>116</v>
      </c>
      <c r="K58" s="118">
        <v>676</v>
      </c>
      <c r="L58" s="114">
        <v>42.3</v>
      </c>
    </row>
    <row r="59" spans="1:14" ht="12" customHeight="1">
      <c r="A59" s="39"/>
      <c r="B59" s="57"/>
      <c r="C59" s="39"/>
      <c r="D59" s="117" t="s">
        <v>103</v>
      </c>
      <c r="E59" s="118">
        <v>2814</v>
      </c>
      <c r="F59" s="118">
        <v>39</v>
      </c>
      <c r="G59" s="118">
        <v>384</v>
      </c>
      <c r="H59" s="118">
        <v>1741</v>
      </c>
      <c r="I59" s="118">
        <v>135</v>
      </c>
      <c r="J59" s="118">
        <v>102</v>
      </c>
      <c r="K59" s="118">
        <v>413</v>
      </c>
      <c r="L59" s="114"/>
    </row>
    <row r="60" spans="1:14" ht="12" customHeight="1">
      <c r="A60" s="39"/>
      <c r="B60" s="57" t="s">
        <v>147</v>
      </c>
      <c r="C60" s="39"/>
      <c r="D60" s="117" t="s">
        <v>104</v>
      </c>
      <c r="E60" s="115">
        <v>1632</v>
      </c>
      <c r="F60" s="115">
        <v>11</v>
      </c>
      <c r="G60" s="115">
        <v>191</v>
      </c>
      <c r="H60" s="115">
        <v>1184</v>
      </c>
      <c r="I60" s="115">
        <v>71</v>
      </c>
      <c r="J60" s="115">
        <v>20</v>
      </c>
      <c r="K60" s="115">
        <v>155</v>
      </c>
      <c r="L60" s="114">
        <v>51.5</v>
      </c>
    </row>
    <row r="61" spans="1:14" ht="12" customHeight="1">
      <c r="A61" s="39"/>
      <c r="B61" s="57"/>
      <c r="C61" s="39"/>
      <c r="D61" s="117" t="s">
        <v>103</v>
      </c>
      <c r="E61" s="115">
        <v>840</v>
      </c>
      <c r="F61" s="115">
        <v>3</v>
      </c>
      <c r="G61" s="115">
        <v>150</v>
      </c>
      <c r="H61" s="115">
        <v>511</v>
      </c>
      <c r="I61" s="115">
        <v>45</v>
      </c>
      <c r="J61" s="115">
        <v>19</v>
      </c>
      <c r="K61" s="115">
        <v>112</v>
      </c>
      <c r="L61" s="114"/>
    </row>
    <row r="62" spans="1:14" ht="12" customHeight="1">
      <c r="A62" s="39"/>
      <c r="B62" s="57" t="s">
        <v>146</v>
      </c>
      <c r="C62" s="39"/>
      <c r="D62" s="117" t="s">
        <v>104</v>
      </c>
      <c r="E62" s="115">
        <v>466</v>
      </c>
      <c r="F62" s="115">
        <v>4</v>
      </c>
      <c r="G62" s="115">
        <v>30</v>
      </c>
      <c r="H62" s="115">
        <v>368</v>
      </c>
      <c r="I62" s="115">
        <v>22</v>
      </c>
      <c r="J62" s="115">
        <v>3</v>
      </c>
      <c r="K62" s="115">
        <v>39</v>
      </c>
      <c r="L62" s="114">
        <v>53.2</v>
      </c>
    </row>
    <row r="63" spans="1:14" ht="12" customHeight="1">
      <c r="A63" s="39"/>
      <c r="B63" s="57"/>
      <c r="C63" s="39"/>
      <c r="D63" s="117" t="s">
        <v>103</v>
      </c>
      <c r="E63" s="115">
        <v>248</v>
      </c>
      <c r="F63" s="115">
        <v>6</v>
      </c>
      <c r="G63" s="115">
        <v>20</v>
      </c>
      <c r="H63" s="115">
        <v>176</v>
      </c>
      <c r="I63" s="115">
        <v>7</v>
      </c>
      <c r="J63" s="115">
        <v>3</v>
      </c>
      <c r="K63" s="115">
        <v>36</v>
      </c>
      <c r="L63" s="114"/>
    </row>
    <row r="64" spans="1:14" ht="12" customHeight="1">
      <c r="A64" s="39"/>
      <c r="B64" s="57" t="s">
        <v>145</v>
      </c>
      <c r="C64" s="39"/>
      <c r="D64" s="117" t="s">
        <v>104</v>
      </c>
      <c r="E64" s="115">
        <v>713</v>
      </c>
      <c r="F64" s="115">
        <v>7</v>
      </c>
      <c r="G64" s="115">
        <v>51</v>
      </c>
      <c r="H64" s="115">
        <v>509</v>
      </c>
      <c r="I64" s="115">
        <v>67</v>
      </c>
      <c r="J64" s="115">
        <v>16</v>
      </c>
      <c r="K64" s="115">
        <v>63</v>
      </c>
      <c r="L64" s="114">
        <v>34.9</v>
      </c>
    </row>
    <row r="65" spans="1:14" ht="12" customHeight="1">
      <c r="A65" s="39"/>
      <c r="B65" s="57"/>
      <c r="C65" s="39"/>
      <c r="D65" s="117" t="s">
        <v>103</v>
      </c>
      <c r="E65" s="115">
        <v>249</v>
      </c>
      <c r="F65" s="115">
        <v>7</v>
      </c>
      <c r="G65" s="115">
        <v>35</v>
      </c>
      <c r="H65" s="115">
        <v>140</v>
      </c>
      <c r="I65" s="115">
        <v>18</v>
      </c>
      <c r="J65" s="115">
        <v>14</v>
      </c>
      <c r="K65" s="115">
        <v>35</v>
      </c>
      <c r="L65" s="114"/>
    </row>
    <row r="66" spans="1:14" ht="12" customHeight="1">
      <c r="A66" s="39"/>
      <c r="B66" s="57" t="s">
        <v>144</v>
      </c>
      <c r="C66" s="39"/>
      <c r="D66" s="117" t="s">
        <v>104</v>
      </c>
      <c r="E66" s="115">
        <v>957</v>
      </c>
      <c r="F66" s="115">
        <v>4</v>
      </c>
      <c r="G66" s="115">
        <v>57</v>
      </c>
      <c r="H66" s="115">
        <v>736</v>
      </c>
      <c r="I66" s="115">
        <v>51</v>
      </c>
      <c r="J66" s="115">
        <v>7</v>
      </c>
      <c r="K66" s="115">
        <v>102</v>
      </c>
      <c r="L66" s="114">
        <v>48.6</v>
      </c>
    </row>
    <row r="67" spans="1:14" ht="12" customHeight="1">
      <c r="A67" s="39"/>
      <c r="B67" s="57"/>
      <c r="C67" s="39"/>
      <c r="D67" s="117" t="s">
        <v>103</v>
      </c>
      <c r="E67" s="115">
        <v>465</v>
      </c>
      <c r="F67" s="115">
        <v>6</v>
      </c>
      <c r="G67" s="115">
        <v>45</v>
      </c>
      <c r="H67" s="115">
        <v>298</v>
      </c>
      <c r="I67" s="115">
        <v>30</v>
      </c>
      <c r="J67" s="115">
        <v>8</v>
      </c>
      <c r="K67" s="115">
        <v>78</v>
      </c>
      <c r="L67" s="114"/>
    </row>
    <row r="68" spans="1:14" ht="12" customHeight="1">
      <c r="A68" s="39"/>
      <c r="B68" s="57" t="s">
        <v>143</v>
      </c>
      <c r="C68" s="39"/>
      <c r="D68" s="117" t="s">
        <v>104</v>
      </c>
      <c r="E68" s="115">
        <v>1067</v>
      </c>
      <c r="F68" s="115">
        <v>6</v>
      </c>
      <c r="G68" s="115">
        <v>79</v>
      </c>
      <c r="H68" s="115">
        <v>783</v>
      </c>
      <c r="I68" s="115">
        <v>67</v>
      </c>
      <c r="J68" s="115">
        <v>14</v>
      </c>
      <c r="K68" s="115">
        <v>118</v>
      </c>
      <c r="L68" s="114">
        <v>30.3</v>
      </c>
    </row>
    <row r="69" spans="1:14" ht="12" customHeight="1">
      <c r="A69" s="39"/>
      <c r="B69" s="57"/>
      <c r="C69" s="39"/>
      <c r="D69" s="117" t="s">
        <v>103</v>
      </c>
      <c r="E69" s="115">
        <v>323</v>
      </c>
      <c r="F69" s="115">
        <v>6</v>
      </c>
      <c r="G69" s="115">
        <v>54</v>
      </c>
      <c r="H69" s="115">
        <v>195</v>
      </c>
      <c r="I69" s="115">
        <v>14</v>
      </c>
      <c r="J69" s="115">
        <v>9</v>
      </c>
      <c r="K69" s="115">
        <v>45</v>
      </c>
      <c r="L69" s="114"/>
    </row>
    <row r="70" spans="1:14" ht="12" customHeight="1">
      <c r="A70" s="39"/>
      <c r="B70" s="57" t="s">
        <v>142</v>
      </c>
      <c r="C70" s="39"/>
      <c r="D70" s="117" t="s">
        <v>104</v>
      </c>
      <c r="E70" s="115">
        <v>557</v>
      </c>
      <c r="F70" s="115">
        <v>4</v>
      </c>
      <c r="G70" s="115">
        <v>26</v>
      </c>
      <c r="H70" s="115">
        <v>431</v>
      </c>
      <c r="I70" s="115">
        <v>38</v>
      </c>
      <c r="J70" s="115">
        <v>19</v>
      </c>
      <c r="K70" s="115">
        <v>39</v>
      </c>
      <c r="L70" s="114">
        <v>39.9</v>
      </c>
    </row>
    <row r="71" spans="1:14" ht="12" customHeight="1">
      <c r="A71" s="39"/>
      <c r="B71" s="57"/>
      <c r="C71" s="39"/>
      <c r="D71" s="117" t="s">
        <v>103</v>
      </c>
      <c r="E71" s="115">
        <v>222</v>
      </c>
      <c r="F71" s="115">
        <v>5</v>
      </c>
      <c r="G71" s="115">
        <v>28</v>
      </c>
      <c r="H71" s="115">
        <v>145</v>
      </c>
      <c r="I71" s="115">
        <v>5</v>
      </c>
      <c r="J71" s="115">
        <v>14</v>
      </c>
      <c r="K71" s="115">
        <v>25</v>
      </c>
      <c r="L71" s="114"/>
    </row>
    <row r="72" spans="1:14" ht="12" customHeight="1">
      <c r="A72" s="39"/>
      <c r="B72" s="57" t="s">
        <v>141</v>
      </c>
      <c r="C72" s="39"/>
      <c r="D72" s="117" t="s">
        <v>104</v>
      </c>
      <c r="E72" s="115">
        <v>797</v>
      </c>
      <c r="F72" s="115">
        <v>5</v>
      </c>
      <c r="G72" s="115">
        <v>41</v>
      </c>
      <c r="H72" s="115">
        <v>551</v>
      </c>
      <c r="I72" s="115">
        <v>70</v>
      </c>
      <c r="J72" s="115">
        <v>22</v>
      </c>
      <c r="K72" s="115">
        <v>108</v>
      </c>
      <c r="L72" s="114">
        <v>33.5</v>
      </c>
    </row>
    <row r="73" spans="1:14" ht="12" customHeight="1">
      <c r="A73" s="39"/>
      <c r="B73" s="57"/>
      <c r="C73" s="39"/>
      <c r="D73" s="117" t="s">
        <v>103</v>
      </c>
      <c r="E73" s="115">
        <v>267</v>
      </c>
      <c r="F73" s="115">
        <v>5</v>
      </c>
      <c r="G73" s="115">
        <v>30</v>
      </c>
      <c r="H73" s="115">
        <v>153</v>
      </c>
      <c r="I73" s="115">
        <v>6</v>
      </c>
      <c r="J73" s="115">
        <v>18</v>
      </c>
      <c r="K73" s="115">
        <v>55</v>
      </c>
      <c r="L73" s="114"/>
    </row>
    <row r="74" spans="1:14" ht="12" customHeight="1">
      <c r="A74" s="39"/>
      <c r="B74" s="57" t="s">
        <v>140</v>
      </c>
      <c r="C74" s="39"/>
      <c r="D74" s="117" t="s">
        <v>104</v>
      </c>
      <c r="E74" s="115">
        <v>465</v>
      </c>
      <c r="F74" s="115">
        <v>1</v>
      </c>
      <c r="G74" s="115">
        <v>27</v>
      </c>
      <c r="H74" s="115">
        <v>329</v>
      </c>
      <c r="I74" s="115">
        <v>41</v>
      </c>
      <c r="J74" s="115">
        <v>15</v>
      </c>
      <c r="K74" s="115">
        <v>52</v>
      </c>
      <c r="L74" s="114">
        <v>43</v>
      </c>
    </row>
    <row r="75" spans="1:14" ht="12" customHeight="1">
      <c r="A75" s="39"/>
      <c r="B75" s="57"/>
      <c r="C75" s="39"/>
      <c r="D75" s="117" t="s">
        <v>103</v>
      </c>
      <c r="E75" s="115">
        <v>200</v>
      </c>
      <c r="F75" s="115">
        <v>1</v>
      </c>
      <c r="G75" s="115">
        <v>22</v>
      </c>
      <c r="H75" s="115">
        <v>123</v>
      </c>
      <c r="I75" s="115">
        <v>10</v>
      </c>
      <c r="J75" s="115">
        <v>17</v>
      </c>
      <c r="K75" s="115">
        <v>27</v>
      </c>
      <c r="L75" s="114"/>
    </row>
    <row r="76" spans="1:14" ht="12" customHeight="1">
      <c r="A76" s="39"/>
      <c r="B76" s="57" t="s">
        <v>139</v>
      </c>
      <c r="C76" s="39"/>
      <c r="D76" s="117" t="s">
        <v>104</v>
      </c>
      <c r="E76" s="118">
        <v>3986</v>
      </c>
      <c r="F76" s="118">
        <v>25</v>
      </c>
      <c r="G76" s="118">
        <v>200</v>
      </c>
      <c r="H76" s="118">
        <v>3036</v>
      </c>
      <c r="I76" s="118">
        <v>186</v>
      </c>
      <c r="J76" s="118">
        <v>40</v>
      </c>
      <c r="K76" s="118">
        <v>499</v>
      </c>
      <c r="L76" s="114">
        <v>39.4</v>
      </c>
    </row>
    <row r="77" spans="1:14" ht="12" customHeight="1">
      <c r="A77" s="39"/>
      <c r="B77" s="57"/>
      <c r="C77" s="39"/>
      <c r="D77" s="117" t="s">
        <v>103</v>
      </c>
      <c r="E77" s="118">
        <v>1571</v>
      </c>
      <c r="F77" s="118">
        <v>24</v>
      </c>
      <c r="G77" s="118">
        <v>156</v>
      </c>
      <c r="H77" s="118">
        <v>1076</v>
      </c>
      <c r="I77" s="118">
        <v>49</v>
      </c>
      <c r="J77" s="118">
        <v>48</v>
      </c>
      <c r="K77" s="118">
        <v>218</v>
      </c>
      <c r="L77" s="114"/>
    </row>
    <row r="78" spans="1:14" ht="12" customHeight="1">
      <c r="A78" s="39"/>
      <c r="B78" s="57" t="s">
        <v>138</v>
      </c>
      <c r="C78" s="39"/>
      <c r="D78" s="117" t="s">
        <v>104</v>
      </c>
      <c r="E78" s="115">
        <v>1565</v>
      </c>
      <c r="F78" s="115">
        <v>12</v>
      </c>
      <c r="G78" s="115">
        <v>74</v>
      </c>
      <c r="H78" s="115">
        <v>1166</v>
      </c>
      <c r="I78" s="115">
        <v>62</v>
      </c>
      <c r="J78" s="115">
        <v>13</v>
      </c>
      <c r="K78" s="115">
        <v>238</v>
      </c>
      <c r="L78" s="114">
        <v>46.3</v>
      </c>
      <c r="N78" s="57"/>
    </row>
    <row r="79" spans="1:14" ht="12" customHeight="1">
      <c r="A79" s="39"/>
      <c r="B79" s="57"/>
      <c r="C79" s="39"/>
      <c r="D79" s="117" t="s">
        <v>103</v>
      </c>
      <c r="E79" s="115">
        <v>724</v>
      </c>
      <c r="F79" s="115">
        <v>9</v>
      </c>
      <c r="G79" s="115">
        <v>59</v>
      </c>
      <c r="H79" s="115">
        <v>521</v>
      </c>
      <c r="I79" s="115">
        <v>14</v>
      </c>
      <c r="J79" s="115">
        <v>14</v>
      </c>
      <c r="K79" s="115">
        <v>107</v>
      </c>
      <c r="L79" s="114"/>
      <c r="N79" s="57"/>
    </row>
    <row r="80" spans="1:14" ht="12" customHeight="1">
      <c r="A80" s="39"/>
      <c r="B80" s="57" t="s">
        <v>137</v>
      </c>
      <c r="C80" s="39"/>
      <c r="D80" s="117" t="s">
        <v>104</v>
      </c>
      <c r="E80" s="115">
        <v>1450</v>
      </c>
      <c r="F80" s="115">
        <v>7</v>
      </c>
      <c r="G80" s="115">
        <v>68</v>
      </c>
      <c r="H80" s="115">
        <v>1135</v>
      </c>
      <c r="I80" s="115">
        <v>64</v>
      </c>
      <c r="J80" s="115">
        <v>18</v>
      </c>
      <c r="K80" s="115">
        <v>158</v>
      </c>
      <c r="L80" s="114">
        <v>31.7</v>
      </c>
      <c r="N80" s="57"/>
    </row>
    <row r="81" spans="1:14" ht="12" customHeight="1">
      <c r="A81" s="39"/>
      <c r="B81" s="57"/>
      <c r="C81" s="39"/>
      <c r="D81" s="117" t="s">
        <v>103</v>
      </c>
      <c r="E81" s="115">
        <v>460</v>
      </c>
      <c r="F81" s="115">
        <v>10</v>
      </c>
      <c r="G81" s="115">
        <v>59</v>
      </c>
      <c r="H81" s="115">
        <v>295</v>
      </c>
      <c r="I81" s="115">
        <v>13</v>
      </c>
      <c r="J81" s="115">
        <v>18</v>
      </c>
      <c r="K81" s="115">
        <v>65</v>
      </c>
      <c r="L81" s="114"/>
      <c r="N81" s="57"/>
    </row>
    <row r="82" spans="1:14" ht="12" customHeight="1">
      <c r="A82" s="39"/>
      <c r="B82" s="57" t="s">
        <v>136</v>
      </c>
      <c r="C82" s="39"/>
      <c r="D82" s="117" t="s">
        <v>104</v>
      </c>
      <c r="E82" s="115">
        <v>755</v>
      </c>
      <c r="F82" s="115">
        <v>2</v>
      </c>
      <c r="G82" s="115">
        <v>46</v>
      </c>
      <c r="H82" s="115">
        <v>564</v>
      </c>
      <c r="I82" s="115">
        <v>48</v>
      </c>
      <c r="J82" s="115">
        <v>6</v>
      </c>
      <c r="K82" s="115">
        <v>89</v>
      </c>
      <c r="L82" s="114">
        <v>32.6</v>
      </c>
      <c r="N82" s="57"/>
    </row>
    <row r="83" spans="1:14" ht="12" customHeight="1">
      <c r="A83" s="39"/>
      <c r="B83" s="57"/>
      <c r="C83" s="39"/>
      <c r="D83" s="117" t="s">
        <v>103</v>
      </c>
      <c r="E83" s="115">
        <v>246</v>
      </c>
      <c r="F83" s="115">
        <v>2</v>
      </c>
      <c r="G83" s="115">
        <v>28</v>
      </c>
      <c r="H83" s="115">
        <v>147</v>
      </c>
      <c r="I83" s="115">
        <v>20</v>
      </c>
      <c r="J83" s="115">
        <v>11</v>
      </c>
      <c r="K83" s="115">
        <v>38</v>
      </c>
      <c r="L83" s="114"/>
      <c r="N83" s="57"/>
    </row>
    <row r="84" spans="1:14" ht="12" customHeight="1">
      <c r="A84" s="39"/>
      <c r="B84" s="57" t="s">
        <v>135</v>
      </c>
      <c r="C84" s="39"/>
      <c r="D84" s="117" t="s">
        <v>104</v>
      </c>
      <c r="E84" s="115">
        <v>216</v>
      </c>
      <c r="F84" s="115">
        <v>4</v>
      </c>
      <c r="G84" s="115">
        <v>12</v>
      </c>
      <c r="H84" s="115">
        <v>171</v>
      </c>
      <c r="I84" s="115">
        <v>12</v>
      </c>
      <c r="J84" s="115">
        <v>3</v>
      </c>
      <c r="K84" s="115">
        <v>14</v>
      </c>
      <c r="L84" s="114">
        <v>65.3</v>
      </c>
      <c r="N84" s="57"/>
    </row>
    <row r="85" spans="1:14" ht="12" customHeight="1">
      <c r="A85" s="39"/>
      <c r="B85" s="57"/>
      <c r="C85" s="39"/>
      <c r="D85" s="117" t="s">
        <v>103</v>
      </c>
      <c r="E85" s="115">
        <v>141</v>
      </c>
      <c r="F85" s="115">
        <v>3</v>
      </c>
      <c r="G85" s="115">
        <v>10</v>
      </c>
      <c r="H85" s="115">
        <v>113</v>
      </c>
      <c r="I85" s="115">
        <v>2</v>
      </c>
      <c r="J85" s="115">
        <v>5</v>
      </c>
      <c r="K85" s="115">
        <v>8</v>
      </c>
      <c r="L85" s="114"/>
      <c r="N85" s="57"/>
    </row>
    <row r="86" spans="1:14" ht="12" customHeight="1">
      <c r="A86" s="39"/>
      <c r="B86" s="57" t="s">
        <v>134</v>
      </c>
      <c r="C86" s="39"/>
      <c r="D86" s="117" t="s">
        <v>104</v>
      </c>
      <c r="E86" s="115">
        <v>723</v>
      </c>
      <c r="F86" s="115">
        <v>10</v>
      </c>
      <c r="G86" s="115">
        <v>45</v>
      </c>
      <c r="H86" s="115">
        <v>509</v>
      </c>
      <c r="I86" s="115">
        <v>65</v>
      </c>
      <c r="J86" s="115">
        <v>20</v>
      </c>
      <c r="K86" s="115">
        <v>74</v>
      </c>
      <c r="L86" s="114">
        <v>47.4</v>
      </c>
      <c r="M86" s="108"/>
    </row>
    <row r="87" spans="1:14" ht="12" customHeight="1">
      <c r="A87" s="39"/>
      <c r="B87" s="57"/>
      <c r="C87" s="39"/>
      <c r="D87" s="117" t="s">
        <v>103</v>
      </c>
      <c r="E87" s="115">
        <v>343</v>
      </c>
      <c r="F87" s="115">
        <v>10</v>
      </c>
      <c r="G87" s="115">
        <v>36</v>
      </c>
      <c r="H87" s="115">
        <v>232</v>
      </c>
      <c r="I87" s="115">
        <v>17</v>
      </c>
      <c r="J87" s="115">
        <v>17</v>
      </c>
      <c r="K87" s="115">
        <v>31</v>
      </c>
      <c r="L87" s="114"/>
    </row>
    <row r="88" spans="1:14" ht="12" customHeight="1">
      <c r="A88" s="39"/>
      <c r="B88" s="57" t="s">
        <v>133</v>
      </c>
      <c r="C88" s="39"/>
      <c r="D88" s="117" t="s">
        <v>104</v>
      </c>
      <c r="E88" s="115">
        <v>169</v>
      </c>
      <c r="F88" s="115">
        <v>2</v>
      </c>
      <c r="G88" s="115">
        <v>27</v>
      </c>
      <c r="H88" s="115">
        <v>96</v>
      </c>
      <c r="I88" s="115">
        <v>14</v>
      </c>
      <c r="J88" s="115">
        <v>6</v>
      </c>
      <c r="K88" s="115">
        <v>24</v>
      </c>
      <c r="L88" s="114">
        <v>94.7</v>
      </c>
    </row>
    <row r="89" spans="1:14" ht="12" customHeight="1">
      <c r="A89" s="39"/>
      <c r="B89" s="57"/>
      <c r="C89" s="39"/>
      <c r="D89" s="117" t="s">
        <v>103</v>
      </c>
      <c r="E89" s="115">
        <v>160</v>
      </c>
      <c r="F89" s="115">
        <v>1</v>
      </c>
      <c r="G89" s="115">
        <v>29</v>
      </c>
      <c r="H89" s="115">
        <v>84</v>
      </c>
      <c r="I89" s="115">
        <v>26</v>
      </c>
      <c r="J89" s="115">
        <v>6</v>
      </c>
      <c r="K89" s="115">
        <v>14</v>
      </c>
      <c r="L89" s="114"/>
    </row>
    <row r="90" spans="1:14" ht="12" customHeight="1">
      <c r="A90" s="39"/>
      <c r="B90" s="57" t="s">
        <v>132</v>
      </c>
      <c r="C90" s="39"/>
      <c r="D90" s="117" t="s">
        <v>104</v>
      </c>
      <c r="E90" s="115">
        <v>524</v>
      </c>
      <c r="F90" s="115">
        <v>3</v>
      </c>
      <c r="G90" s="115">
        <v>33</v>
      </c>
      <c r="H90" s="115">
        <v>367</v>
      </c>
      <c r="I90" s="115">
        <v>46</v>
      </c>
      <c r="J90" s="115">
        <v>17</v>
      </c>
      <c r="K90" s="115">
        <v>58</v>
      </c>
      <c r="L90" s="114">
        <v>43.5</v>
      </c>
    </row>
    <row r="91" spans="1:14" ht="12" customHeight="1">
      <c r="A91" s="39"/>
      <c r="B91" s="57"/>
      <c r="C91" s="39"/>
      <c r="D91" s="117" t="s">
        <v>103</v>
      </c>
      <c r="E91" s="115">
        <v>228</v>
      </c>
      <c r="F91" s="115">
        <v>2</v>
      </c>
      <c r="G91" s="115">
        <v>38</v>
      </c>
      <c r="H91" s="115">
        <v>129</v>
      </c>
      <c r="I91" s="115">
        <v>6</v>
      </c>
      <c r="J91" s="115">
        <v>17</v>
      </c>
      <c r="K91" s="115">
        <v>36</v>
      </c>
      <c r="L91" s="114"/>
    </row>
    <row r="92" spans="1:14" ht="12" customHeight="1">
      <c r="A92" s="39"/>
      <c r="B92" s="57" t="s">
        <v>131</v>
      </c>
      <c r="C92" s="39"/>
      <c r="D92" s="117" t="s">
        <v>104</v>
      </c>
      <c r="E92" s="115">
        <v>150</v>
      </c>
      <c r="F92" s="115">
        <v>1</v>
      </c>
      <c r="G92" s="115">
        <v>19</v>
      </c>
      <c r="H92" s="115">
        <v>94</v>
      </c>
      <c r="I92" s="115">
        <v>14</v>
      </c>
      <c r="J92" s="115">
        <v>2</v>
      </c>
      <c r="K92" s="115">
        <v>20</v>
      </c>
      <c r="L92" s="114">
        <v>50</v>
      </c>
    </row>
    <row r="93" spans="1:14" ht="12" customHeight="1">
      <c r="A93" s="39"/>
      <c r="B93" s="57"/>
      <c r="C93" s="39"/>
      <c r="D93" s="117" t="s">
        <v>103</v>
      </c>
      <c r="E93" s="115">
        <v>75</v>
      </c>
      <c r="F93" s="115">
        <v>1</v>
      </c>
      <c r="G93" s="115">
        <v>21</v>
      </c>
      <c r="H93" s="115">
        <v>38</v>
      </c>
      <c r="I93" s="115">
        <v>7</v>
      </c>
      <c r="J93" s="115">
        <v>3</v>
      </c>
      <c r="K93" s="115">
        <v>5</v>
      </c>
      <c r="L93" s="114"/>
    </row>
    <row r="94" spans="1:14" ht="12" customHeight="1">
      <c r="A94" s="39"/>
      <c r="B94" s="57" t="s">
        <v>130</v>
      </c>
      <c r="C94" s="39"/>
      <c r="D94" s="117" t="s">
        <v>104</v>
      </c>
      <c r="E94" s="115">
        <v>70</v>
      </c>
      <c r="F94" s="115" t="s">
        <v>117</v>
      </c>
      <c r="G94" s="115">
        <v>9</v>
      </c>
      <c r="H94" s="115">
        <v>37</v>
      </c>
      <c r="I94" s="115">
        <v>9</v>
      </c>
      <c r="J94" s="115">
        <v>6</v>
      </c>
      <c r="K94" s="115">
        <v>9</v>
      </c>
      <c r="L94" s="114">
        <v>87.1</v>
      </c>
    </row>
    <row r="95" spans="1:14" ht="12" customHeight="1">
      <c r="A95" s="39"/>
      <c r="B95" s="57"/>
      <c r="C95" s="39"/>
      <c r="D95" s="117" t="s">
        <v>103</v>
      </c>
      <c r="E95" s="115">
        <v>61</v>
      </c>
      <c r="F95" s="115" t="s">
        <v>117</v>
      </c>
      <c r="G95" s="115">
        <v>9</v>
      </c>
      <c r="H95" s="115">
        <v>37</v>
      </c>
      <c r="I95" s="115">
        <v>4</v>
      </c>
      <c r="J95" s="115">
        <v>3</v>
      </c>
      <c r="K95" s="115">
        <v>8</v>
      </c>
      <c r="L95" s="114"/>
    </row>
    <row r="96" spans="1:14" ht="12" customHeight="1">
      <c r="A96" s="39"/>
      <c r="B96" s="57" t="s">
        <v>129</v>
      </c>
      <c r="C96" s="39"/>
      <c r="D96" s="117" t="s">
        <v>104</v>
      </c>
      <c r="E96" s="115">
        <v>183</v>
      </c>
      <c r="F96" s="115">
        <v>1</v>
      </c>
      <c r="G96" s="115">
        <v>19</v>
      </c>
      <c r="H96" s="115">
        <v>103</v>
      </c>
      <c r="I96" s="115">
        <v>17</v>
      </c>
      <c r="J96" s="115">
        <v>11</v>
      </c>
      <c r="K96" s="115">
        <v>32</v>
      </c>
      <c r="L96" s="114">
        <v>51.4</v>
      </c>
    </row>
    <row r="97" spans="1:12" ht="12" customHeight="1">
      <c r="A97" s="39"/>
      <c r="B97" s="57"/>
      <c r="C97" s="39"/>
      <c r="D97" s="117" t="s">
        <v>103</v>
      </c>
      <c r="E97" s="115">
        <v>94</v>
      </c>
      <c r="F97" s="115">
        <v>1</v>
      </c>
      <c r="G97" s="115">
        <v>14</v>
      </c>
      <c r="H97" s="115">
        <v>46</v>
      </c>
      <c r="I97" s="115">
        <v>10</v>
      </c>
      <c r="J97" s="115">
        <v>10</v>
      </c>
      <c r="K97" s="115">
        <v>13</v>
      </c>
      <c r="L97" s="114"/>
    </row>
    <row r="98" spans="1:12" ht="12" customHeight="1">
      <c r="A98" s="39"/>
      <c r="B98" s="57" t="s">
        <v>128</v>
      </c>
      <c r="C98" s="39"/>
      <c r="D98" s="117" t="s">
        <v>104</v>
      </c>
      <c r="E98" s="115">
        <v>341</v>
      </c>
      <c r="F98" s="115" t="s">
        <v>117</v>
      </c>
      <c r="G98" s="115">
        <v>24</v>
      </c>
      <c r="H98" s="115">
        <v>219</v>
      </c>
      <c r="I98" s="115">
        <v>47</v>
      </c>
      <c r="J98" s="115">
        <v>8</v>
      </c>
      <c r="K98" s="115">
        <v>43</v>
      </c>
      <c r="L98" s="114">
        <v>38.1</v>
      </c>
    </row>
    <row r="99" spans="1:12" ht="12" customHeight="1">
      <c r="A99" s="39"/>
      <c r="B99" s="57"/>
      <c r="C99" s="39"/>
      <c r="D99" s="117" t="s">
        <v>103</v>
      </c>
      <c r="E99" s="115">
        <v>130</v>
      </c>
      <c r="F99" s="115" t="s">
        <v>117</v>
      </c>
      <c r="G99" s="115">
        <v>25</v>
      </c>
      <c r="H99" s="115">
        <v>83</v>
      </c>
      <c r="I99" s="115">
        <v>1</v>
      </c>
      <c r="J99" s="115">
        <v>7</v>
      </c>
      <c r="K99" s="115">
        <v>14</v>
      </c>
      <c r="L99" s="114"/>
    </row>
    <row r="100" spans="1:12" ht="12" customHeight="1">
      <c r="A100" s="39"/>
      <c r="B100" s="57" t="s">
        <v>127</v>
      </c>
      <c r="C100" s="39"/>
      <c r="D100" s="117" t="s">
        <v>104</v>
      </c>
      <c r="E100" s="115">
        <v>327</v>
      </c>
      <c r="F100" s="115">
        <v>2</v>
      </c>
      <c r="G100" s="115">
        <v>34</v>
      </c>
      <c r="H100" s="115">
        <v>229</v>
      </c>
      <c r="I100" s="115">
        <v>25</v>
      </c>
      <c r="J100" s="115">
        <v>14</v>
      </c>
      <c r="K100" s="115">
        <v>23</v>
      </c>
      <c r="L100" s="114">
        <v>54.4</v>
      </c>
    </row>
    <row r="101" spans="1:12" ht="12" customHeight="1">
      <c r="A101" s="39"/>
      <c r="B101" s="57"/>
      <c r="C101" s="39"/>
      <c r="D101" s="117" t="s">
        <v>103</v>
      </c>
      <c r="E101" s="115">
        <v>178</v>
      </c>
      <c r="F101" s="115">
        <v>1</v>
      </c>
      <c r="G101" s="115">
        <v>28</v>
      </c>
      <c r="H101" s="115">
        <v>125</v>
      </c>
      <c r="I101" s="115">
        <v>4</v>
      </c>
      <c r="J101" s="115">
        <v>11</v>
      </c>
      <c r="K101" s="115">
        <v>9</v>
      </c>
      <c r="L101" s="114"/>
    </row>
    <row r="102" spans="1:12" ht="12" customHeight="1">
      <c r="A102" s="39"/>
      <c r="B102" s="57" t="s">
        <v>126</v>
      </c>
      <c r="C102" s="39"/>
      <c r="D102" s="117" t="s">
        <v>104</v>
      </c>
      <c r="E102" s="115">
        <v>1199</v>
      </c>
      <c r="F102" s="115">
        <v>6</v>
      </c>
      <c r="G102" s="115">
        <v>76</v>
      </c>
      <c r="H102" s="115">
        <v>923</v>
      </c>
      <c r="I102" s="115">
        <v>75</v>
      </c>
      <c r="J102" s="115">
        <v>6</v>
      </c>
      <c r="K102" s="115">
        <v>113</v>
      </c>
      <c r="L102" s="114">
        <v>35.299999999999997</v>
      </c>
    </row>
    <row r="103" spans="1:12" ht="12" customHeight="1">
      <c r="A103" s="39"/>
      <c r="B103" s="57"/>
      <c r="C103" s="39"/>
      <c r="D103" s="117" t="s">
        <v>103</v>
      </c>
      <c r="E103" s="115">
        <v>423</v>
      </c>
      <c r="F103" s="115">
        <v>5</v>
      </c>
      <c r="G103" s="115">
        <v>51</v>
      </c>
      <c r="H103" s="115">
        <v>290</v>
      </c>
      <c r="I103" s="115">
        <v>25</v>
      </c>
      <c r="J103" s="115">
        <v>5</v>
      </c>
      <c r="K103" s="115">
        <v>47</v>
      </c>
      <c r="L103" s="114"/>
    </row>
    <row r="104" spans="1:12" ht="12" customHeight="1">
      <c r="A104" s="39"/>
      <c r="B104" s="57" t="s">
        <v>125</v>
      </c>
      <c r="C104" s="39"/>
      <c r="D104" s="117" t="s">
        <v>104</v>
      </c>
      <c r="E104" s="115">
        <v>855</v>
      </c>
      <c r="F104" s="115">
        <v>2</v>
      </c>
      <c r="G104" s="115">
        <v>44</v>
      </c>
      <c r="H104" s="115">
        <v>667</v>
      </c>
      <c r="I104" s="115">
        <v>39</v>
      </c>
      <c r="J104" s="115">
        <v>9</v>
      </c>
      <c r="K104" s="115">
        <v>94</v>
      </c>
      <c r="L104" s="114">
        <v>34.9</v>
      </c>
    </row>
    <row r="105" spans="1:12" ht="12" customHeight="1">
      <c r="A105" s="39"/>
      <c r="B105" s="57"/>
      <c r="C105" s="39"/>
      <c r="D105" s="117" t="s">
        <v>103</v>
      </c>
      <c r="E105" s="115">
        <v>298</v>
      </c>
      <c r="F105" s="115">
        <v>1</v>
      </c>
      <c r="G105" s="115">
        <v>33</v>
      </c>
      <c r="H105" s="115">
        <v>201</v>
      </c>
      <c r="I105" s="115">
        <v>13</v>
      </c>
      <c r="J105" s="115">
        <v>9</v>
      </c>
      <c r="K105" s="115">
        <v>41</v>
      </c>
      <c r="L105" s="114"/>
    </row>
    <row r="106" spans="1:12" ht="12" customHeight="1">
      <c r="A106" s="39"/>
      <c r="B106" s="57" t="s">
        <v>124</v>
      </c>
      <c r="C106" s="39"/>
      <c r="D106" s="117" t="s">
        <v>104</v>
      </c>
      <c r="E106" s="115">
        <v>1248</v>
      </c>
      <c r="F106" s="115">
        <v>8</v>
      </c>
      <c r="G106" s="115">
        <v>73</v>
      </c>
      <c r="H106" s="115">
        <v>953</v>
      </c>
      <c r="I106" s="115">
        <v>57</v>
      </c>
      <c r="J106" s="115">
        <v>18</v>
      </c>
      <c r="K106" s="115">
        <v>139</v>
      </c>
      <c r="L106" s="114">
        <v>33.799999999999997</v>
      </c>
    </row>
    <row r="107" spans="1:12" ht="12" customHeight="1">
      <c r="A107" s="39"/>
      <c r="B107" s="57"/>
      <c r="C107" s="39"/>
      <c r="D107" s="117" t="s">
        <v>103</v>
      </c>
      <c r="E107" s="115">
        <v>422</v>
      </c>
      <c r="F107" s="115">
        <v>6</v>
      </c>
      <c r="G107" s="115">
        <v>61</v>
      </c>
      <c r="H107" s="115">
        <v>256</v>
      </c>
      <c r="I107" s="115">
        <v>30</v>
      </c>
      <c r="J107" s="115">
        <v>12</v>
      </c>
      <c r="K107" s="115">
        <v>57</v>
      </c>
      <c r="L107" s="114"/>
    </row>
    <row r="108" spans="1:12" ht="12" customHeight="1">
      <c r="A108" s="39"/>
      <c r="B108" s="57" t="s">
        <v>123</v>
      </c>
      <c r="C108" s="39"/>
      <c r="D108" s="117" t="s">
        <v>104</v>
      </c>
      <c r="E108" s="115">
        <v>1382</v>
      </c>
      <c r="F108" s="115">
        <v>8</v>
      </c>
      <c r="G108" s="115">
        <v>57</v>
      </c>
      <c r="H108" s="115">
        <v>1102</v>
      </c>
      <c r="I108" s="115">
        <v>67</v>
      </c>
      <c r="J108" s="115">
        <v>34</v>
      </c>
      <c r="K108" s="115">
        <v>114</v>
      </c>
      <c r="L108" s="114">
        <v>36.5</v>
      </c>
    </row>
    <row r="109" spans="1:12" ht="12" customHeight="1">
      <c r="A109" s="39"/>
      <c r="B109" s="57"/>
      <c r="C109" s="39"/>
      <c r="D109" s="117" t="s">
        <v>103</v>
      </c>
      <c r="E109" s="115">
        <v>505</v>
      </c>
      <c r="F109" s="115">
        <v>6</v>
      </c>
      <c r="G109" s="115">
        <v>43</v>
      </c>
      <c r="H109" s="115">
        <v>351</v>
      </c>
      <c r="I109" s="115">
        <v>23</v>
      </c>
      <c r="J109" s="115">
        <v>35</v>
      </c>
      <c r="K109" s="115">
        <v>47</v>
      </c>
      <c r="L109" s="114"/>
    </row>
    <row r="110" spans="1:12" ht="12" customHeight="1">
      <c r="A110" s="39"/>
      <c r="B110" s="57" t="s">
        <v>122</v>
      </c>
      <c r="C110" s="39"/>
      <c r="D110" s="117" t="s">
        <v>104</v>
      </c>
      <c r="E110" s="115">
        <v>209</v>
      </c>
      <c r="F110" s="115" t="s">
        <v>117</v>
      </c>
      <c r="G110" s="115">
        <v>14</v>
      </c>
      <c r="H110" s="115">
        <v>148</v>
      </c>
      <c r="I110" s="115">
        <v>19</v>
      </c>
      <c r="J110" s="115">
        <v>6</v>
      </c>
      <c r="K110" s="115">
        <v>22</v>
      </c>
      <c r="L110" s="114">
        <v>65.599999999999994</v>
      </c>
    </row>
    <row r="111" spans="1:12" ht="12" customHeight="1">
      <c r="A111" s="39"/>
      <c r="B111" s="57"/>
      <c r="C111" s="39"/>
      <c r="D111" s="117" t="s">
        <v>103</v>
      </c>
      <c r="E111" s="115">
        <v>137</v>
      </c>
      <c r="F111" s="115" t="s">
        <v>117</v>
      </c>
      <c r="G111" s="115">
        <v>15</v>
      </c>
      <c r="H111" s="115">
        <v>83</v>
      </c>
      <c r="I111" s="115">
        <v>7</v>
      </c>
      <c r="J111" s="115">
        <v>7</v>
      </c>
      <c r="K111" s="115">
        <v>25</v>
      </c>
      <c r="L111" s="114"/>
    </row>
    <row r="112" spans="1:12" ht="12" customHeight="1">
      <c r="A112" s="39"/>
      <c r="B112" s="57" t="s">
        <v>121</v>
      </c>
      <c r="C112" s="39"/>
      <c r="D112" s="117" t="s">
        <v>104</v>
      </c>
      <c r="E112" s="115">
        <v>1109</v>
      </c>
      <c r="F112" s="115">
        <v>6</v>
      </c>
      <c r="G112" s="115">
        <v>68</v>
      </c>
      <c r="H112" s="115">
        <v>774</v>
      </c>
      <c r="I112" s="115">
        <v>92</v>
      </c>
      <c r="J112" s="115">
        <v>11</v>
      </c>
      <c r="K112" s="115">
        <v>158</v>
      </c>
      <c r="L112" s="114">
        <v>45.6</v>
      </c>
    </row>
    <row r="113" spans="1:12" ht="12" customHeight="1">
      <c r="A113" s="39"/>
      <c r="B113" s="57"/>
      <c r="C113" s="39"/>
      <c r="D113" s="117" t="s">
        <v>103</v>
      </c>
      <c r="E113" s="115">
        <v>506</v>
      </c>
      <c r="F113" s="115">
        <v>3</v>
      </c>
      <c r="G113" s="115">
        <v>47</v>
      </c>
      <c r="H113" s="115">
        <v>364</v>
      </c>
      <c r="I113" s="115">
        <v>25</v>
      </c>
      <c r="J113" s="115">
        <v>6</v>
      </c>
      <c r="K113" s="115">
        <v>61</v>
      </c>
      <c r="L113" s="114"/>
    </row>
    <row r="114" spans="1:12" ht="12" customHeight="1">
      <c r="A114" s="39"/>
      <c r="B114" s="57" t="s">
        <v>120</v>
      </c>
      <c r="C114" s="39"/>
      <c r="D114" s="117" t="s">
        <v>104</v>
      </c>
      <c r="E114" s="115">
        <v>358</v>
      </c>
      <c r="F114" s="115">
        <v>1</v>
      </c>
      <c r="G114" s="115">
        <v>21</v>
      </c>
      <c r="H114" s="115">
        <v>221</v>
      </c>
      <c r="I114" s="115">
        <v>34</v>
      </c>
      <c r="J114" s="115">
        <v>11</v>
      </c>
      <c r="K114" s="115">
        <v>70</v>
      </c>
      <c r="L114" s="114">
        <v>40.799999999999997</v>
      </c>
    </row>
    <row r="115" spans="1:12" ht="12" customHeight="1">
      <c r="A115" s="39"/>
      <c r="B115" s="57"/>
      <c r="C115" s="39"/>
      <c r="D115" s="117" t="s">
        <v>103</v>
      </c>
      <c r="E115" s="115">
        <v>146</v>
      </c>
      <c r="F115" s="115" t="s">
        <v>117</v>
      </c>
      <c r="G115" s="115">
        <v>13</v>
      </c>
      <c r="H115" s="115">
        <v>89</v>
      </c>
      <c r="I115" s="115">
        <v>14</v>
      </c>
      <c r="J115" s="115">
        <v>4</v>
      </c>
      <c r="K115" s="115">
        <v>26</v>
      </c>
      <c r="L115" s="114"/>
    </row>
    <row r="116" spans="1:12" ht="12" customHeight="1">
      <c r="A116" s="39"/>
      <c r="B116" s="57" t="s">
        <v>119</v>
      </c>
      <c r="C116" s="39"/>
      <c r="D116" s="117" t="s">
        <v>104</v>
      </c>
      <c r="E116" s="115">
        <v>650</v>
      </c>
      <c r="F116" s="115">
        <v>3</v>
      </c>
      <c r="G116" s="115">
        <v>30</v>
      </c>
      <c r="H116" s="115">
        <v>471</v>
      </c>
      <c r="I116" s="115">
        <v>32</v>
      </c>
      <c r="J116" s="115">
        <v>29</v>
      </c>
      <c r="K116" s="115">
        <v>85</v>
      </c>
      <c r="L116" s="114">
        <v>37.200000000000003</v>
      </c>
    </row>
    <row r="117" spans="1:12" ht="12" customHeight="1">
      <c r="A117" s="39"/>
      <c r="B117" s="57"/>
      <c r="C117" s="39"/>
      <c r="D117" s="117" t="s">
        <v>103</v>
      </c>
      <c r="E117" s="115">
        <v>242</v>
      </c>
      <c r="F117" s="115">
        <v>4</v>
      </c>
      <c r="G117" s="115">
        <v>26</v>
      </c>
      <c r="H117" s="115">
        <v>150</v>
      </c>
      <c r="I117" s="115">
        <v>5</v>
      </c>
      <c r="J117" s="115">
        <v>22</v>
      </c>
      <c r="K117" s="115">
        <v>35</v>
      </c>
      <c r="L117" s="114"/>
    </row>
    <row r="118" spans="1:12" ht="12" customHeight="1">
      <c r="A118" s="39"/>
      <c r="B118" s="57" t="s">
        <v>118</v>
      </c>
      <c r="C118" s="39"/>
      <c r="D118" s="117" t="s">
        <v>104</v>
      </c>
      <c r="E118" s="115">
        <v>459</v>
      </c>
      <c r="F118" s="115">
        <v>2</v>
      </c>
      <c r="G118" s="115">
        <v>30</v>
      </c>
      <c r="H118" s="115">
        <v>342</v>
      </c>
      <c r="I118" s="115">
        <v>40</v>
      </c>
      <c r="J118" s="115">
        <v>16</v>
      </c>
      <c r="K118" s="115">
        <v>29</v>
      </c>
      <c r="L118" s="114">
        <v>46.6</v>
      </c>
    </row>
    <row r="119" spans="1:12" ht="12" customHeight="1">
      <c r="A119" s="39"/>
      <c r="B119" s="57"/>
      <c r="C119" s="39"/>
      <c r="D119" s="117" t="s">
        <v>103</v>
      </c>
      <c r="E119" s="115">
        <v>214</v>
      </c>
      <c r="F119" s="115" t="s">
        <v>117</v>
      </c>
      <c r="G119" s="115">
        <v>27</v>
      </c>
      <c r="H119" s="115">
        <v>146</v>
      </c>
      <c r="I119" s="115">
        <v>10</v>
      </c>
      <c r="J119" s="115">
        <v>8</v>
      </c>
      <c r="K119" s="115">
        <v>23</v>
      </c>
      <c r="L119" s="114"/>
    </row>
    <row r="120" spans="1:12" ht="12" customHeight="1">
      <c r="A120" s="39"/>
      <c r="B120" s="57" t="s">
        <v>116</v>
      </c>
      <c r="C120" s="39"/>
      <c r="D120" s="117" t="s">
        <v>104</v>
      </c>
      <c r="E120" s="115">
        <v>1433</v>
      </c>
      <c r="F120" s="115">
        <v>18</v>
      </c>
      <c r="G120" s="115">
        <v>94</v>
      </c>
      <c r="H120" s="115">
        <v>1040</v>
      </c>
      <c r="I120" s="115">
        <v>62</v>
      </c>
      <c r="J120" s="115">
        <v>37</v>
      </c>
      <c r="K120" s="115">
        <v>182</v>
      </c>
      <c r="L120" s="114">
        <v>54.8</v>
      </c>
    </row>
    <row r="121" spans="1:12" ht="12" customHeight="1">
      <c r="A121" s="39"/>
      <c r="B121" s="57"/>
      <c r="C121" s="39"/>
      <c r="D121" s="117" t="s">
        <v>103</v>
      </c>
      <c r="E121" s="115">
        <v>786</v>
      </c>
      <c r="F121" s="115">
        <v>15</v>
      </c>
      <c r="G121" s="115">
        <v>81</v>
      </c>
      <c r="H121" s="115">
        <v>532</v>
      </c>
      <c r="I121" s="115">
        <v>37</v>
      </c>
      <c r="J121" s="115">
        <v>27</v>
      </c>
      <c r="K121" s="115">
        <v>94</v>
      </c>
      <c r="L121" s="114"/>
    </row>
    <row r="122" spans="1:12" ht="12" customHeight="1">
      <c r="A122" s="39"/>
      <c r="B122" s="57" t="s">
        <v>115</v>
      </c>
      <c r="C122" s="39"/>
      <c r="D122" s="117" t="s">
        <v>104</v>
      </c>
      <c r="E122" s="115">
        <v>1923</v>
      </c>
      <c r="F122" s="115">
        <v>12</v>
      </c>
      <c r="G122" s="115">
        <v>88</v>
      </c>
      <c r="H122" s="115">
        <v>1476</v>
      </c>
      <c r="I122" s="115">
        <v>95</v>
      </c>
      <c r="J122" s="115">
        <v>30</v>
      </c>
      <c r="K122" s="115">
        <v>222</v>
      </c>
      <c r="L122" s="114">
        <v>35.5</v>
      </c>
    </row>
    <row r="123" spans="1:12" ht="12" customHeight="1">
      <c r="A123" s="39"/>
      <c r="B123" s="57"/>
      <c r="C123" s="39"/>
      <c r="D123" s="117" t="s">
        <v>103</v>
      </c>
      <c r="E123" s="115">
        <v>683</v>
      </c>
      <c r="F123" s="115">
        <v>12</v>
      </c>
      <c r="G123" s="115">
        <v>73</v>
      </c>
      <c r="H123" s="115">
        <v>481</v>
      </c>
      <c r="I123" s="115">
        <v>25</v>
      </c>
      <c r="J123" s="115">
        <v>27</v>
      </c>
      <c r="K123" s="115">
        <v>65</v>
      </c>
      <c r="L123" s="114"/>
    </row>
    <row r="124" spans="1:12" ht="12" customHeight="1">
      <c r="A124" s="39"/>
      <c r="B124" s="57" t="s">
        <v>114</v>
      </c>
      <c r="C124" s="39"/>
      <c r="D124" s="117" t="s">
        <v>104</v>
      </c>
      <c r="E124" s="115">
        <v>723</v>
      </c>
      <c r="F124" s="115">
        <v>2</v>
      </c>
      <c r="G124" s="115">
        <v>45</v>
      </c>
      <c r="H124" s="115">
        <v>551</v>
      </c>
      <c r="I124" s="115">
        <v>51</v>
      </c>
      <c r="J124" s="115">
        <v>14</v>
      </c>
      <c r="K124" s="115">
        <v>60</v>
      </c>
      <c r="L124" s="114">
        <v>37.9</v>
      </c>
    </row>
    <row r="125" spans="1:12" ht="12" customHeight="1">
      <c r="A125" s="39"/>
      <c r="B125" s="57"/>
      <c r="C125" s="39"/>
      <c r="D125" s="117" t="s">
        <v>103</v>
      </c>
      <c r="E125" s="115">
        <v>274</v>
      </c>
      <c r="F125" s="115">
        <v>4</v>
      </c>
      <c r="G125" s="115">
        <v>33</v>
      </c>
      <c r="H125" s="115">
        <v>179</v>
      </c>
      <c r="I125" s="115">
        <v>9</v>
      </c>
      <c r="J125" s="115">
        <v>15</v>
      </c>
      <c r="K125" s="115">
        <v>34</v>
      </c>
      <c r="L125" s="114"/>
    </row>
    <row r="126" spans="1:12" ht="12" customHeight="1">
      <c r="B126" s="57" t="s">
        <v>113</v>
      </c>
      <c r="C126" s="39"/>
      <c r="D126" s="36" t="s">
        <v>104</v>
      </c>
      <c r="E126" s="116">
        <v>818</v>
      </c>
      <c r="F126" s="115">
        <v>6</v>
      </c>
      <c r="G126" s="115">
        <v>60</v>
      </c>
      <c r="H126" s="115">
        <v>568</v>
      </c>
      <c r="I126" s="115">
        <v>47</v>
      </c>
      <c r="J126" s="115">
        <v>24</v>
      </c>
      <c r="K126" s="115">
        <v>113</v>
      </c>
      <c r="L126" s="114">
        <v>62.1</v>
      </c>
    </row>
    <row r="127" spans="1:12" ht="12" customHeight="1">
      <c r="B127" s="57"/>
      <c r="C127" s="39"/>
      <c r="D127" s="36" t="s">
        <v>103</v>
      </c>
      <c r="E127" s="116">
        <v>508</v>
      </c>
      <c r="F127" s="115">
        <v>10</v>
      </c>
      <c r="G127" s="115">
        <v>47</v>
      </c>
      <c r="H127" s="115">
        <v>347</v>
      </c>
      <c r="I127" s="115">
        <v>50</v>
      </c>
      <c r="J127" s="115">
        <v>23</v>
      </c>
      <c r="K127" s="115">
        <v>31</v>
      </c>
      <c r="L127" s="114"/>
    </row>
    <row r="128" spans="1:12" s="31" customFormat="1" ht="4.5" customHeight="1" thickBot="1">
      <c r="A128" s="43"/>
      <c r="B128" s="43"/>
      <c r="C128" s="43"/>
      <c r="D128" s="113"/>
      <c r="E128" s="43"/>
      <c r="F128" s="43"/>
      <c r="G128" s="43"/>
      <c r="H128" s="43"/>
      <c r="I128" s="43"/>
      <c r="J128" s="43"/>
      <c r="K128" s="43"/>
      <c r="L128" s="43"/>
    </row>
    <row r="129" spans="4:4" ht="3.75" customHeight="1" thickTop="1"/>
    <row r="130" spans="4:4">
      <c r="D130" s="112"/>
    </row>
  </sheetData>
  <mergeCells count="5">
    <mergeCell ref="A2:D2"/>
    <mergeCell ref="B5:B6"/>
    <mergeCell ref="L5:L6"/>
    <mergeCell ref="B8:B9"/>
    <mergeCell ref="L8:L9"/>
  </mergeCells>
  <phoneticPr fontId="10"/>
  <printOptions horizontalCentered="1"/>
  <pageMargins left="0.82677165354330717" right="0.78740157480314965" top="0.6692913385826772" bottom="0.59055118110236227" header="0.27559055118110237" footer="0"/>
  <pageSetup paperSize="9" scale="130" orientation="portrait" r:id="rId1"/>
  <headerFooter alignWithMargins="0">
    <oddHeader>&amp;L&amp;9刑法犯罪種別認知・検挙件数&amp;R&amp;"ＭＳ ゴシック,標準"&amp;9&amp;F（&amp;A）</oddHeader>
  </headerFooter>
  <rowBreaks count="2" manualBreakCount="2">
    <brk id="47" max="11" man="1"/>
    <brk id="87" max="11" man="1"/>
  </rowBreaks>
  <colBreaks count="1" manualBreakCount="1">
    <brk id="1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24"/>
  <sheetViews>
    <sheetView zoomScaleNormal="100" zoomScaleSheetLayoutView="150" zoomScalePageLayoutView="148" workbookViewId="0"/>
  </sheetViews>
  <sheetFormatPr defaultRowHeight="9.75"/>
  <cols>
    <col min="1" max="1" width="3.33203125" style="156" customWidth="1"/>
    <col min="2" max="2" width="12.6640625" style="156" customWidth="1"/>
    <col min="3" max="3" width="1.33203125" style="156" customWidth="1"/>
    <col min="4" max="4" width="6.83203125" style="156" customWidth="1"/>
    <col min="5" max="5" width="5.5" style="156" bestFit="1" customWidth="1"/>
    <col min="6" max="6" width="6.83203125" style="156" bestFit="1" customWidth="1"/>
    <col min="7" max="7" width="5.6640625" style="156" bestFit="1" customWidth="1"/>
    <col min="8" max="8" width="6.5" style="156" bestFit="1" customWidth="1"/>
    <col min="9" max="9" width="6.83203125" style="156" bestFit="1" customWidth="1"/>
    <col min="10" max="10" width="7.5" style="156" bestFit="1" customWidth="1"/>
    <col min="11" max="12" width="6.83203125" style="156" bestFit="1" customWidth="1"/>
    <col min="13" max="13" width="5.5" style="156" bestFit="1" customWidth="1"/>
    <col min="14" max="14" width="5.6640625" style="156" bestFit="1" customWidth="1"/>
    <col min="15" max="16" width="5.83203125" style="156" bestFit="1" customWidth="1"/>
    <col min="17" max="18" width="7.83203125" style="156" bestFit="1" customWidth="1"/>
    <col min="19" max="19" width="6.83203125" style="156" bestFit="1" customWidth="1"/>
    <col min="20" max="20" width="7.33203125" style="156" customWidth="1"/>
    <col min="21" max="21" width="5.83203125" style="156" customWidth="1"/>
    <col min="22" max="16384" width="9.33203125" style="156"/>
  </cols>
  <sheetData>
    <row r="1" spans="1:21" ht="12.75" customHeight="1" thickBot="1">
      <c r="A1" s="141" t="s">
        <v>246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201" t="s">
        <v>245</v>
      </c>
    </row>
    <row r="2" spans="1:21" ht="5.25" customHeight="1" thickTop="1">
      <c r="A2" s="200"/>
      <c r="B2" s="200"/>
      <c r="C2" s="199"/>
      <c r="D2" s="178"/>
      <c r="E2" s="198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8"/>
      <c r="S2" s="197"/>
      <c r="T2" s="173"/>
    </row>
    <row r="3" spans="1:21" ht="63.75" customHeight="1">
      <c r="A3" s="509" t="s">
        <v>244</v>
      </c>
      <c r="B3" s="509"/>
      <c r="C3" s="117"/>
      <c r="D3" s="191" t="s">
        <v>225</v>
      </c>
      <c r="E3" s="171" t="s">
        <v>243</v>
      </c>
      <c r="F3" s="170" t="s">
        <v>219</v>
      </c>
      <c r="G3" s="170" t="s">
        <v>222</v>
      </c>
      <c r="H3" s="170" t="s">
        <v>242</v>
      </c>
      <c r="I3" s="170" t="s">
        <v>241</v>
      </c>
      <c r="J3" s="171" t="s">
        <v>240</v>
      </c>
      <c r="K3" s="171" t="s">
        <v>239</v>
      </c>
      <c r="L3" s="170" t="s">
        <v>221</v>
      </c>
      <c r="M3" s="171" t="s">
        <v>238</v>
      </c>
      <c r="N3" s="170" t="s">
        <v>215</v>
      </c>
      <c r="O3" s="170" t="s">
        <v>659</v>
      </c>
      <c r="P3" s="171" t="s">
        <v>220</v>
      </c>
      <c r="Q3" s="171" t="s">
        <v>237</v>
      </c>
      <c r="R3" s="196" t="s">
        <v>236</v>
      </c>
      <c r="S3" s="171" t="s">
        <v>235</v>
      </c>
      <c r="T3" s="191" t="s">
        <v>234</v>
      </c>
    </row>
    <row r="4" spans="1:21" ht="4.5" customHeight="1">
      <c r="A4" s="195"/>
      <c r="B4" s="195"/>
      <c r="C4" s="109"/>
      <c r="D4" s="192"/>
      <c r="E4" s="168"/>
      <c r="F4" s="194"/>
      <c r="G4" s="194"/>
      <c r="H4" s="194"/>
      <c r="I4" s="194"/>
      <c r="J4" s="168"/>
      <c r="K4" s="168"/>
      <c r="L4" s="194"/>
      <c r="M4" s="168"/>
      <c r="N4" s="194"/>
      <c r="O4" s="194"/>
      <c r="P4" s="168"/>
      <c r="Q4" s="168"/>
      <c r="R4" s="193"/>
      <c r="S4" s="168"/>
      <c r="T4" s="192"/>
    </row>
    <row r="5" spans="1:21" ht="4.5" customHeight="1">
      <c r="A5" s="36"/>
      <c r="B5" s="36"/>
      <c r="C5" s="117"/>
      <c r="D5" s="191"/>
      <c r="E5" s="165"/>
      <c r="F5" s="191"/>
      <c r="G5" s="191"/>
      <c r="H5" s="191"/>
      <c r="I5" s="191"/>
      <c r="J5" s="165"/>
      <c r="K5" s="165"/>
      <c r="L5" s="191"/>
      <c r="M5" s="165"/>
      <c r="N5" s="191"/>
      <c r="O5" s="191"/>
      <c r="P5" s="165"/>
      <c r="Q5" s="165"/>
      <c r="R5" s="165"/>
      <c r="S5" s="165"/>
      <c r="T5" s="191"/>
    </row>
    <row r="6" spans="1:21" ht="11.1" customHeight="1">
      <c r="A6" s="512" t="s">
        <v>233</v>
      </c>
      <c r="B6" s="512"/>
      <c r="C6" s="185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178"/>
    </row>
    <row r="7" spans="1:21" ht="11.1" customHeight="1">
      <c r="A7" s="63"/>
      <c r="B7" s="131" t="s">
        <v>65</v>
      </c>
      <c r="C7" s="183"/>
      <c r="D7" s="190">
        <v>829</v>
      </c>
      <c r="E7" s="61" t="s">
        <v>117</v>
      </c>
      <c r="F7" s="61">
        <v>32</v>
      </c>
      <c r="G7" s="61" t="s">
        <v>117</v>
      </c>
      <c r="H7" s="61">
        <v>3</v>
      </c>
      <c r="I7" s="61">
        <v>23</v>
      </c>
      <c r="J7" s="61">
        <v>89</v>
      </c>
      <c r="K7" s="61">
        <v>17</v>
      </c>
      <c r="L7" s="61">
        <v>30</v>
      </c>
      <c r="M7" s="61" t="s">
        <v>117</v>
      </c>
      <c r="N7" s="61" t="s">
        <v>117</v>
      </c>
      <c r="O7" s="61">
        <v>1</v>
      </c>
      <c r="P7" s="61">
        <v>0</v>
      </c>
      <c r="Q7" s="61">
        <v>163</v>
      </c>
      <c r="R7" s="61">
        <v>337</v>
      </c>
      <c r="S7" s="61">
        <v>30</v>
      </c>
      <c r="T7" s="61">
        <v>104</v>
      </c>
    </row>
    <row r="8" spans="1:21" ht="11.1" customHeight="1">
      <c r="A8" s="63"/>
      <c r="B8" s="131" t="s">
        <v>232</v>
      </c>
      <c r="C8" s="183"/>
      <c r="D8" s="188">
        <v>844</v>
      </c>
      <c r="E8" s="146" t="s">
        <v>117</v>
      </c>
      <c r="F8" s="146">
        <v>30</v>
      </c>
      <c r="G8" s="146">
        <v>0</v>
      </c>
      <c r="H8" s="146">
        <v>6</v>
      </c>
      <c r="I8" s="146">
        <v>6</v>
      </c>
      <c r="J8" s="146">
        <v>84</v>
      </c>
      <c r="K8" s="146">
        <v>15</v>
      </c>
      <c r="L8" s="146">
        <v>24</v>
      </c>
      <c r="M8" s="146">
        <v>0</v>
      </c>
      <c r="N8" s="146">
        <v>3</v>
      </c>
      <c r="O8" s="146">
        <v>0</v>
      </c>
      <c r="P8" s="146">
        <v>0</v>
      </c>
      <c r="Q8" s="146">
        <v>164</v>
      </c>
      <c r="R8" s="146">
        <v>378</v>
      </c>
      <c r="S8" s="146">
        <v>13</v>
      </c>
      <c r="T8" s="163">
        <v>121</v>
      </c>
    </row>
    <row r="9" spans="1:21" ht="11.1" customHeight="1">
      <c r="A9" s="63"/>
      <c r="B9" s="131" t="s">
        <v>213</v>
      </c>
      <c r="C9" s="183"/>
      <c r="D9" s="188">
        <v>826</v>
      </c>
      <c r="E9" s="146" t="s">
        <v>231</v>
      </c>
      <c r="F9" s="146">
        <v>25</v>
      </c>
      <c r="G9" s="146">
        <v>0</v>
      </c>
      <c r="H9" s="146">
        <v>0</v>
      </c>
      <c r="I9" s="146">
        <v>4</v>
      </c>
      <c r="J9" s="146">
        <v>74</v>
      </c>
      <c r="K9" s="146">
        <v>8</v>
      </c>
      <c r="L9" s="146">
        <v>14</v>
      </c>
      <c r="M9" s="146">
        <v>1</v>
      </c>
      <c r="N9" s="146">
        <v>6</v>
      </c>
      <c r="O9" s="146">
        <v>0</v>
      </c>
      <c r="P9" s="146">
        <v>0</v>
      </c>
      <c r="Q9" s="146">
        <v>159</v>
      </c>
      <c r="R9" s="146">
        <v>411</v>
      </c>
      <c r="S9" s="146">
        <v>3</v>
      </c>
      <c r="T9" s="187">
        <v>120</v>
      </c>
      <c r="U9" s="186"/>
    </row>
    <row r="10" spans="1:21" ht="11.1" customHeight="1">
      <c r="A10" s="39"/>
      <c r="B10" s="39"/>
      <c r="C10" s="40"/>
      <c r="D10" s="65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76"/>
    </row>
    <row r="11" spans="1:21" ht="11.1" customHeight="1">
      <c r="A11" s="512" t="s">
        <v>230</v>
      </c>
      <c r="B11" s="512"/>
      <c r="C11" s="185"/>
      <c r="D11" s="65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76"/>
    </row>
    <row r="12" spans="1:21" ht="11.1" customHeight="1">
      <c r="A12" s="63"/>
      <c r="B12" s="131" t="s">
        <v>213</v>
      </c>
      <c r="C12" s="183"/>
      <c r="D12" s="146">
        <f t="shared" ref="D12:T12" si="0">SUM(D13:D19)</f>
        <v>627</v>
      </c>
      <c r="E12" s="146">
        <f t="shared" si="0"/>
        <v>0</v>
      </c>
      <c r="F12" s="146">
        <f t="shared" si="0"/>
        <v>17</v>
      </c>
      <c r="G12" s="146">
        <f t="shared" si="0"/>
        <v>0</v>
      </c>
      <c r="H12" s="146">
        <f t="shared" si="0"/>
        <v>0</v>
      </c>
      <c r="I12" s="146">
        <f t="shared" si="0"/>
        <v>2</v>
      </c>
      <c r="J12" s="146">
        <f t="shared" si="0"/>
        <v>66</v>
      </c>
      <c r="K12" s="146">
        <f t="shared" si="0"/>
        <v>10</v>
      </c>
      <c r="L12" s="146">
        <f t="shared" si="0"/>
        <v>22</v>
      </c>
      <c r="M12" s="146">
        <f t="shared" si="0"/>
        <v>1</v>
      </c>
      <c r="N12" s="146">
        <f t="shared" si="0"/>
        <v>6</v>
      </c>
      <c r="O12" s="146">
        <f t="shared" si="0"/>
        <v>0</v>
      </c>
      <c r="P12" s="146">
        <f t="shared" si="0"/>
        <v>0</v>
      </c>
      <c r="Q12" s="146">
        <f t="shared" si="0"/>
        <v>127</v>
      </c>
      <c r="R12" s="146">
        <f t="shared" si="0"/>
        <v>180</v>
      </c>
      <c r="S12" s="146">
        <f t="shared" si="0"/>
        <v>0</v>
      </c>
      <c r="T12" s="146">
        <f t="shared" si="0"/>
        <v>195</v>
      </c>
    </row>
    <row r="13" spans="1:21" ht="11.1" customHeight="1">
      <c r="A13" s="39"/>
      <c r="B13" s="57" t="s">
        <v>229</v>
      </c>
      <c r="C13" s="182"/>
      <c r="D13" s="144">
        <v>12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3</v>
      </c>
      <c r="S13" s="65">
        <v>0</v>
      </c>
      <c r="T13" s="65">
        <v>9</v>
      </c>
    </row>
    <row r="14" spans="1:21" ht="11.1" customHeight="1">
      <c r="A14" s="39"/>
      <c r="B14" s="57" t="s">
        <v>212</v>
      </c>
      <c r="C14" s="182"/>
      <c r="D14" s="144">
        <v>69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2</v>
      </c>
      <c r="R14" s="65">
        <v>12</v>
      </c>
      <c r="S14" s="65">
        <v>0</v>
      </c>
      <c r="T14" s="65">
        <v>55</v>
      </c>
    </row>
    <row r="15" spans="1:21" ht="11.1" customHeight="1">
      <c r="A15" s="39"/>
      <c r="B15" s="57" t="s">
        <v>186</v>
      </c>
      <c r="C15" s="182"/>
      <c r="D15" s="144">
        <v>167</v>
      </c>
      <c r="E15" s="65">
        <v>0</v>
      </c>
      <c r="F15" s="65">
        <v>6</v>
      </c>
      <c r="G15" s="65">
        <v>0</v>
      </c>
      <c r="H15" s="65">
        <v>0</v>
      </c>
      <c r="I15" s="65">
        <v>0</v>
      </c>
      <c r="J15" s="65">
        <v>5</v>
      </c>
      <c r="K15" s="65">
        <v>4</v>
      </c>
      <c r="L15" s="65">
        <v>2</v>
      </c>
      <c r="M15" s="65">
        <v>0</v>
      </c>
      <c r="N15" s="65">
        <v>0</v>
      </c>
      <c r="O15" s="65">
        <v>0</v>
      </c>
      <c r="P15" s="65">
        <v>0</v>
      </c>
      <c r="Q15" s="65">
        <v>47</v>
      </c>
      <c r="R15" s="65">
        <v>70</v>
      </c>
      <c r="S15" s="65">
        <v>0</v>
      </c>
      <c r="T15" s="65">
        <v>33</v>
      </c>
    </row>
    <row r="16" spans="1:21" ht="11.1" customHeight="1">
      <c r="A16" s="39"/>
      <c r="B16" s="57" t="s">
        <v>185</v>
      </c>
      <c r="C16" s="182"/>
      <c r="D16" s="144">
        <v>297</v>
      </c>
      <c r="E16" s="65">
        <v>0</v>
      </c>
      <c r="F16" s="65">
        <v>10</v>
      </c>
      <c r="G16" s="65">
        <v>0</v>
      </c>
      <c r="H16" s="65">
        <v>0</v>
      </c>
      <c r="I16" s="65">
        <v>2</v>
      </c>
      <c r="J16" s="65">
        <v>38</v>
      </c>
      <c r="K16" s="65">
        <v>4</v>
      </c>
      <c r="L16" s="65">
        <v>10</v>
      </c>
      <c r="M16" s="65">
        <v>0</v>
      </c>
      <c r="N16" s="65">
        <v>1</v>
      </c>
      <c r="O16" s="65">
        <v>0</v>
      </c>
      <c r="P16" s="65">
        <v>0</v>
      </c>
      <c r="Q16" s="65">
        <v>67</v>
      </c>
      <c r="R16" s="65">
        <v>90</v>
      </c>
      <c r="S16" s="65">
        <v>0</v>
      </c>
      <c r="T16" s="65">
        <v>75</v>
      </c>
    </row>
    <row r="17" spans="1:20" ht="11.1" customHeight="1">
      <c r="A17" s="39"/>
      <c r="B17" s="57" t="s">
        <v>228</v>
      </c>
      <c r="C17" s="182"/>
      <c r="D17" s="144">
        <v>15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4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10</v>
      </c>
    </row>
    <row r="18" spans="1:20" ht="11.1" customHeight="1">
      <c r="A18" s="39"/>
      <c r="B18" s="57" t="s">
        <v>182</v>
      </c>
      <c r="C18" s="182"/>
      <c r="D18" s="144">
        <v>42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11</v>
      </c>
      <c r="K18" s="65">
        <v>1</v>
      </c>
      <c r="L18" s="65">
        <v>7</v>
      </c>
      <c r="M18" s="65">
        <v>1</v>
      </c>
      <c r="N18" s="65">
        <v>5</v>
      </c>
      <c r="O18" s="65">
        <v>0</v>
      </c>
      <c r="P18" s="65">
        <v>0</v>
      </c>
      <c r="Q18" s="65">
        <v>7</v>
      </c>
      <c r="R18" s="65">
        <v>1</v>
      </c>
      <c r="S18" s="65">
        <v>0</v>
      </c>
      <c r="T18" s="65">
        <v>9</v>
      </c>
    </row>
    <row r="19" spans="1:20" ht="11.1" customHeight="1">
      <c r="A19" s="39"/>
      <c r="B19" s="57" t="s">
        <v>181</v>
      </c>
      <c r="C19" s="182"/>
      <c r="D19" s="144">
        <v>25</v>
      </c>
      <c r="E19" s="65">
        <v>0</v>
      </c>
      <c r="F19" s="65">
        <v>1</v>
      </c>
      <c r="G19" s="65">
        <v>0</v>
      </c>
      <c r="H19" s="65">
        <v>0</v>
      </c>
      <c r="I19" s="65">
        <v>0</v>
      </c>
      <c r="J19" s="65">
        <v>8</v>
      </c>
      <c r="K19" s="65">
        <v>1</v>
      </c>
      <c r="L19" s="65">
        <v>3</v>
      </c>
      <c r="M19" s="65">
        <v>0</v>
      </c>
      <c r="N19" s="65">
        <v>0</v>
      </c>
      <c r="O19" s="65">
        <v>0</v>
      </c>
      <c r="P19" s="65">
        <v>0</v>
      </c>
      <c r="Q19" s="65">
        <v>4</v>
      </c>
      <c r="R19" s="65">
        <v>4</v>
      </c>
      <c r="S19" s="65">
        <v>0</v>
      </c>
      <c r="T19" s="65">
        <v>4</v>
      </c>
    </row>
    <row r="20" spans="1:20" ht="3.75" customHeight="1" thickBot="1">
      <c r="A20" s="141"/>
      <c r="B20" s="140"/>
      <c r="C20" s="181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 t="s">
        <v>227</v>
      </c>
      <c r="O20" s="180"/>
      <c r="P20" s="180"/>
      <c r="Q20" s="180"/>
      <c r="R20" s="180"/>
      <c r="S20" s="180"/>
      <c r="T20" s="180"/>
    </row>
    <row r="21" spans="1:20" ht="4.5" customHeight="1" thickTop="1">
      <c r="A21" s="178"/>
      <c r="B21" s="57"/>
      <c r="C21" s="57"/>
      <c r="D21" s="179"/>
      <c r="E21" s="178"/>
      <c r="F21" s="179"/>
      <c r="G21" s="179"/>
      <c r="H21" s="179"/>
      <c r="I21" s="179"/>
      <c r="J21" s="179"/>
      <c r="K21" s="179"/>
      <c r="L21" s="179"/>
      <c r="M21" s="179"/>
      <c r="N21" s="179"/>
      <c r="O21" s="178"/>
      <c r="P21" s="178"/>
      <c r="Q21" s="178"/>
      <c r="R21" s="178"/>
      <c r="S21" s="178"/>
    </row>
    <row r="22" spans="1:20">
      <c r="A22" s="156" t="s">
        <v>226</v>
      </c>
    </row>
    <row r="23" spans="1:20">
      <c r="E23" s="177"/>
    </row>
    <row r="24" spans="1:20">
      <c r="B24" s="176"/>
      <c r="E24" s="175"/>
      <c r="O24" s="36"/>
      <c r="P24" s="36"/>
      <c r="Q24" s="36"/>
      <c r="R24" s="36"/>
      <c r="S24" s="36"/>
    </row>
  </sheetData>
  <mergeCells count="3">
    <mergeCell ref="A3:B3"/>
    <mergeCell ref="A6:B6"/>
    <mergeCell ref="A11:B11"/>
  </mergeCells>
  <phoneticPr fontId="10"/>
  <printOptions horizontalCentered="1"/>
  <pageMargins left="0.55118110236220474" right="0.35433070866141736" top="1.4566929133858268" bottom="0.98425196850393704" header="0.86614173228346458" footer="0.51181102362204722"/>
  <pageSetup paperSize="9" scale="140" fitToWidth="0" fitToHeight="0" orientation="landscape" r:id="rId1"/>
  <headerFooter alignWithMargins="0">
    <oddHeader>&amp;L福祉犯罪と被害少年の状況ー法令別ー&amp;R&amp;F 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34"/>
  <sheetViews>
    <sheetView zoomScaleNormal="100" zoomScalePageLayoutView="112" workbookViewId="0"/>
  </sheetViews>
  <sheetFormatPr defaultRowHeight="10.5"/>
  <cols>
    <col min="1" max="1" width="1" style="4" customWidth="1"/>
    <col min="2" max="2" width="15.33203125" style="4" customWidth="1"/>
    <col min="3" max="3" width="1" style="4" customWidth="1"/>
    <col min="4" max="8" width="11.33203125" style="4" customWidth="1"/>
    <col min="9" max="16384" width="9.33203125" style="4"/>
  </cols>
  <sheetData>
    <row r="1" spans="1:9" ht="12.75" customHeight="1" thickBot="1">
      <c r="A1" s="4" t="s">
        <v>83</v>
      </c>
      <c r="B1" s="5"/>
      <c r="H1" s="32" t="s">
        <v>82</v>
      </c>
    </row>
    <row r="2" spans="1:9" s="35" customFormat="1" ht="20.100000000000001" customHeight="1" thickTop="1">
      <c r="A2" s="513" t="s">
        <v>81</v>
      </c>
      <c r="B2" s="514"/>
      <c r="C2" s="514"/>
      <c r="D2" s="514" t="s">
        <v>80</v>
      </c>
      <c r="E2" s="514"/>
      <c r="F2" s="514"/>
      <c r="G2" s="514" t="s">
        <v>79</v>
      </c>
      <c r="H2" s="517" t="s">
        <v>78</v>
      </c>
    </row>
    <row r="3" spans="1:9" s="35" customFormat="1" ht="20.100000000000001" customHeight="1">
      <c r="A3" s="515"/>
      <c r="B3" s="516"/>
      <c r="C3" s="516"/>
      <c r="D3" s="89" t="s">
        <v>77</v>
      </c>
      <c r="E3" s="89" t="s">
        <v>76</v>
      </c>
      <c r="F3" s="89" t="s">
        <v>75</v>
      </c>
      <c r="G3" s="516"/>
      <c r="H3" s="518"/>
    </row>
    <row r="4" spans="1:9" s="35" customFormat="1" ht="5.25" customHeight="1">
      <c r="A4" s="34"/>
      <c r="B4" s="34"/>
      <c r="C4" s="87"/>
      <c r="D4" s="34"/>
      <c r="E4" s="34"/>
      <c r="F4" s="34"/>
      <c r="G4" s="34"/>
      <c r="H4" s="34"/>
    </row>
    <row r="5" spans="1:9" s="74" customFormat="1" ht="20.100000000000001" customHeight="1">
      <c r="A5" s="82"/>
      <c r="B5" s="84" t="s">
        <v>65</v>
      </c>
      <c r="C5" s="85"/>
      <c r="D5" s="96">
        <v>54827</v>
      </c>
      <c r="E5" s="96">
        <v>17663</v>
      </c>
      <c r="F5" s="96">
        <v>37164</v>
      </c>
      <c r="G5" s="96">
        <v>37052</v>
      </c>
      <c r="H5" s="96">
        <v>17775</v>
      </c>
    </row>
    <row r="6" spans="1:9" s="74" customFormat="1" ht="20.100000000000001" customHeight="1">
      <c r="A6" s="82"/>
      <c r="B6" s="84" t="s">
        <v>74</v>
      </c>
      <c r="C6" s="85"/>
      <c r="D6" s="96">
        <v>54641</v>
      </c>
      <c r="E6" s="96">
        <v>17775</v>
      </c>
      <c r="F6" s="96">
        <v>36866</v>
      </c>
      <c r="G6" s="96">
        <v>35906</v>
      </c>
      <c r="H6" s="96">
        <v>18735</v>
      </c>
    </row>
    <row r="7" spans="1:9" s="74" customFormat="1" ht="20.100000000000001" customHeight="1">
      <c r="A7" s="82"/>
      <c r="B7" s="84" t="s">
        <v>63</v>
      </c>
      <c r="C7" s="85"/>
      <c r="D7" s="96">
        <v>58894</v>
      </c>
      <c r="E7" s="96">
        <v>18735</v>
      </c>
      <c r="F7" s="96">
        <v>40159</v>
      </c>
      <c r="G7" s="96">
        <v>38319</v>
      </c>
      <c r="H7" s="96">
        <v>20575</v>
      </c>
    </row>
    <row r="8" spans="1:9" s="74" customFormat="1" ht="8.25" customHeight="1">
      <c r="A8" s="82"/>
      <c r="B8" s="83"/>
      <c r="C8" s="85"/>
      <c r="D8" s="96"/>
      <c r="E8" s="96"/>
      <c r="F8" s="96"/>
      <c r="G8" s="96"/>
      <c r="H8" s="96"/>
    </row>
    <row r="9" spans="1:9" ht="20.100000000000001" customHeight="1">
      <c r="A9" s="42"/>
      <c r="B9" s="79" t="s">
        <v>62</v>
      </c>
      <c r="C9" s="94"/>
      <c r="D9" s="93">
        <v>15463</v>
      </c>
      <c r="E9" s="93">
        <v>6196</v>
      </c>
      <c r="F9" s="93">
        <v>9267</v>
      </c>
      <c r="G9" s="93">
        <v>9294</v>
      </c>
      <c r="H9" s="93">
        <v>6169</v>
      </c>
      <c r="I9" s="60"/>
    </row>
    <row r="10" spans="1:9" ht="20.100000000000001" customHeight="1">
      <c r="A10" s="42"/>
      <c r="B10" s="79" t="s">
        <v>61</v>
      </c>
      <c r="C10" s="94"/>
      <c r="D10" s="93">
        <v>96</v>
      </c>
      <c r="E10" s="95">
        <v>31</v>
      </c>
      <c r="F10" s="95">
        <v>65</v>
      </c>
      <c r="G10" s="95">
        <v>49</v>
      </c>
      <c r="H10" s="95">
        <v>47</v>
      </c>
    </row>
    <row r="11" spans="1:9" ht="20.100000000000001" customHeight="1">
      <c r="A11" s="42"/>
      <c r="B11" s="79" t="s">
        <v>60</v>
      </c>
      <c r="C11" s="94"/>
      <c r="D11" s="93">
        <v>43335</v>
      </c>
      <c r="E11" s="93">
        <v>12508</v>
      </c>
      <c r="F11" s="93">
        <v>30827</v>
      </c>
      <c r="G11" s="93">
        <v>28976</v>
      </c>
      <c r="H11" s="93">
        <v>14359</v>
      </c>
    </row>
    <row r="12" spans="1:9" ht="3" customHeight="1" thickBot="1">
      <c r="A12" s="44"/>
      <c r="B12" s="44"/>
      <c r="C12" s="92"/>
      <c r="D12" s="44"/>
      <c r="E12" s="44"/>
      <c r="F12" s="44"/>
      <c r="G12" s="44"/>
      <c r="H12" s="44"/>
    </row>
    <row r="13" spans="1:9" ht="3.75" customHeight="1" thickTop="1"/>
    <row r="14" spans="1:9">
      <c r="A14" s="5"/>
    </row>
    <row r="15" spans="1:9" ht="12.75" customHeight="1" thickBot="1">
      <c r="A15" s="5" t="s">
        <v>73</v>
      </c>
      <c r="H15" s="32"/>
    </row>
    <row r="16" spans="1:9" s="35" customFormat="1" ht="20.100000000000001" customHeight="1" thickTop="1">
      <c r="A16" s="513" t="s">
        <v>72</v>
      </c>
      <c r="B16" s="514"/>
      <c r="C16" s="514"/>
      <c r="D16" s="514" t="s">
        <v>71</v>
      </c>
      <c r="E16" s="514"/>
      <c r="F16" s="514"/>
      <c r="G16" s="514" t="s">
        <v>70</v>
      </c>
      <c r="H16" s="517" t="s">
        <v>69</v>
      </c>
    </row>
    <row r="17" spans="1:23" s="35" customFormat="1" ht="20.100000000000001" customHeight="1">
      <c r="A17" s="515"/>
      <c r="B17" s="516"/>
      <c r="C17" s="516"/>
      <c r="D17" s="89" t="s">
        <v>68</v>
      </c>
      <c r="E17" s="89" t="s">
        <v>67</v>
      </c>
      <c r="F17" s="89" t="s">
        <v>66</v>
      </c>
      <c r="G17" s="516"/>
      <c r="H17" s="518"/>
    </row>
    <row r="18" spans="1:23" s="35" customFormat="1" ht="5.25" customHeight="1">
      <c r="A18" s="34"/>
      <c r="B18" s="34"/>
      <c r="C18" s="87"/>
      <c r="D18" s="86"/>
      <c r="E18" s="34"/>
      <c r="F18" s="34"/>
      <c r="G18" s="34"/>
      <c r="H18" s="34"/>
    </row>
    <row r="19" spans="1:23" s="74" customFormat="1" ht="20.100000000000001" customHeight="1">
      <c r="A19" s="82"/>
      <c r="B19" s="84" t="s">
        <v>65</v>
      </c>
      <c r="C19" s="85"/>
      <c r="D19" s="81">
        <v>38724</v>
      </c>
      <c r="E19" s="80">
        <v>3407</v>
      </c>
      <c r="F19" s="80">
        <v>35317</v>
      </c>
      <c r="G19" s="80">
        <v>35235</v>
      </c>
      <c r="H19" s="80">
        <v>3489</v>
      </c>
    </row>
    <row r="20" spans="1:23" s="74" customFormat="1" ht="20.100000000000001" customHeight="1">
      <c r="A20" s="82"/>
      <c r="B20" s="84" t="s">
        <v>64</v>
      </c>
      <c r="C20" s="85"/>
      <c r="D20" s="81">
        <v>41212</v>
      </c>
      <c r="E20" s="80">
        <v>3489</v>
      </c>
      <c r="F20" s="80">
        <v>37723</v>
      </c>
      <c r="G20" s="80">
        <v>37434</v>
      </c>
      <c r="H20" s="80">
        <v>3778</v>
      </c>
    </row>
    <row r="21" spans="1:23" s="74" customFormat="1" ht="20.100000000000001" customHeight="1">
      <c r="A21" s="82"/>
      <c r="B21" s="84" t="s">
        <v>63</v>
      </c>
      <c r="C21" s="82"/>
      <c r="D21" s="81">
        <v>40489</v>
      </c>
      <c r="E21" s="80">
        <v>3778</v>
      </c>
      <c r="F21" s="80">
        <v>36711</v>
      </c>
      <c r="G21" s="80">
        <v>36405</v>
      </c>
      <c r="H21" s="80">
        <v>4084</v>
      </c>
    </row>
    <row r="22" spans="1:23" s="74" customFormat="1" ht="8.25" customHeight="1">
      <c r="A22" s="82"/>
      <c r="B22" s="83"/>
      <c r="C22" s="82"/>
      <c r="D22" s="81"/>
      <c r="E22" s="80"/>
      <c r="F22" s="80"/>
      <c r="G22" s="80"/>
      <c r="H22" s="80"/>
    </row>
    <row r="23" spans="1:23" ht="20.100000000000001" customHeight="1">
      <c r="A23" s="42"/>
      <c r="B23" s="79" t="s">
        <v>62</v>
      </c>
      <c r="C23" s="42"/>
      <c r="D23" s="78">
        <v>17062</v>
      </c>
      <c r="E23" s="77">
        <v>2679</v>
      </c>
      <c r="F23" s="77">
        <v>14383</v>
      </c>
      <c r="G23" s="77">
        <v>13790</v>
      </c>
      <c r="H23" s="77">
        <v>3272</v>
      </c>
    </row>
    <row r="24" spans="1:23" ht="20.100000000000001" customHeight="1">
      <c r="A24" s="42"/>
      <c r="B24" s="79" t="s">
        <v>61</v>
      </c>
      <c r="C24" s="42"/>
      <c r="D24" s="78">
        <v>1768</v>
      </c>
      <c r="E24" s="77">
        <v>483</v>
      </c>
      <c r="F24" s="77">
        <v>1285</v>
      </c>
      <c r="G24" s="77">
        <v>1306</v>
      </c>
      <c r="H24" s="77">
        <v>462</v>
      </c>
    </row>
    <row r="25" spans="1:23" ht="20.100000000000001" customHeight="1">
      <c r="A25" s="42"/>
      <c r="B25" s="79" t="s">
        <v>60</v>
      </c>
      <c r="C25" s="42"/>
      <c r="D25" s="78">
        <v>21659</v>
      </c>
      <c r="E25" s="77">
        <v>616</v>
      </c>
      <c r="F25" s="77">
        <v>21043</v>
      </c>
      <c r="G25" s="77">
        <v>21309</v>
      </c>
      <c r="H25" s="77">
        <v>350</v>
      </c>
    </row>
    <row r="26" spans="1:23" ht="3" customHeight="1" thickBot="1">
      <c r="A26" s="44"/>
      <c r="B26" s="44"/>
      <c r="C26" s="44"/>
      <c r="D26" s="45"/>
      <c r="E26" s="44"/>
      <c r="F26" s="44"/>
      <c r="G26" s="44"/>
      <c r="H26" s="44"/>
    </row>
    <row r="27" spans="1:23" ht="4.5" customHeight="1" thickTop="1"/>
    <row r="28" spans="1:23">
      <c r="B28" s="5" t="s">
        <v>59</v>
      </c>
    </row>
    <row r="29" spans="1:23">
      <c r="A29" s="5"/>
      <c r="B29" s="5" t="s">
        <v>58</v>
      </c>
    </row>
    <row r="30" spans="1:23" s="75" customFormat="1">
      <c r="B30" s="31" t="s">
        <v>57</v>
      </c>
      <c r="C30" s="76"/>
      <c r="D30" s="76"/>
      <c r="E30" s="76"/>
      <c r="F30" s="76"/>
      <c r="G30" s="76"/>
      <c r="H30" s="76"/>
      <c r="N30" s="76"/>
      <c r="O30" s="76"/>
      <c r="P30" s="76"/>
      <c r="Q30" s="76"/>
      <c r="R30" s="76"/>
      <c r="S30" s="76"/>
      <c r="T30" s="76"/>
      <c r="U30" s="76"/>
      <c r="V30" s="76"/>
      <c r="W30" s="76"/>
    </row>
    <row r="31" spans="1:23" s="75" customFormat="1">
      <c r="B31" s="31" t="s">
        <v>56</v>
      </c>
      <c r="C31" s="76"/>
      <c r="D31" s="76"/>
      <c r="E31" s="76"/>
      <c r="F31" s="76"/>
      <c r="G31" s="76"/>
      <c r="H31" s="76"/>
      <c r="N31" s="76"/>
      <c r="O31" s="76"/>
      <c r="P31" s="76"/>
      <c r="Q31" s="76"/>
      <c r="R31" s="76"/>
      <c r="S31" s="76"/>
      <c r="T31" s="76"/>
      <c r="U31" s="76"/>
      <c r="V31" s="76"/>
      <c r="W31" s="76"/>
    </row>
    <row r="32" spans="1:23" s="75" customFormat="1">
      <c r="A32" s="1"/>
      <c r="B32" s="31" t="s">
        <v>55</v>
      </c>
      <c r="C32" s="76"/>
      <c r="D32" s="76"/>
      <c r="E32" s="76"/>
      <c r="F32" s="76"/>
      <c r="G32" s="76"/>
      <c r="H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4" spans="2:2">
      <c r="B34" s="74"/>
    </row>
  </sheetData>
  <mergeCells count="8">
    <mergeCell ref="A2:C3"/>
    <mergeCell ref="D2:F2"/>
    <mergeCell ref="G2:G3"/>
    <mergeCell ref="H2:H3"/>
    <mergeCell ref="A16:C17"/>
    <mergeCell ref="D16:F16"/>
    <mergeCell ref="G16:G17"/>
    <mergeCell ref="H16:H17"/>
  </mergeCells>
  <phoneticPr fontId="10"/>
  <printOptions horizontalCentered="1"/>
  <pageMargins left="0.78740157480314965" right="0.59055118110236227" top="1.2598425196850394" bottom="0.47244094488188981" header="0.78740157480314965" footer="0"/>
  <pageSetup paperSize="9" scale="130" orientation="portrait" cellComments="asDisplayed" r:id="rId1"/>
  <headerFooter alignWithMargins="0">
    <oddHeader>&amp;L民事・行政事件取扱状況&amp;R&amp;9&amp;F （&amp;A）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31"/>
  <sheetViews>
    <sheetView zoomScaleNormal="100" workbookViewId="0"/>
  </sheetViews>
  <sheetFormatPr defaultRowHeight="10.5"/>
  <cols>
    <col min="1" max="1" width="1" style="4" customWidth="1"/>
    <col min="2" max="2" width="16.83203125" style="4" customWidth="1"/>
    <col min="3" max="3" width="1" style="4" customWidth="1"/>
    <col min="4" max="8" width="11.33203125" style="4" customWidth="1"/>
    <col min="9" max="16384" width="9.33203125" style="4"/>
  </cols>
  <sheetData>
    <row r="1" spans="1:9" ht="11.25" customHeight="1" thickBot="1">
      <c r="A1" s="5" t="s">
        <v>100</v>
      </c>
      <c r="H1" s="32" t="s">
        <v>82</v>
      </c>
    </row>
    <row r="2" spans="1:9" s="35" customFormat="1" ht="12.95" customHeight="1" thickTop="1">
      <c r="A2" s="513" t="s">
        <v>81</v>
      </c>
      <c r="B2" s="514"/>
      <c r="C2" s="514"/>
      <c r="D2" s="514" t="s">
        <v>99</v>
      </c>
      <c r="E2" s="514"/>
      <c r="F2" s="514"/>
      <c r="G2" s="514" t="s">
        <v>98</v>
      </c>
      <c r="H2" s="517" t="s">
        <v>97</v>
      </c>
    </row>
    <row r="3" spans="1:9" s="35" customFormat="1" ht="12.95" customHeight="1">
      <c r="A3" s="515"/>
      <c r="B3" s="516"/>
      <c r="C3" s="516"/>
      <c r="D3" s="89" t="s">
        <v>96</v>
      </c>
      <c r="E3" s="89" t="s">
        <v>95</v>
      </c>
      <c r="F3" s="89" t="s">
        <v>94</v>
      </c>
      <c r="G3" s="516"/>
      <c r="H3" s="518"/>
    </row>
    <row r="4" spans="1:9" s="35" customFormat="1" ht="4.5" customHeight="1">
      <c r="A4" s="34"/>
      <c r="B4" s="86"/>
      <c r="C4" s="87"/>
      <c r="D4" s="34"/>
      <c r="E4" s="34"/>
      <c r="F4" s="34"/>
      <c r="G4" s="34"/>
      <c r="H4" s="34"/>
    </row>
    <row r="5" spans="1:9" s="74" customFormat="1" ht="11.45" customHeight="1">
      <c r="A5" s="82"/>
      <c r="B5" s="84" t="s">
        <v>65</v>
      </c>
      <c r="C5" s="85"/>
      <c r="D5" s="102">
        <v>15400</v>
      </c>
      <c r="E5" s="102">
        <v>1276</v>
      </c>
      <c r="F5" s="102">
        <v>14124</v>
      </c>
      <c r="G5" s="102">
        <v>14146</v>
      </c>
      <c r="H5" s="102">
        <v>1254</v>
      </c>
    </row>
    <row r="6" spans="1:9" s="74" customFormat="1" ht="11.45" customHeight="1">
      <c r="A6" s="82"/>
      <c r="B6" s="84" t="s">
        <v>101</v>
      </c>
      <c r="C6" s="85"/>
      <c r="D6" s="102">
        <v>15222</v>
      </c>
      <c r="E6" s="102">
        <v>1254</v>
      </c>
      <c r="F6" s="102">
        <v>13968</v>
      </c>
      <c r="G6" s="102">
        <v>14128</v>
      </c>
      <c r="H6" s="102">
        <v>1094</v>
      </c>
    </row>
    <row r="7" spans="1:9" s="74" customFormat="1" ht="11.45" customHeight="1">
      <c r="A7" s="82"/>
      <c r="B7" s="84" t="s">
        <v>63</v>
      </c>
      <c r="C7" s="85"/>
      <c r="D7" s="102">
        <v>12925</v>
      </c>
      <c r="E7" s="102">
        <v>1094</v>
      </c>
      <c r="F7" s="102">
        <v>11831</v>
      </c>
      <c r="G7" s="102">
        <v>11827</v>
      </c>
      <c r="H7" s="102">
        <v>1098</v>
      </c>
    </row>
    <row r="8" spans="1:9" ht="10.5" customHeight="1">
      <c r="A8" s="42"/>
      <c r="B8" s="83"/>
      <c r="C8" s="94"/>
      <c r="D8" s="100"/>
      <c r="E8" s="100"/>
      <c r="F8" s="100"/>
      <c r="G8" s="100"/>
      <c r="H8" s="100"/>
    </row>
    <row r="9" spans="1:9" ht="11.45" customHeight="1">
      <c r="A9" s="42"/>
      <c r="B9" s="79" t="s">
        <v>86</v>
      </c>
      <c r="C9" s="94"/>
      <c r="D9" s="100">
        <v>4344</v>
      </c>
      <c r="E9" s="100">
        <v>1007</v>
      </c>
      <c r="F9" s="100">
        <v>3337</v>
      </c>
      <c r="G9" s="100">
        <v>3347</v>
      </c>
      <c r="H9" s="100">
        <v>997</v>
      </c>
      <c r="I9" s="101"/>
    </row>
    <row r="10" spans="1:9" ht="11.45" customHeight="1">
      <c r="A10" s="42"/>
      <c r="B10" s="79" t="s">
        <v>60</v>
      </c>
      <c r="C10" s="94"/>
      <c r="D10" s="100">
        <v>8581</v>
      </c>
      <c r="E10" s="100">
        <v>87</v>
      </c>
      <c r="F10" s="100">
        <v>8494</v>
      </c>
      <c r="G10" s="100">
        <v>8480</v>
      </c>
      <c r="H10" s="100">
        <v>101</v>
      </c>
    </row>
    <row r="11" spans="1:9" ht="3" customHeight="1" thickBot="1">
      <c r="A11" s="44"/>
      <c r="B11" s="44"/>
      <c r="C11" s="92"/>
      <c r="D11" s="44"/>
      <c r="E11" s="44"/>
      <c r="F11" s="44"/>
      <c r="G11" s="44"/>
      <c r="H11" s="44"/>
    </row>
    <row r="12" spans="1:9" ht="10.5" customHeight="1" thickTop="1"/>
    <row r="13" spans="1:9" ht="12.75" customHeight="1" thickBot="1">
      <c r="A13" s="5" t="s">
        <v>73</v>
      </c>
    </row>
    <row r="14" spans="1:9" ht="12.95" customHeight="1" thickTop="1">
      <c r="A14" s="513" t="s">
        <v>72</v>
      </c>
      <c r="B14" s="514"/>
      <c r="C14" s="514"/>
      <c r="D14" s="514" t="s">
        <v>93</v>
      </c>
      <c r="E14" s="514"/>
      <c r="F14" s="514"/>
      <c r="G14" s="514" t="s">
        <v>92</v>
      </c>
      <c r="H14" s="517" t="s">
        <v>91</v>
      </c>
    </row>
    <row r="15" spans="1:9" ht="12.95" customHeight="1">
      <c r="A15" s="515"/>
      <c r="B15" s="516"/>
      <c r="C15" s="516"/>
      <c r="D15" s="89" t="s">
        <v>90</v>
      </c>
      <c r="E15" s="89" t="s">
        <v>89</v>
      </c>
      <c r="F15" s="89" t="s">
        <v>88</v>
      </c>
      <c r="G15" s="516"/>
      <c r="H15" s="518"/>
    </row>
    <row r="16" spans="1:9" ht="5.25" customHeight="1">
      <c r="A16" s="86"/>
      <c r="B16" s="86"/>
      <c r="C16" s="87"/>
      <c r="D16" s="86"/>
      <c r="E16" s="86"/>
      <c r="F16" s="86"/>
      <c r="G16" s="86"/>
      <c r="H16" s="86"/>
    </row>
    <row r="17" spans="1:23" s="74" customFormat="1" ht="11.45" customHeight="1">
      <c r="A17" s="82"/>
      <c r="B17" s="84" t="s">
        <v>65</v>
      </c>
      <c r="C17" s="85"/>
      <c r="D17" s="99">
        <v>43665</v>
      </c>
      <c r="E17" s="99">
        <v>31</v>
      </c>
      <c r="F17" s="99">
        <v>43634</v>
      </c>
      <c r="G17" s="99">
        <v>43617</v>
      </c>
      <c r="H17" s="99">
        <v>48</v>
      </c>
    </row>
    <row r="18" spans="1:23" s="74" customFormat="1" ht="11.45" customHeight="1">
      <c r="A18" s="82"/>
      <c r="B18" s="84" t="s">
        <v>87</v>
      </c>
      <c r="C18" s="85"/>
      <c r="D18" s="99">
        <v>41253</v>
      </c>
      <c r="E18" s="99">
        <v>48</v>
      </c>
      <c r="F18" s="99">
        <v>41205</v>
      </c>
      <c r="G18" s="99">
        <v>41208</v>
      </c>
      <c r="H18" s="99">
        <v>45</v>
      </c>
    </row>
    <row r="19" spans="1:23" s="74" customFormat="1" ht="11.45" customHeight="1">
      <c r="A19" s="82"/>
      <c r="B19" s="84" t="s">
        <v>63</v>
      </c>
      <c r="C19" s="85"/>
      <c r="D19" s="99">
        <v>36257</v>
      </c>
      <c r="E19" s="99">
        <v>45</v>
      </c>
      <c r="F19" s="99">
        <v>36212</v>
      </c>
      <c r="G19" s="99">
        <v>36181</v>
      </c>
      <c r="H19" s="99">
        <v>76</v>
      </c>
    </row>
    <row r="20" spans="1:23" ht="11.25" customHeight="1">
      <c r="A20" s="42"/>
      <c r="B20" s="42"/>
      <c r="C20" s="94"/>
      <c r="D20" s="98"/>
      <c r="E20" s="98"/>
      <c r="F20" s="98"/>
      <c r="G20" s="98"/>
      <c r="H20" s="98"/>
    </row>
    <row r="21" spans="1:23" ht="11.45" customHeight="1">
      <c r="A21" s="42"/>
      <c r="B21" s="79" t="s">
        <v>86</v>
      </c>
      <c r="C21" s="94"/>
      <c r="D21" s="98">
        <v>65</v>
      </c>
      <c r="E21" s="98">
        <v>9</v>
      </c>
      <c r="F21" s="98">
        <v>56</v>
      </c>
      <c r="G21" s="98">
        <v>51</v>
      </c>
      <c r="H21" s="98">
        <v>14</v>
      </c>
    </row>
    <row r="22" spans="1:23" ht="11.45" customHeight="1">
      <c r="A22" s="42"/>
      <c r="B22" s="79" t="s">
        <v>85</v>
      </c>
      <c r="C22" s="94"/>
      <c r="D22" s="98">
        <v>10867</v>
      </c>
      <c r="E22" s="98">
        <v>36</v>
      </c>
      <c r="F22" s="98">
        <v>10831</v>
      </c>
      <c r="G22" s="98">
        <v>10806</v>
      </c>
      <c r="H22" s="98">
        <v>61</v>
      </c>
    </row>
    <row r="23" spans="1:23" ht="11.45" customHeight="1">
      <c r="A23" s="42"/>
      <c r="B23" s="79" t="s">
        <v>60</v>
      </c>
      <c r="C23" s="94"/>
      <c r="D23" s="98">
        <v>25325</v>
      </c>
      <c r="E23" s="98">
        <v>0</v>
      </c>
      <c r="F23" s="98">
        <v>25325</v>
      </c>
      <c r="G23" s="98">
        <v>25324</v>
      </c>
      <c r="H23" s="98">
        <v>1</v>
      </c>
    </row>
    <row r="24" spans="1:23" ht="5.25" customHeight="1" thickBot="1">
      <c r="A24" s="44"/>
      <c r="B24" s="44"/>
      <c r="C24" s="92"/>
      <c r="D24" s="97"/>
      <c r="E24" s="97"/>
      <c r="F24" s="97"/>
      <c r="G24" s="97"/>
      <c r="H24" s="97"/>
    </row>
    <row r="25" spans="1:23" ht="3.75" customHeight="1" thickTop="1">
      <c r="D25" s="66"/>
      <c r="E25" s="66"/>
      <c r="F25" s="66"/>
      <c r="G25" s="66"/>
      <c r="H25" s="66"/>
    </row>
    <row r="26" spans="1:23">
      <c r="B26" s="5" t="s">
        <v>84</v>
      </c>
    </row>
    <row r="27" spans="1:23" s="3" customFormat="1">
      <c r="B27" s="5" t="s">
        <v>4</v>
      </c>
      <c r="C27" s="4"/>
      <c r="D27" s="4"/>
      <c r="E27" s="4"/>
      <c r="F27" s="4"/>
      <c r="G27" s="4"/>
      <c r="H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s="3" customFormat="1">
      <c r="B28" s="5" t="s">
        <v>3</v>
      </c>
      <c r="C28" s="4"/>
      <c r="D28" s="4"/>
      <c r="E28" s="4"/>
      <c r="F28" s="4"/>
      <c r="G28" s="4"/>
      <c r="H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3" customFormat="1">
      <c r="B29" s="5" t="s">
        <v>2</v>
      </c>
      <c r="C29" s="4"/>
      <c r="D29" s="4"/>
      <c r="E29" s="4"/>
      <c r="F29" s="4"/>
      <c r="G29" s="4"/>
      <c r="H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1" spans="1:23">
      <c r="B31" s="74"/>
    </row>
  </sheetData>
  <mergeCells count="8">
    <mergeCell ref="A2:C3"/>
    <mergeCell ref="D2:F2"/>
    <mergeCell ref="G2:G3"/>
    <mergeCell ref="H2:H3"/>
    <mergeCell ref="A14:C15"/>
    <mergeCell ref="D14:F14"/>
    <mergeCell ref="G14:G15"/>
    <mergeCell ref="H14:H15"/>
  </mergeCells>
  <phoneticPr fontId="10"/>
  <printOptions horizontalCentered="1"/>
  <pageMargins left="0.59055118110236227" right="0.59055118110236227" top="1.4566929133858268" bottom="0.47244094488188981" header="0.78740157480314965" footer="0"/>
  <pageSetup paperSize="9" scale="140" orientation="portrait" cellComments="asDisplayed" r:id="rId1"/>
  <headerFooter alignWithMargins="0">
    <oddHeader>&amp;L刑事事件取扱状況&amp;R&amp;"ＭＳ ゴシック,標準"&amp;9&amp;F（&amp;A）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0"/>
  <sheetViews>
    <sheetView zoomScaleNormal="100" workbookViewId="0"/>
  </sheetViews>
  <sheetFormatPr defaultColWidth="9.33203125" defaultRowHeight="10.5"/>
  <cols>
    <col min="1" max="1" width="1" style="4" customWidth="1"/>
    <col min="2" max="2" width="8.6640625" style="31" bestFit="1" customWidth="1"/>
    <col min="3" max="3" width="1.83203125" style="31" customWidth="1"/>
    <col min="4" max="4" width="30.33203125" style="31" customWidth="1"/>
    <col min="5" max="5" width="1" style="4" customWidth="1"/>
    <col min="6" max="6" width="12.5" style="4" customWidth="1"/>
    <col min="7" max="16384" width="9.33203125" style="4"/>
  </cols>
  <sheetData>
    <row r="1" spans="1:7" ht="11.25" customHeight="1" thickBot="1">
      <c r="A1" s="5"/>
      <c r="B1" s="31" t="s">
        <v>27</v>
      </c>
      <c r="E1" s="5"/>
      <c r="F1" s="32" t="s">
        <v>28</v>
      </c>
    </row>
    <row r="2" spans="1:7" s="35" customFormat="1" ht="20.100000000000001" customHeight="1" thickTop="1">
      <c r="A2" s="519" t="s">
        <v>29</v>
      </c>
      <c r="B2" s="519"/>
      <c r="C2" s="519"/>
      <c r="D2" s="519"/>
      <c r="E2" s="473"/>
      <c r="F2" s="33" t="s">
        <v>30</v>
      </c>
      <c r="G2" s="34"/>
    </row>
    <row r="3" spans="1:7" s="35" customFormat="1" ht="7.5" customHeight="1">
      <c r="A3" s="36"/>
      <c r="B3" s="22"/>
      <c r="C3" s="22"/>
      <c r="D3" s="22"/>
      <c r="E3" s="37"/>
      <c r="F3" s="38"/>
      <c r="G3" s="34"/>
    </row>
    <row r="4" spans="1:7" ht="10.5" customHeight="1">
      <c r="A4" s="39"/>
      <c r="B4" s="520" t="s">
        <v>31</v>
      </c>
      <c r="C4" s="520"/>
      <c r="D4" s="520"/>
      <c r="E4" s="40"/>
      <c r="F4" s="41">
        <v>16121</v>
      </c>
      <c r="G4" s="42"/>
    </row>
    <row r="5" spans="1:7" ht="10.5" customHeight="1">
      <c r="A5" s="39"/>
      <c r="B5" s="520" t="s">
        <v>667</v>
      </c>
      <c r="C5" s="520"/>
      <c r="D5" s="520"/>
      <c r="E5" s="40"/>
      <c r="F5" s="41">
        <v>15439</v>
      </c>
      <c r="G5" s="42"/>
    </row>
    <row r="6" spans="1:7" ht="10.5" customHeight="1">
      <c r="A6" s="39"/>
      <c r="B6" s="520" t="s">
        <v>32</v>
      </c>
      <c r="C6" s="520"/>
      <c r="D6" s="520"/>
      <c r="E6" s="40"/>
      <c r="F6" s="41">
        <v>15026</v>
      </c>
      <c r="G6" s="42"/>
    </row>
    <row r="7" spans="1:7" ht="7.5" customHeight="1" thickBot="1">
      <c r="B7" s="43"/>
      <c r="C7" s="43"/>
      <c r="D7" s="43"/>
      <c r="E7" s="44"/>
      <c r="F7" s="45"/>
      <c r="G7" s="42"/>
    </row>
    <row r="8" spans="1:7" ht="11.25" thickTop="1"/>
    <row r="10" spans="1:7">
      <c r="D10" s="46"/>
    </row>
  </sheetData>
  <mergeCells count="4">
    <mergeCell ref="A2:E2"/>
    <mergeCell ref="B4:D4"/>
    <mergeCell ref="B5:D5"/>
    <mergeCell ref="B6:D6"/>
  </mergeCells>
  <phoneticPr fontId="10"/>
  <pageMargins left="1.1811023622047245" right="0.59055118110236227" top="1.0629921259842521" bottom="0.47244094488188981" header="0.47244094488188981" footer="0"/>
  <pageSetup paperSize="9" scale="130" orientation="portrait" cellComments="asDisplayed" r:id="rId1"/>
  <headerFooter alignWithMargins="0">
    <oddHeader>&amp;L家事手続案内件数&amp;R&amp;F (&amp;A)　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29"/>
  <sheetViews>
    <sheetView zoomScaleNormal="100" zoomScaleSheetLayoutView="115" zoomScalePageLayoutView="130" workbookViewId="0"/>
  </sheetViews>
  <sheetFormatPr defaultRowHeight="9.75"/>
  <cols>
    <col min="1" max="1" width="0.5" style="392" customWidth="1"/>
    <col min="2" max="2" width="10.6640625" style="5" customWidth="1"/>
    <col min="3" max="3" width="0.6640625" style="392" customWidth="1"/>
    <col min="4" max="4" width="8.83203125" style="392" bestFit="1" customWidth="1"/>
    <col min="5" max="5" width="18.5" style="393" bestFit="1" customWidth="1"/>
    <col min="6" max="6" width="5.5" style="392" customWidth="1"/>
    <col min="7" max="7" width="9.5" style="392" bestFit="1" customWidth="1"/>
    <col min="8" max="8" width="15.33203125" style="392" customWidth="1"/>
    <col min="9" max="9" width="5.5" style="392" customWidth="1"/>
    <col min="10" max="10" width="18.1640625" style="392" bestFit="1" customWidth="1"/>
    <col min="11" max="11" width="0.83203125" style="395" customWidth="1"/>
    <col min="12" max="12" width="1.6640625" style="394" customWidth="1"/>
    <col min="13" max="13" width="7.6640625" style="392" customWidth="1"/>
    <col min="14" max="14" width="0.5" style="393" customWidth="1"/>
    <col min="15" max="15" width="1.33203125" style="393" customWidth="1"/>
    <col min="16" max="16" width="1" style="394" customWidth="1"/>
    <col min="17" max="17" width="14.1640625" style="392" customWidth="1"/>
    <col min="18" max="18" width="1.83203125" style="393" customWidth="1"/>
    <col min="19" max="20" width="5.5" style="392" customWidth="1"/>
    <col min="21" max="21" width="15.33203125" style="392" customWidth="1"/>
    <col min="22" max="22" width="5.5" style="392" customWidth="1"/>
    <col min="23" max="23" width="18" style="392" bestFit="1" customWidth="1"/>
    <col min="24" max="16384" width="9.33203125" style="392"/>
  </cols>
  <sheetData>
    <row r="1" spans="1:24" ht="12" customHeight="1" thickBot="1">
      <c r="E1" s="432"/>
      <c r="F1" s="395"/>
      <c r="G1" s="395"/>
      <c r="H1" s="395"/>
      <c r="I1" s="395"/>
      <c r="J1" s="67"/>
      <c r="W1" s="394" t="s">
        <v>611</v>
      </c>
    </row>
    <row r="2" spans="1:24" s="107" customFormat="1" ht="11.25" customHeight="1" thickTop="1">
      <c r="A2" s="473" t="s">
        <v>25</v>
      </c>
      <c r="B2" s="474"/>
      <c r="C2" s="474"/>
      <c r="D2" s="526" t="s">
        <v>610</v>
      </c>
      <c r="E2" s="519"/>
      <c r="F2" s="519"/>
      <c r="G2" s="519"/>
      <c r="H2" s="519"/>
      <c r="I2" s="519"/>
      <c r="J2" s="519"/>
      <c r="K2" s="526" t="s">
        <v>609</v>
      </c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367"/>
    </row>
    <row r="3" spans="1:24" s="107" customFormat="1" ht="11.25" customHeight="1">
      <c r="A3" s="483"/>
      <c r="B3" s="484"/>
      <c r="C3" s="484"/>
      <c r="D3" s="484" t="s">
        <v>608</v>
      </c>
      <c r="E3" s="484"/>
      <c r="F3" s="484" t="s">
        <v>607</v>
      </c>
      <c r="G3" s="484"/>
      <c r="H3" s="527"/>
      <c r="I3" s="527" t="s">
        <v>604</v>
      </c>
      <c r="J3" s="528"/>
      <c r="K3" s="484" t="s">
        <v>606</v>
      </c>
      <c r="L3" s="484"/>
      <c r="M3" s="484"/>
      <c r="N3" s="484"/>
      <c r="O3" s="484"/>
      <c r="P3" s="484"/>
      <c r="Q3" s="484"/>
      <c r="R3" s="484"/>
      <c r="S3" s="484" t="s">
        <v>605</v>
      </c>
      <c r="T3" s="484"/>
      <c r="U3" s="527"/>
      <c r="V3" s="527" t="s">
        <v>604</v>
      </c>
      <c r="W3" s="528"/>
    </row>
    <row r="4" spans="1:24" s="107" customFormat="1" ht="11.25" customHeight="1">
      <c r="A4" s="483"/>
      <c r="B4" s="484"/>
      <c r="C4" s="484"/>
      <c r="D4" s="431" t="s">
        <v>603</v>
      </c>
      <c r="E4" s="430" t="s">
        <v>602</v>
      </c>
      <c r="F4" s="429" t="s">
        <v>600</v>
      </c>
      <c r="G4" s="430" t="s">
        <v>598</v>
      </c>
      <c r="H4" s="428" t="s">
        <v>601</v>
      </c>
      <c r="I4" s="429" t="s">
        <v>596</v>
      </c>
      <c r="J4" s="428" t="s">
        <v>599</v>
      </c>
      <c r="K4" s="529" t="s">
        <v>600</v>
      </c>
      <c r="L4" s="530"/>
      <c r="M4" s="530"/>
      <c r="N4" s="531"/>
      <c r="O4" s="525" t="s">
        <v>599</v>
      </c>
      <c r="P4" s="525"/>
      <c r="Q4" s="525"/>
      <c r="R4" s="525"/>
      <c r="S4" s="429" t="s">
        <v>596</v>
      </c>
      <c r="T4" s="430" t="s">
        <v>598</v>
      </c>
      <c r="U4" s="428" t="s">
        <v>597</v>
      </c>
      <c r="V4" s="429" t="s">
        <v>596</v>
      </c>
      <c r="W4" s="428" t="s">
        <v>595</v>
      </c>
    </row>
    <row r="5" spans="1:24" s="394" customFormat="1">
      <c r="A5" s="425"/>
      <c r="B5" s="67"/>
      <c r="C5" s="425"/>
      <c r="D5" s="427"/>
      <c r="E5" s="425" t="s">
        <v>594</v>
      </c>
      <c r="F5" s="425"/>
      <c r="G5" s="425"/>
      <c r="H5" s="425" t="s">
        <v>594</v>
      </c>
      <c r="I5" s="425"/>
      <c r="J5" s="425" t="s">
        <v>594</v>
      </c>
      <c r="K5" s="426"/>
      <c r="L5" s="426"/>
      <c r="M5" s="426"/>
      <c r="N5" s="426"/>
      <c r="O5" s="425"/>
      <c r="P5" s="425"/>
      <c r="Q5" s="425" t="s">
        <v>594</v>
      </c>
      <c r="R5" s="425"/>
      <c r="S5" s="425"/>
      <c r="T5" s="425"/>
      <c r="U5" s="425" t="s">
        <v>594</v>
      </c>
      <c r="V5" s="425"/>
      <c r="W5" s="425" t="s">
        <v>594</v>
      </c>
    </row>
    <row r="6" spans="1:24" s="413" customFormat="1">
      <c r="A6" s="418"/>
      <c r="B6" s="134" t="s">
        <v>65</v>
      </c>
      <c r="C6" s="418"/>
      <c r="D6" s="423">
        <v>14760</v>
      </c>
      <c r="E6" s="133">
        <v>7473008173</v>
      </c>
      <c r="F6" s="133">
        <v>5</v>
      </c>
      <c r="G6" s="133">
        <v>703</v>
      </c>
      <c r="H6" s="133">
        <v>228161100</v>
      </c>
      <c r="I6" s="133">
        <v>9</v>
      </c>
      <c r="J6" s="133">
        <v>423600000</v>
      </c>
      <c r="K6" s="524">
        <v>15402</v>
      </c>
      <c r="L6" s="524"/>
      <c r="M6" s="524"/>
      <c r="N6" s="524"/>
      <c r="O6" s="524">
        <v>7514569833</v>
      </c>
      <c r="P6" s="524"/>
      <c r="Q6" s="524"/>
      <c r="R6" s="524"/>
      <c r="S6" s="133">
        <v>4</v>
      </c>
      <c r="T6" s="133">
        <v>427</v>
      </c>
      <c r="U6" s="133">
        <v>408235000</v>
      </c>
      <c r="V6" s="133">
        <v>8</v>
      </c>
      <c r="W6" s="133">
        <v>812000000</v>
      </c>
    </row>
    <row r="7" spans="1:24" s="413" customFormat="1">
      <c r="A7" s="418"/>
      <c r="B7" s="134"/>
      <c r="C7" s="418"/>
      <c r="D7" s="424"/>
      <c r="E7" s="420"/>
      <c r="F7" s="61"/>
      <c r="G7" s="61"/>
      <c r="H7" s="61"/>
      <c r="I7" s="132"/>
      <c r="J7" s="132"/>
      <c r="K7" s="123"/>
      <c r="L7" s="132" t="s">
        <v>275</v>
      </c>
      <c r="M7" s="20">
        <v>484</v>
      </c>
      <c r="N7" s="420" t="s">
        <v>274</v>
      </c>
      <c r="O7" s="420"/>
      <c r="P7" s="132" t="s">
        <v>275</v>
      </c>
      <c r="Q7" s="61">
        <v>8015060</v>
      </c>
      <c r="R7" s="420" t="s">
        <v>274</v>
      </c>
      <c r="S7" s="54"/>
      <c r="T7" s="54"/>
      <c r="U7" s="54"/>
      <c r="V7" s="123"/>
      <c r="W7" s="123"/>
    </row>
    <row r="8" spans="1:24" s="413" customFormat="1" ht="3" customHeight="1">
      <c r="A8" s="418"/>
      <c r="B8" s="134"/>
      <c r="C8" s="418"/>
      <c r="D8" s="424"/>
      <c r="E8" s="420"/>
      <c r="F8" s="132"/>
      <c r="G8" s="132"/>
      <c r="H8" s="132"/>
      <c r="I8" s="132"/>
      <c r="J8" s="132"/>
      <c r="K8" s="132"/>
      <c r="L8" s="132"/>
      <c r="M8" s="133"/>
      <c r="N8" s="420"/>
      <c r="O8" s="420"/>
      <c r="P8" s="132"/>
      <c r="Q8" s="133"/>
      <c r="R8" s="420"/>
      <c r="S8" s="132"/>
      <c r="T8" s="132"/>
      <c r="U8" s="132"/>
      <c r="V8" s="132"/>
      <c r="W8" s="132"/>
    </row>
    <row r="9" spans="1:24" s="413" customFormat="1">
      <c r="A9" s="418"/>
      <c r="B9" s="134" t="s">
        <v>593</v>
      </c>
      <c r="C9" s="418"/>
      <c r="D9" s="423">
        <v>19505</v>
      </c>
      <c r="E9" s="133">
        <v>7448404710</v>
      </c>
      <c r="F9" s="133">
        <v>7</v>
      </c>
      <c r="G9" s="133">
        <v>277</v>
      </c>
      <c r="H9" s="133">
        <v>12400000</v>
      </c>
      <c r="I9" s="133">
        <v>7</v>
      </c>
      <c r="J9" s="133">
        <v>71750000</v>
      </c>
      <c r="K9" s="524">
        <v>17289</v>
      </c>
      <c r="L9" s="524"/>
      <c r="M9" s="524"/>
      <c r="N9" s="524"/>
      <c r="O9" s="524">
        <v>5715612953</v>
      </c>
      <c r="P9" s="524"/>
      <c r="Q9" s="524"/>
      <c r="R9" s="524"/>
      <c r="S9" s="133">
        <v>3</v>
      </c>
      <c r="T9" s="133">
        <v>145</v>
      </c>
      <c r="U9" s="133">
        <v>0</v>
      </c>
      <c r="V9" s="133">
        <v>26</v>
      </c>
      <c r="W9" s="133">
        <v>432000000</v>
      </c>
    </row>
    <row r="10" spans="1:24" s="413" customFormat="1">
      <c r="A10" s="418"/>
      <c r="B10" s="134"/>
      <c r="C10" s="418"/>
      <c r="D10" s="424"/>
      <c r="E10" s="420"/>
      <c r="F10" s="61"/>
      <c r="G10" s="61"/>
      <c r="H10" s="61"/>
      <c r="I10" s="132"/>
      <c r="J10" s="132"/>
      <c r="K10" s="123"/>
      <c r="L10" s="132" t="s">
        <v>275</v>
      </c>
      <c r="M10" s="20">
        <v>393</v>
      </c>
      <c r="N10" s="420" t="s">
        <v>274</v>
      </c>
      <c r="O10" s="420"/>
      <c r="P10" s="132" t="s">
        <v>275</v>
      </c>
      <c r="Q10" s="61">
        <v>16204221</v>
      </c>
      <c r="R10" s="420" t="s">
        <v>274</v>
      </c>
      <c r="S10" s="54"/>
      <c r="T10" s="54"/>
      <c r="U10" s="54"/>
      <c r="V10" s="123"/>
      <c r="W10" s="123"/>
    </row>
    <row r="11" spans="1:24" s="413" customFormat="1" ht="3" customHeight="1">
      <c r="A11" s="418"/>
      <c r="B11" s="134"/>
      <c r="C11" s="418"/>
      <c r="D11" s="424"/>
      <c r="E11" s="420"/>
      <c r="F11" s="132"/>
      <c r="G11" s="132"/>
      <c r="H11" s="132"/>
      <c r="I11" s="132"/>
      <c r="J11" s="132"/>
      <c r="K11" s="132"/>
      <c r="L11" s="132"/>
      <c r="M11" s="133"/>
      <c r="N11" s="420"/>
      <c r="O11" s="420"/>
      <c r="P11" s="132"/>
      <c r="Q11" s="133"/>
      <c r="R11" s="420"/>
      <c r="S11" s="132"/>
      <c r="T11" s="132"/>
      <c r="U11" s="132"/>
      <c r="V11" s="132"/>
      <c r="W11" s="132"/>
    </row>
    <row r="12" spans="1:24" s="413" customFormat="1">
      <c r="A12" s="418"/>
      <c r="B12" s="134" t="s">
        <v>105</v>
      </c>
      <c r="C12" s="418"/>
      <c r="D12" s="423">
        <f t="shared" ref="D12:J12" si="0">SUM(D15,D18,D21,D23,D25)</f>
        <v>19198</v>
      </c>
      <c r="E12" s="133">
        <f t="shared" si="0"/>
        <v>7449304620</v>
      </c>
      <c r="F12" s="133">
        <f t="shared" si="0"/>
        <v>17</v>
      </c>
      <c r="G12" s="133">
        <f t="shared" si="0"/>
        <v>383</v>
      </c>
      <c r="H12" s="133">
        <f t="shared" si="0"/>
        <v>25400000</v>
      </c>
      <c r="I12" s="133">
        <f t="shared" si="0"/>
        <v>5</v>
      </c>
      <c r="J12" s="133">
        <f t="shared" si="0"/>
        <v>230200000</v>
      </c>
      <c r="K12" s="524">
        <f>SUM(K15,L18,K21,K23,K25)</f>
        <v>16099</v>
      </c>
      <c r="L12" s="524"/>
      <c r="M12" s="524"/>
      <c r="N12" s="524"/>
      <c r="O12" s="524">
        <f>SUM(O15,N18,O21,O23,O25)</f>
        <v>4766053512</v>
      </c>
      <c r="P12" s="524"/>
      <c r="Q12" s="524"/>
      <c r="R12" s="524"/>
      <c r="S12" s="133">
        <f>SUM(S15,S18,S21,S23,S25)</f>
        <v>7</v>
      </c>
      <c r="T12" s="133">
        <f>SUM(T15,T18,T21,T23,T25)</f>
        <v>152</v>
      </c>
      <c r="U12" s="133">
        <f>SUM(U15,U18,U21,U23,U25)</f>
        <v>6300000</v>
      </c>
      <c r="V12" s="133">
        <f>SUM(V15,V18,V21,V23,V25)</f>
        <v>15</v>
      </c>
      <c r="W12" s="133">
        <f>SUM(W15,W18,W21,W23,W25)</f>
        <v>491000000</v>
      </c>
    </row>
    <row r="13" spans="1:24" s="413" customFormat="1">
      <c r="A13" s="418"/>
      <c r="B13" s="130"/>
      <c r="C13" s="418"/>
      <c r="D13" s="422"/>
      <c r="E13" s="421"/>
      <c r="F13" s="161"/>
      <c r="G13" s="161"/>
      <c r="H13" s="161"/>
      <c r="I13" s="419"/>
      <c r="J13" s="123"/>
      <c r="K13" s="123"/>
      <c r="L13" s="132" t="s">
        <v>586</v>
      </c>
      <c r="M13" s="20">
        <f>SUM(M16,M19,M22,M24,M26)</f>
        <v>463</v>
      </c>
      <c r="N13" s="420" t="s">
        <v>274</v>
      </c>
      <c r="O13" s="420"/>
      <c r="P13" s="132" t="s">
        <v>275</v>
      </c>
      <c r="Q13" s="61">
        <f>SUM(Q16,Q19,Q22,Q24,Q26)</f>
        <v>4319740</v>
      </c>
      <c r="R13" s="420" t="s">
        <v>274</v>
      </c>
      <c r="S13" s="61"/>
      <c r="T13" s="161"/>
      <c r="U13" s="161"/>
      <c r="V13" s="419"/>
      <c r="W13" s="419"/>
    </row>
    <row r="14" spans="1:24" s="413" customFormat="1" ht="9.75" customHeight="1">
      <c r="A14" s="418"/>
      <c r="B14" s="130"/>
      <c r="C14" s="418"/>
      <c r="D14" s="417"/>
      <c r="E14" s="415"/>
      <c r="F14" s="414"/>
      <c r="G14" s="414"/>
      <c r="H14" s="414"/>
      <c r="I14" s="414"/>
      <c r="J14" s="414"/>
      <c r="K14" s="414"/>
      <c r="L14" s="414"/>
      <c r="M14" s="414"/>
      <c r="N14" s="415"/>
      <c r="O14" s="415"/>
      <c r="P14" s="414"/>
      <c r="Q14" s="416"/>
      <c r="R14" s="415"/>
      <c r="S14" s="414"/>
      <c r="T14" s="414"/>
      <c r="U14" s="414"/>
      <c r="V14" s="414"/>
      <c r="W14" s="414"/>
    </row>
    <row r="15" spans="1:24">
      <c r="A15" s="395"/>
      <c r="B15" s="145" t="s">
        <v>592</v>
      </c>
      <c r="C15" s="395"/>
      <c r="D15" s="405">
        <v>14150</v>
      </c>
      <c r="E15" s="411">
        <v>1926367190</v>
      </c>
      <c r="F15" s="460">
        <v>4</v>
      </c>
      <c r="G15" s="460">
        <v>4</v>
      </c>
      <c r="H15" s="460">
        <v>1000000</v>
      </c>
      <c r="I15" s="54" t="s">
        <v>117</v>
      </c>
      <c r="J15" s="54" t="s">
        <v>117</v>
      </c>
      <c r="K15" s="522">
        <v>9502</v>
      </c>
      <c r="L15" s="522"/>
      <c r="M15" s="522"/>
      <c r="N15" s="522"/>
      <c r="O15" s="523">
        <v>1508703136</v>
      </c>
      <c r="P15" s="523"/>
      <c r="Q15" s="523"/>
      <c r="R15" s="523"/>
      <c r="S15" s="54" t="s">
        <v>117</v>
      </c>
      <c r="T15" s="54" t="s">
        <v>117</v>
      </c>
      <c r="U15" s="54" t="s">
        <v>117</v>
      </c>
      <c r="V15" s="54" t="s">
        <v>117</v>
      </c>
      <c r="W15" s="54" t="s">
        <v>117</v>
      </c>
    </row>
    <row r="16" spans="1:24">
      <c r="A16" s="395"/>
      <c r="B16" s="145"/>
      <c r="C16" s="395"/>
      <c r="D16" s="406"/>
      <c r="E16" s="409"/>
      <c r="F16" s="123"/>
      <c r="G16" s="123"/>
      <c r="H16" s="123"/>
      <c r="I16" s="123"/>
      <c r="J16" s="123"/>
      <c r="K16" s="123"/>
      <c r="L16" s="123" t="s">
        <v>591</v>
      </c>
      <c r="M16" s="124">
        <v>462</v>
      </c>
      <c r="N16" s="409" t="s">
        <v>585</v>
      </c>
      <c r="O16" s="409"/>
      <c r="P16" s="123" t="s">
        <v>591</v>
      </c>
      <c r="Q16" s="124">
        <v>3719740</v>
      </c>
      <c r="R16" s="409" t="s">
        <v>590</v>
      </c>
      <c r="S16" s="123"/>
      <c r="T16" s="123"/>
      <c r="U16" s="123"/>
      <c r="V16" s="123"/>
      <c r="W16" s="123"/>
    </row>
    <row r="17" spans="1:23" ht="3" customHeight="1">
      <c r="A17" s="395"/>
      <c r="B17" s="145"/>
      <c r="C17" s="395"/>
      <c r="D17" s="406"/>
      <c r="E17" s="409"/>
      <c r="F17" s="123"/>
      <c r="G17" s="123"/>
      <c r="H17" s="123"/>
      <c r="I17" s="123"/>
      <c r="J17" s="123"/>
      <c r="K17" s="123"/>
      <c r="L17" s="123"/>
      <c r="M17" s="123"/>
      <c r="N17" s="409"/>
      <c r="O17" s="409"/>
      <c r="P17" s="123"/>
      <c r="Q17" s="124"/>
      <c r="R17" s="409"/>
      <c r="S17" s="123"/>
      <c r="T17" s="123"/>
      <c r="U17" s="123"/>
      <c r="V17" s="123"/>
      <c r="W17" s="123"/>
    </row>
    <row r="18" spans="1:23" ht="10.5" customHeight="1">
      <c r="A18" s="395"/>
      <c r="B18" s="350" t="s">
        <v>589</v>
      </c>
      <c r="C18" s="395"/>
      <c r="D18" s="412">
        <v>619</v>
      </c>
      <c r="E18" s="124">
        <v>1230805980</v>
      </c>
      <c r="F18" s="54" t="s">
        <v>588</v>
      </c>
      <c r="G18" s="54" t="s">
        <v>117</v>
      </c>
      <c r="H18" s="54" t="s">
        <v>117</v>
      </c>
      <c r="I18" s="54" t="s">
        <v>117</v>
      </c>
      <c r="J18" s="54" t="s">
        <v>117</v>
      </c>
      <c r="K18" s="411"/>
      <c r="L18" s="522">
        <v>606</v>
      </c>
      <c r="M18" s="522"/>
      <c r="N18" s="522">
        <v>1105129880</v>
      </c>
      <c r="O18" s="522"/>
      <c r="P18" s="522"/>
      <c r="Q18" s="522"/>
      <c r="R18" s="522"/>
      <c r="S18" s="54" t="s">
        <v>117</v>
      </c>
      <c r="T18" s="54" t="s">
        <v>117</v>
      </c>
      <c r="U18" s="54" t="s">
        <v>117</v>
      </c>
      <c r="V18" s="54" t="s">
        <v>117</v>
      </c>
      <c r="W18" s="54" t="s">
        <v>117</v>
      </c>
    </row>
    <row r="19" spans="1:23">
      <c r="A19" s="395"/>
      <c r="B19" s="145"/>
      <c r="C19" s="395"/>
      <c r="D19" s="406"/>
      <c r="E19" s="409"/>
      <c r="F19" s="123"/>
      <c r="G19" s="123"/>
      <c r="H19" s="123"/>
      <c r="I19" s="123"/>
      <c r="J19" s="123"/>
      <c r="K19" s="123"/>
      <c r="L19" s="123" t="s">
        <v>587</v>
      </c>
      <c r="M19" s="123">
        <v>1</v>
      </c>
      <c r="N19" s="409"/>
      <c r="O19" s="409" t="s">
        <v>585</v>
      </c>
      <c r="P19" s="123" t="s">
        <v>586</v>
      </c>
      <c r="Q19" s="124">
        <v>600000</v>
      </c>
      <c r="R19" s="410" t="s">
        <v>585</v>
      </c>
      <c r="S19" s="123"/>
      <c r="T19" s="123"/>
      <c r="U19" s="123"/>
      <c r="V19" s="123"/>
      <c r="W19" s="123"/>
    </row>
    <row r="20" spans="1:23" ht="3" customHeight="1">
      <c r="A20" s="395"/>
      <c r="B20" s="145"/>
      <c r="C20" s="395"/>
      <c r="D20" s="406"/>
      <c r="E20" s="409"/>
      <c r="F20" s="123"/>
      <c r="G20" s="123"/>
      <c r="H20" s="123"/>
      <c r="I20" s="123"/>
      <c r="J20" s="123"/>
      <c r="K20" s="123"/>
      <c r="L20" s="123"/>
      <c r="M20" s="123"/>
      <c r="N20" s="409"/>
      <c r="O20" s="409"/>
      <c r="P20" s="123"/>
      <c r="Q20" s="124"/>
      <c r="R20" s="409"/>
      <c r="S20" s="123"/>
      <c r="T20" s="123"/>
      <c r="U20" s="123"/>
      <c r="V20" s="123"/>
      <c r="W20" s="123"/>
    </row>
    <row r="21" spans="1:23">
      <c r="A21" s="395"/>
      <c r="B21" s="145" t="s">
        <v>584</v>
      </c>
      <c r="C21" s="395"/>
      <c r="D21" s="406">
        <v>103</v>
      </c>
      <c r="E21" s="124">
        <v>3308956730</v>
      </c>
      <c r="F21" s="54" t="s">
        <v>117</v>
      </c>
      <c r="G21" s="54" t="s">
        <v>117</v>
      </c>
      <c r="H21" s="54" t="s">
        <v>117</v>
      </c>
      <c r="I21" s="460">
        <v>4</v>
      </c>
      <c r="J21" s="460">
        <v>220200000</v>
      </c>
      <c r="K21" s="522">
        <v>108</v>
      </c>
      <c r="L21" s="522"/>
      <c r="M21" s="522"/>
      <c r="N21" s="522"/>
      <c r="O21" s="522">
        <v>407151500</v>
      </c>
      <c r="P21" s="522"/>
      <c r="Q21" s="522"/>
      <c r="R21" s="522"/>
      <c r="S21" s="54" t="s">
        <v>583</v>
      </c>
      <c r="T21" s="54" t="s">
        <v>231</v>
      </c>
      <c r="U21" s="54" t="s">
        <v>582</v>
      </c>
      <c r="V21" s="124">
        <v>14</v>
      </c>
      <c r="W21" s="124">
        <v>486000000</v>
      </c>
    </row>
    <row r="22" spans="1:23" ht="12.75" customHeight="1">
      <c r="A22" s="395"/>
      <c r="B22" s="145"/>
      <c r="C22" s="395"/>
      <c r="D22" s="406"/>
      <c r="E22" s="409"/>
      <c r="F22" s="123"/>
      <c r="G22" s="123"/>
      <c r="H22" s="124"/>
      <c r="I22" s="408"/>
      <c r="J22" s="407"/>
      <c r="K22" s="123"/>
      <c r="L22" s="123"/>
      <c r="M22" s="123"/>
      <c r="N22" s="409"/>
      <c r="O22" s="409"/>
      <c r="P22" s="123"/>
      <c r="Q22" s="124"/>
      <c r="R22" s="124"/>
      <c r="S22" s="123"/>
      <c r="T22" s="123"/>
      <c r="U22" s="124"/>
      <c r="V22" s="408"/>
      <c r="W22" s="407"/>
    </row>
    <row r="23" spans="1:23" ht="9.75" customHeight="1">
      <c r="A23" s="395"/>
      <c r="B23" s="145" t="s">
        <v>581</v>
      </c>
      <c r="C23" s="395"/>
      <c r="D23" s="406">
        <v>148</v>
      </c>
      <c r="E23" s="124">
        <v>92400000</v>
      </c>
      <c r="F23" s="54" t="s">
        <v>117</v>
      </c>
      <c r="G23" s="54" t="s">
        <v>117</v>
      </c>
      <c r="H23" s="54" t="s">
        <v>117</v>
      </c>
      <c r="I23" s="54" t="s">
        <v>117</v>
      </c>
      <c r="J23" s="54" t="s">
        <v>117</v>
      </c>
      <c r="K23" s="521">
        <v>851</v>
      </c>
      <c r="L23" s="521"/>
      <c r="M23" s="521"/>
      <c r="N23" s="521"/>
      <c r="O23" s="522">
        <v>401000000</v>
      </c>
      <c r="P23" s="522"/>
      <c r="Q23" s="522"/>
      <c r="R23" s="522"/>
      <c r="S23" s="54" t="s">
        <v>117</v>
      </c>
      <c r="T23" s="54" t="s">
        <v>117</v>
      </c>
      <c r="U23" s="54" t="s">
        <v>117</v>
      </c>
      <c r="V23" s="54" t="s">
        <v>117</v>
      </c>
      <c r="W23" s="54" t="s">
        <v>117</v>
      </c>
    </row>
    <row r="24" spans="1:23" ht="12.75" customHeight="1">
      <c r="A24" s="395"/>
      <c r="B24" s="145"/>
      <c r="C24" s="395"/>
      <c r="D24" s="406"/>
      <c r="E24" s="124"/>
      <c r="F24" s="123"/>
      <c r="G24" s="123"/>
      <c r="H24" s="124"/>
      <c r="I24" s="123"/>
      <c r="J24" s="123"/>
      <c r="K24" s="123"/>
      <c r="L24" s="123"/>
      <c r="M24" s="123"/>
      <c r="N24" s="123"/>
      <c r="O24" s="124"/>
      <c r="P24" s="124"/>
      <c r="Q24" s="124"/>
      <c r="R24" s="124"/>
      <c r="S24" s="123"/>
      <c r="T24" s="123"/>
      <c r="U24" s="124"/>
      <c r="V24" s="123"/>
      <c r="W24" s="123"/>
    </row>
    <row r="25" spans="1:23">
      <c r="A25" s="395"/>
      <c r="B25" s="145" t="s">
        <v>60</v>
      </c>
      <c r="C25" s="395"/>
      <c r="D25" s="405">
        <v>4178</v>
      </c>
      <c r="E25" s="124">
        <v>890774720</v>
      </c>
      <c r="F25" s="460">
        <v>13</v>
      </c>
      <c r="G25" s="460">
        <v>379</v>
      </c>
      <c r="H25" s="460">
        <v>24400000</v>
      </c>
      <c r="I25" s="460">
        <v>1</v>
      </c>
      <c r="J25" s="460">
        <v>10000000</v>
      </c>
      <c r="K25" s="522">
        <v>5032</v>
      </c>
      <c r="L25" s="522"/>
      <c r="M25" s="522"/>
      <c r="N25" s="522"/>
      <c r="O25" s="522">
        <v>1344068996</v>
      </c>
      <c r="P25" s="522"/>
      <c r="Q25" s="522"/>
      <c r="R25" s="522"/>
      <c r="S25" s="54">
        <v>7</v>
      </c>
      <c r="T25" s="54">
        <v>152</v>
      </c>
      <c r="U25" s="54">
        <v>6300000</v>
      </c>
      <c r="V25" s="460">
        <v>1</v>
      </c>
      <c r="W25" s="54">
        <v>5000000</v>
      </c>
    </row>
    <row r="26" spans="1:23" ht="3.75" customHeight="1" thickBot="1">
      <c r="A26" s="400"/>
      <c r="B26" s="141"/>
      <c r="C26" s="400"/>
      <c r="D26" s="404"/>
      <c r="E26" s="401"/>
      <c r="F26" s="400"/>
      <c r="G26" s="400"/>
      <c r="H26" s="400"/>
      <c r="I26" s="400"/>
      <c r="J26" s="400"/>
      <c r="K26" s="400"/>
      <c r="L26" s="403"/>
      <c r="M26" s="138"/>
      <c r="N26" s="401"/>
      <c r="O26" s="401"/>
      <c r="P26" s="403"/>
      <c r="Q26" s="402"/>
      <c r="R26" s="401"/>
      <c r="S26" s="400"/>
      <c r="T26" s="400"/>
      <c r="U26" s="400"/>
      <c r="V26" s="400"/>
      <c r="W26" s="400"/>
    </row>
    <row r="27" spans="1:23" s="396" customFormat="1" ht="12.75" customHeight="1" thickTop="1">
      <c r="B27" s="399" t="s">
        <v>580</v>
      </c>
      <c r="E27" s="398"/>
      <c r="G27" s="397"/>
      <c r="H27" s="397"/>
      <c r="I27" s="398"/>
      <c r="K27" s="397"/>
      <c r="O27" s="397"/>
      <c r="P27" s="398"/>
      <c r="R27" s="397"/>
    </row>
    <row r="29" spans="1:23" ht="10.5">
      <c r="D29" s="360"/>
    </row>
  </sheetData>
  <mergeCells count="27">
    <mergeCell ref="O4:R4"/>
    <mergeCell ref="A2:C4"/>
    <mergeCell ref="D2:J2"/>
    <mergeCell ref="K2:W2"/>
    <mergeCell ref="D3:E3"/>
    <mergeCell ref="F3:H3"/>
    <mergeCell ref="I3:J3"/>
    <mergeCell ref="K3:R3"/>
    <mergeCell ref="S3:U3"/>
    <mergeCell ref="V3:W3"/>
    <mergeCell ref="K4:N4"/>
    <mergeCell ref="K9:N9"/>
    <mergeCell ref="O9:R9"/>
    <mergeCell ref="K12:N12"/>
    <mergeCell ref="O12:R12"/>
    <mergeCell ref="O6:R6"/>
    <mergeCell ref="K6:N6"/>
    <mergeCell ref="K23:N23"/>
    <mergeCell ref="O23:R23"/>
    <mergeCell ref="K25:N25"/>
    <mergeCell ref="O25:R25"/>
    <mergeCell ref="K15:N15"/>
    <mergeCell ref="O15:R15"/>
    <mergeCell ref="L18:M18"/>
    <mergeCell ref="N18:R18"/>
    <mergeCell ref="K21:N21"/>
    <mergeCell ref="O21:R21"/>
  </mergeCells>
  <phoneticPr fontId="10"/>
  <printOptions horizontalCentered="1"/>
  <pageMargins left="0.59055118110236227" right="0.59055118110236227" top="0.82" bottom="0.23" header="0.53" footer="0"/>
  <pageSetup paperSize="8" scale="140" fitToWidth="0" fitToHeight="0" orientation="landscape" r:id="rId1"/>
  <headerFooter alignWithMargins="0">
    <oddHeader>&amp;L供託取扱事件数&amp;R&amp;F （&amp;A）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19"/>
  <sheetViews>
    <sheetView zoomScaleNormal="100" zoomScaleSheetLayoutView="115" zoomScalePageLayoutView="145" workbookViewId="0"/>
  </sheetViews>
  <sheetFormatPr defaultRowHeight="9.75"/>
  <cols>
    <col min="1" max="1" width="1" style="5" customWidth="1"/>
    <col min="2" max="2" width="9.1640625" style="5" customWidth="1"/>
    <col min="3" max="3" width="1" style="5" customWidth="1"/>
    <col min="4" max="4" width="4.83203125" style="5" customWidth="1"/>
    <col min="5" max="5" width="6.6640625" style="5" customWidth="1"/>
    <col min="6" max="6" width="1.5" style="5" customWidth="1"/>
    <col min="7" max="7" width="4.33203125" style="5" customWidth="1"/>
    <col min="8" max="8" width="1.5" style="5" customWidth="1"/>
    <col min="9" max="9" width="4.83203125" style="5" customWidth="1"/>
    <col min="10" max="10" width="6.33203125" style="5" customWidth="1"/>
    <col min="11" max="11" width="1.5" style="5" customWidth="1"/>
    <col min="12" max="12" width="4.1640625" style="5" customWidth="1"/>
    <col min="13" max="13" width="1.5" style="5" customWidth="1"/>
    <col min="14" max="14" width="4.83203125" style="5" customWidth="1"/>
    <col min="15" max="15" width="6.33203125" style="5" customWidth="1"/>
    <col min="16" max="16" width="1.5" style="5" customWidth="1"/>
    <col min="17" max="17" width="2.83203125" style="5" customWidth="1"/>
    <col min="18" max="18" width="1.5" style="5" customWidth="1"/>
    <col min="19" max="19" width="4.83203125" style="5" customWidth="1"/>
    <col min="20" max="20" width="6.6640625" style="5" customWidth="1"/>
    <col min="21" max="21" width="1.5" style="5" customWidth="1"/>
    <col min="22" max="22" width="4.33203125" style="5" customWidth="1"/>
    <col min="23" max="23" width="1.5" style="5" customWidth="1"/>
    <col min="24" max="24" width="2" style="5" customWidth="1"/>
    <col min="25" max="16384" width="9.33203125" style="5"/>
  </cols>
  <sheetData>
    <row r="1" spans="1:24" ht="12" customHeight="1" thickBot="1">
      <c r="W1" s="32" t="s">
        <v>627</v>
      </c>
      <c r="X1" s="4"/>
    </row>
    <row r="2" spans="1:24" s="107" customFormat="1" ht="12.95" customHeight="1" thickTop="1">
      <c r="A2" s="473" t="s">
        <v>25</v>
      </c>
      <c r="B2" s="474"/>
      <c r="C2" s="474"/>
      <c r="D2" s="474" t="s">
        <v>626</v>
      </c>
      <c r="E2" s="474"/>
      <c r="F2" s="474"/>
      <c r="G2" s="474"/>
      <c r="H2" s="474"/>
      <c r="I2" s="474" t="s">
        <v>625</v>
      </c>
      <c r="J2" s="474"/>
      <c r="K2" s="474"/>
      <c r="L2" s="474"/>
      <c r="M2" s="474"/>
      <c r="N2" s="474" t="s">
        <v>624</v>
      </c>
      <c r="O2" s="474"/>
      <c r="P2" s="474"/>
      <c r="Q2" s="474"/>
      <c r="R2" s="474"/>
      <c r="S2" s="474" t="s">
        <v>194</v>
      </c>
      <c r="T2" s="474"/>
      <c r="U2" s="474"/>
      <c r="V2" s="474"/>
      <c r="W2" s="526"/>
    </row>
    <row r="3" spans="1:24" s="107" customFormat="1" ht="12.95" customHeight="1">
      <c r="A3" s="483"/>
      <c r="B3" s="484"/>
      <c r="C3" s="484"/>
      <c r="D3" s="104" t="s">
        <v>621</v>
      </c>
      <c r="E3" s="484" t="s">
        <v>620</v>
      </c>
      <c r="F3" s="484"/>
      <c r="G3" s="484"/>
      <c r="H3" s="484"/>
      <c r="I3" s="104" t="s">
        <v>621</v>
      </c>
      <c r="J3" s="484" t="s">
        <v>623</v>
      </c>
      <c r="K3" s="484"/>
      <c r="L3" s="484"/>
      <c r="M3" s="484"/>
      <c r="N3" s="104" t="s">
        <v>621</v>
      </c>
      <c r="O3" s="484" t="s">
        <v>622</v>
      </c>
      <c r="P3" s="484"/>
      <c r="Q3" s="484"/>
      <c r="R3" s="484"/>
      <c r="S3" s="104" t="s">
        <v>621</v>
      </c>
      <c r="T3" s="484" t="s">
        <v>620</v>
      </c>
      <c r="U3" s="484"/>
      <c r="V3" s="484"/>
      <c r="W3" s="527"/>
    </row>
    <row r="4" spans="1:24" s="32" customFormat="1" ht="12.95" customHeight="1">
      <c r="A4" s="67"/>
      <c r="B4" s="67"/>
      <c r="C4" s="68"/>
      <c r="D4" s="439"/>
      <c r="E4" s="67"/>
      <c r="F4" s="67"/>
      <c r="G4" s="532" t="s">
        <v>619</v>
      </c>
      <c r="H4" s="532"/>
      <c r="I4" s="67"/>
      <c r="J4" s="67"/>
      <c r="K4" s="67"/>
      <c r="L4" s="532" t="s">
        <v>619</v>
      </c>
      <c r="M4" s="532"/>
      <c r="N4" s="67"/>
      <c r="O4" s="67"/>
      <c r="P4" s="67"/>
      <c r="Q4" s="532" t="s">
        <v>619</v>
      </c>
      <c r="R4" s="532"/>
      <c r="S4" s="67"/>
      <c r="T4" s="67"/>
      <c r="U4" s="67"/>
      <c r="V4" s="532" t="s">
        <v>619</v>
      </c>
      <c r="W4" s="532"/>
    </row>
    <row r="5" spans="1:24" s="108" customFormat="1" ht="11.1" customHeight="1">
      <c r="A5" s="130"/>
      <c r="B5" s="134" t="s">
        <v>31</v>
      </c>
      <c r="C5" s="438"/>
      <c r="D5" s="424">
        <v>19</v>
      </c>
      <c r="E5" s="132">
        <v>331</v>
      </c>
      <c r="F5" s="132" t="s">
        <v>275</v>
      </c>
      <c r="G5" s="132">
        <v>161</v>
      </c>
      <c r="H5" s="420" t="s">
        <v>274</v>
      </c>
      <c r="I5" s="132">
        <v>13</v>
      </c>
      <c r="J5" s="132">
        <v>71</v>
      </c>
      <c r="K5" s="132" t="s">
        <v>275</v>
      </c>
      <c r="L5" s="132">
        <v>27</v>
      </c>
      <c r="M5" s="420" t="s">
        <v>274</v>
      </c>
      <c r="N5" s="132">
        <v>1</v>
      </c>
      <c r="O5" s="132">
        <v>3</v>
      </c>
      <c r="P5" s="132" t="s">
        <v>275</v>
      </c>
      <c r="Q5" s="132">
        <v>2</v>
      </c>
      <c r="R5" s="420" t="s">
        <v>274</v>
      </c>
      <c r="S5" s="132">
        <v>33</v>
      </c>
      <c r="T5" s="132">
        <v>405</v>
      </c>
      <c r="U5" s="132" t="s">
        <v>275</v>
      </c>
      <c r="V5" s="132">
        <v>190</v>
      </c>
      <c r="W5" s="420" t="s">
        <v>274</v>
      </c>
    </row>
    <row r="6" spans="1:24" s="108" customFormat="1" ht="11.1" customHeight="1">
      <c r="A6" s="130"/>
      <c r="B6" s="134" t="s">
        <v>618</v>
      </c>
      <c r="C6" s="438"/>
      <c r="D6" s="424">
        <v>19</v>
      </c>
      <c r="E6" s="132">
        <v>335</v>
      </c>
      <c r="F6" s="132" t="s">
        <v>275</v>
      </c>
      <c r="G6" s="132">
        <v>166</v>
      </c>
      <c r="H6" s="420" t="s">
        <v>274</v>
      </c>
      <c r="I6" s="132">
        <v>13</v>
      </c>
      <c r="J6" s="132">
        <v>72</v>
      </c>
      <c r="K6" s="132" t="s">
        <v>275</v>
      </c>
      <c r="L6" s="132">
        <v>29</v>
      </c>
      <c r="M6" s="420" t="s">
        <v>274</v>
      </c>
      <c r="N6" s="132">
        <v>1</v>
      </c>
      <c r="O6" s="132">
        <v>3</v>
      </c>
      <c r="P6" s="132" t="s">
        <v>275</v>
      </c>
      <c r="Q6" s="132">
        <v>2</v>
      </c>
      <c r="R6" s="420" t="s">
        <v>274</v>
      </c>
      <c r="S6" s="132">
        <v>33</v>
      </c>
      <c r="T6" s="132">
        <v>410</v>
      </c>
      <c r="U6" s="132" t="s">
        <v>275</v>
      </c>
      <c r="V6" s="132">
        <v>197</v>
      </c>
      <c r="W6" s="420" t="s">
        <v>274</v>
      </c>
    </row>
    <row r="7" spans="1:24" s="108" customFormat="1" ht="11.1" customHeight="1">
      <c r="A7" s="130"/>
      <c r="B7" s="134" t="s">
        <v>33</v>
      </c>
      <c r="C7" s="438"/>
      <c r="D7" s="424">
        <f>SUM(D9:D15)</f>
        <v>19</v>
      </c>
      <c r="E7" s="132">
        <f>SUM(E9:E15)</f>
        <v>332</v>
      </c>
      <c r="F7" s="132" t="s">
        <v>586</v>
      </c>
      <c r="G7" s="132">
        <f>SUM(G9:G15)</f>
        <v>167</v>
      </c>
      <c r="H7" s="420" t="s">
        <v>617</v>
      </c>
      <c r="I7" s="132">
        <f>SUM(I9:I15)</f>
        <v>13</v>
      </c>
      <c r="J7" s="132">
        <f>SUM(J9:J15)</f>
        <v>71</v>
      </c>
      <c r="K7" s="132" t="s">
        <v>586</v>
      </c>
      <c r="L7" s="132">
        <f>SUM(L9:L15)</f>
        <v>29</v>
      </c>
      <c r="M7" s="420" t="s">
        <v>617</v>
      </c>
      <c r="N7" s="132">
        <f>SUM(N9:N15)</f>
        <v>1</v>
      </c>
      <c r="O7" s="132">
        <f>SUM(O9:O15)</f>
        <v>3</v>
      </c>
      <c r="P7" s="132" t="s">
        <v>586</v>
      </c>
      <c r="Q7" s="132">
        <f>SUM(Q9:Q15)</f>
        <v>1</v>
      </c>
      <c r="R7" s="420" t="s">
        <v>617</v>
      </c>
      <c r="S7" s="132">
        <f>SUM(S9:S15)</f>
        <v>33</v>
      </c>
      <c r="T7" s="132">
        <f>SUM(T9:T15)</f>
        <v>406</v>
      </c>
      <c r="U7" s="132" t="s">
        <v>586</v>
      </c>
      <c r="V7" s="132">
        <f>SUM(V9:V15)</f>
        <v>197</v>
      </c>
      <c r="W7" s="420" t="s">
        <v>617</v>
      </c>
    </row>
    <row r="8" spans="1:24" s="108" customFormat="1" ht="8.25" customHeight="1">
      <c r="A8" s="130"/>
      <c r="B8" s="162"/>
      <c r="C8" s="438"/>
      <c r="D8" s="417"/>
      <c r="E8" s="414"/>
      <c r="F8" s="414"/>
      <c r="G8" s="414"/>
      <c r="H8" s="415"/>
      <c r="I8" s="414"/>
      <c r="J8" s="414"/>
      <c r="K8" s="414"/>
      <c r="L8" s="414"/>
      <c r="M8" s="415"/>
      <c r="N8" s="414"/>
      <c r="O8" s="414"/>
      <c r="P8" s="414"/>
      <c r="Q8" s="414"/>
      <c r="R8" s="415"/>
      <c r="S8" s="414"/>
      <c r="T8" s="414"/>
      <c r="U8" s="414"/>
      <c r="V8" s="414"/>
      <c r="W8" s="415"/>
    </row>
    <row r="9" spans="1:24" ht="11.1" customHeight="1">
      <c r="A9" s="39"/>
      <c r="B9" s="145" t="s">
        <v>616</v>
      </c>
      <c r="C9" s="182"/>
      <c r="D9" s="437">
        <v>1</v>
      </c>
      <c r="E9" s="241">
        <v>85</v>
      </c>
      <c r="F9" s="241" t="s">
        <v>275</v>
      </c>
      <c r="G9" s="241">
        <v>40</v>
      </c>
      <c r="H9" s="435" t="s">
        <v>274</v>
      </c>
      <c r="I9" s="65" t="s">
        <v>117</v>
      </c>
      <c r="J9" s="65" t="s">
        <v>117</v>
      </c>
      <c r="K9" s="65"/>
      <c r="L9" s="65"/>
      <c r="M9" s="65"/>
      <c r="N9" s="65" t="s">
        <v>117</v>
      </c>
      <c r="O9" s="65" t="s">
        <v>117</v>
      </c>
      <c r="P9" s="65"/>
      <c r="Q9" s="65"/>
      <c r="R9" s="419"/>
      <c r="S9" s="241">
        <f t="shared" ref="S9:T15" si="0">SUM(D9,I9,N9)</f>
        <v>1</v>
      </c>
      <c r="T9" s="241">
        <f t="shared" si="0"/>
        <v>85</v>
      </c>
      <c r="U9" s="241" t="s">
        <v>275</v>
      </c>
      <c r="V9" s="241">
        <f t="shared" ref="V9:V15" si="1">SUM(G9,L9,Q9)</f>
        <v>40</v>
      </c>
      <c r="W9" s="435" t="s">
        <v>274</v>
      </c>
    </row>
    <row r="10" spans="1:24" ht="11.1" customHeight="1">
      <c r="A10" s="39"/>
      <c r="B10" s="145" t="s">
        <v>615</v>
      </c>
      <c r="C10" s="182"/>
      <c r="D10" s="437">
        <v>3</v>
      </c>
      <c r="E10" s="241">
        <v>44</v>
      </c>
      <c r="F10" s="241" t="s">
        <v>275</v>
      </c>
      <c r="G10" s="241">
        <v>23</v>
      </c>
      <c r="H10" s="435" t="s">
        <v>274</v>
      </c>
      <c r="I10" s="241">
        <v>1</v>
      </c>
      <c r="J10" s="241">
        <v>8</v>
      </c>
      <c r="K10" s="241" t="s">
        <v>275</v>
      </c>
      <c r="L10" s="241">
        <v>4</v>
      </c>
      <c r="M10" s="435" t="s">
        <v>274</v>
      </c>
      <c r="N10" s="65" t="s">
        <v>117</v>
      </c>
      <c r="O10" s="65" t="s">
        <v>117</v>
      </c>
      <c r="P10" s="65"/>
      <c r="Q10" s="65"/>
      <c r="R10" s="241"/>
      <c r="S10" s="241">
        <f t="shared" si="0"/>
        <v>4</v>
      </c>
      <c r="T10" s="241">
        <f t="shared" si="0"/>
        <v>52</v>
      </c>
      <c r="U10" s="241" t="s">
        <v>275</v>
      </c>
      <c r="V10" s="241">
        <f t="shared" si="1"/>
        <v>27</v>
      </c>
      <c r="W10" s="435" t="s">
        <v>274</v>
      </c>
    </row>
    <row r="11" spans="1:24" ht="11.1" customHeight="1">
      <c r="A11" s="39"/>
      <c r="B11" s="145" t="s">
        <v>147</v>
      </c>
      <c r="C11" s="182"/>
      <c r="D11" s="437">
        <v>1</v>
      </c>
      <c r="E11" s="241">
        <v>42</v>
      </c>
      <c r="F11" s="241" t="s">
        <v>275</v>
      </c>
      <c r="G11" s="241">
        <v>20</v>
      </c>
      <c r="H11" s="435" t="s">
        <v>274</v>
      </c>
      <c r="I11" s="65" t="s">
        <v>614</v>
      </c>
      <c r="J11" s="65" t="s">
        <v>117</v>
      </c>
      <c r="K11" s="65"/>
      <c r="L11" s="65"/>
      <c r="M11" s="65"/>
      <c r="N11" s="65" t="s">
        <v>117</v>
      </c>
      <c r="O11" s="65" t="s">
        <v>117</v>
      </c>
      <c r="P11" s="65"/>
      <c r="Q11" s="65"/>
      <c r="R11" s="241"/>
      <c r="S11" s="241">
        <f t="shared" si="0"/>
        <v>1</v>
      </c>
      <c r="T11" s="241">
        <f t="shared" si="0"/>
        <v>42</v>
      </c>
      <c r="U11" s="241" t="s">
        <v>275</v>
      </c>
      <c r="V11" s="241">
        <f t="shared" si="1"/>
        <v>20</v>
      </c>
      <c r="W11" s="435" t="s">
        <v>274</v>
      </c>
    </row>
    <row r="12" spans="1:24" ht="11.1" customHeight="1">
      <c r="A12" s="39"/>
      <c r="B12" s="145" t="s">
        <v>134</v>
      </c>
      <c r="C12" s="182"/>
      <c r="D12" s="437">
        <v>3</v>
      </c>
      <c r="E12" s="241">
        <v>35</v>
      </c>
      <c r="F12" s="241" t="s">
        <v>275</v>
      </c>
      <c r="G12" s="241">
        <v>19</v>
      </c>
      <c r="H12" s="435" t="s">
        <v>274</v>
      </c>
      <c r="I12" s="241">
        <v>1</v>
      </c>
      <c r="J12" s="241">
        <v>8</v>
      </c>
      <c r="K12" s="241" t="s">
        <v>275</v>
      </c>
      <c r="L12" s="241">
        <v>3</v>
      </c>
      <c r="M12" s="435" t="s">
        <v>274</v>
      </c>
      <c r="N12" s="65" t="s">
        <v>117</v>
      </c>
      <c r="O12" s="65" t="s">
        <v>117</v>
      </c>
      <c r="P12" s="65"/>
      <c r="Q12" s="65"/>
      <c r="R12" s="241"/>
      <c r="S12" s="241">
        <f t="shared" si="0"/>
        <v>4</v>
      </c>
      <c r="T12" s="241">
        <f t="shared" si="0"/>
        <v>43</v>
      </c>
      <c r="U12" s="241" t="s">
        <v>275</v>
      </c>
      <c r="V12" s="241">
        <f t="shared" si="1"/>
        <v>22</v>
      </c>
      <c r="W12" s="435" t="s">
        <v>274</v>
      </c>
    </row>
    <row r="13" spans="1:24" ht="11.1" customHeight="1">
      <c r="A13" s="39"/>
      <c r="B13" s="145" t="s">
        <v>613</v>
      </c>
      <c r="C13" s="182"/>
      <c r="D13" s="437">
        <v>3</v>
      </c>
      <c r="E13" s="241">
        <v>31</v>
      </c>
      <c r="F13" s="241" t="s">
        <v>275</v>
      </c>
      <c r="G13" s="241">
        <v>15</v>
      </c>
      <c r="H13" s="435" t="s">
        <v>274</v>
      </c>
      <c r="I13" s="241">
        <v>10</v>
      </c>
      <c r="J13" s="241">
        <v>50</v>
      </c>
      <c r="K13" s="241" t="s">
        <v>275</v>
      </c>
      <c r="L13" s="241">
        <v>19</v>
      </c>
      <c r="M13" s="435" t="s">
        <v>274</v>
      </c>
      <c r="N13" s="65" t="s">
        <v>117</v>
      </c>
      <c r="O13" s="65" t="s">
        <v>117</v>
      </c>
      <c r="P13" s="161"/>
      <c r="Q13" s="161"/>
      <c r="R13" s="419"/>
      <c r="S13" s="241">
        <f t="shared" si="0"/>
        <v>13</v>
      </c>
      <c r="T13" s="241">
        <f t="shared" si="0"/>
        <v>81</v>
      </c>
      <c r="U13" s="241" t="s">
        <v>275</v>
      </c>
      <c r="V13" s="241">
        <f t="shared" si="1"/>
        <v>34</v>
      </c>
      <c r="W13" s="435" t="s">
        <v>274</v>
      </c>
    </row>
    <row r="14" spans="1:24" ht="11.1" customHeight="1">
      <c r="A14" s="39"/>
      <c r="B14" s="145" t="s">
        <v>116</v>
      </c>
      <c r="C14" s="182"/>
      <c r="D14" s="437">
        <v>7</v>
      </c>
      <c r="E14" s="241">
        <v>63</v>
      </c>
      <c r="F14" s="241" t="s">
        <v>275</v>
      </c>
      <c r="G14" s="241">
        <v>35</v>
      </c>
      <c r="H14" s="435" t="s">
        <v>274</v>
      </c>
      <c r="I14" s="241">
        <v>1</v>
      </c>
      <c r="J14" s="241">
        <v>5</v>
      </c>
      <c r="K14" s="241" t="s">
        <v>275</v>
      </c>
      <c r="L14" s="241">
        <v>3</v>
      </c>
      <c r="M14" s="435" t="s">
        <v>274</v>
      </c>
      <c r="N14" s="241">
        <v>1</v>
      </c>
      <c r="O14" s="241">
        <v>3</v>
      </c>
      <c r="P14" s="241" t="s">
        <v>275</v>
      </c>
      <c r="Q14" s="241">
        <v>1</v>
      </c>
      <c r="R14" s="435" t="s">
        <v>274</v>
      </c>
      <c r="S14" s="241">
        <f t="shared" si="0"/>
        <v>9</v>
      </c>
      <c r="T14" s="241">
        <f t="shared" si="0"/>
        <v>71</v>
      </c>
      <c r="U14" s="241" t="s">
        <v>275</v>
      </c>
      <c r="V14" s="241">
        <f t="shared" si="1"/>
        <v>39</v>
      </c>
      <c r="W14" s="435" t="s">
        <v>274</v>
      </c>
    </row>
    <row r="15" spans="1:24" ht="11.1" customHeight="1">
      <c r="A15" s="39"/>
      <c r="B15" s="145" t="s">
        <v>138</v>
      </c>
      <c r="C15" s="182"/>
      <c r="D15" s="437">
        <v>1</v>
      </c>
      <c r="E15" s="241">
        <v>32</v>
      </c>
      <c r="F15" s="241" t="s">
        <v>275</v>
      </c>
      <c r="G15" s="241">
        <v>15</v>
      </c>
      <c r="H15" s="435" t="s">
        <v>274</v>
      </c>
      <c r="I15" s="65" t="s">
        <v>117</v>
      </c>
      <c r="J15" s="65" t="s">
        <v>117</v>
      </c>
      <c r="K15" s="65"/>
      <c r="L15" s="65"/>
      <c r="M15" s="436"/>
      <c r="N15" s="65" t="s">
        <v>117</v>
      </c>
      <c r="O15" s="65" t="s">
        <v>117</v>
      </c>
      <c r="P15" s="65"/>
      <c r="Q15" s="65"/>
      <c r="R15" s="241"/>
      <c r="S15" s="241">
        <f t="shared" si="0"/>
        <v>1</v>
      </c>
      <c r="T15" s="241">
        <f t="shared" si="0"/>
        <v>32</v>
      </c>
      <c r="U15" s="241" t="s">
        <v>275</v>
      </c>
      <c r="V15" s="241">
        <f t="shared" si="1"/>
        <v>15</v>
      </c>
      <c r="W15" s="435" t="s">
        <v>274</v>
      </c>
    </row>
    <row r="16" spans="1:24" ht="3.75" customHeight="1" thickBot="1">
      <c r="A16" s="141"/>
      <c r="B16" s="141"/>
      <c r="C16" s="139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</row>
    <row r="17" spans="2:4" ht="4.5" customHeight="1" thickTop="1"/>
    <row r="18" spans="2:4" s="433" customFormat="1">
      <c r="B18" s="434" t="s">
        <v>612</v>
      </c>
    </row>
    <row r="19" spans="2:4" ht="10.5">
      <c r="D19" s="360"/>
    </row>
  </sheetData>
  <mergeCells count="13">
    <mergeCell ref="G4:H4"/>
    <mergeCell ref="L4:M4"/>
    <mergeCell ref="Q4:R4"/>
    <mergeCell ref="V4:W4"/>
    <mergeCell ref="A2:C3"/>
    <mergeCell ref="D2:H2"/>
    <mergeCell ref="I2:M2"/>
    <mergeCell ref="N2:R2"/>
    <mergeCell ref="S2:W2"/>
    <mergeCell ref="E3:H3"/>
    <mergeCell ref="J3:M3"/>
    <mergeCell ref="O3:R3"/>
    <mergeCell ref="T3:W3"/>
  </mergeCells>
  <phoneticPr fontId="10"/>
  <printOptions horizontalCentered="1"/>
  <pageMargins left="0.59055118110236227" right="0.59055118110236227" top="0.82677165354330717" bottom="0.47244094488188981" header="0.62992125984251968" footer="0"/>
  <pageSetup paperSize="9" scale="140" fitToWidth="0" fitToHeight="0" orientation="portrait" r:id="rId1"/>
  <headerFooter alignWithMargins="0">
    <oddHeader>&amp;L人権擁護委員数－協議会別－&amp;R&amp;F (&amp;A)　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12"/>
  <sheetViews>
    <sheetView zoomScaleNormal="100" zoomScaleSheetLayoutView="130" zoomScalePageLayoutView="160" workbookViewId="0"/>
  </sheetViews>
  <sheetFormatPr defaultRowHeight="9.75"/>
  <cols>
    <col min="1" max="1" width="1" style="5" customWidth="1"/>
    <col min="2" max="2" width="9.33203125" style="5"/>
    <col min="3" max="3" width="1" style="5" customWidth="1"/>
    <col min="4" max="4" width="9" style="5" bestFit="1" customWidth="1"/>
    <col min="5" max="5" width="4.83203125" style="5" customWidth="1"/>
    <col min="6" max="7" width="5.83203125" style="5" customWidth="1"/>
    <col min="8" max="8" width="7" style="5" bestFit="1" customWidth="1"/>
    <col min="9" max="9" width="4.6640625" style="5" customWidth="1"/>
    <col min="10" max="11" width="4.83203125" style="5" customWidth="1"/>
    <col min="12" max="12" width="5.83203125" style="5" customWidth="1"/>
    <col min="13" max="13" width="4.83203125" style="5" customWidth="1"/>
    <col min="14" max="14" width="5.83203125" style="5" customWidth="1"/>
    <col min="15" max="15" width="6.83203125" style="5" bestFit="1" customWidth="1"/>
    <col min="16" max="16" width="5.83203125" style="5" customWidth="1"/>
    <col min="17" max="18" width="4.83203125" style="5" customWidth="1"/>
    <col min="19" max="16384" width="9.33203125" style="5"/>
  </cols>
  <sheetData>
    <row r="1" spans="1:19" ht="13.5" customHeight="1" thickBot="1">
      <c r="B1" s="5" t="s">
        <v>27</v>
      </c>
      <c r="R1" s="32" t="s">
        <v>647</v>
      </c>
      <c r="S1" s="367"/>
    </row>
    <row r="2" spans="1:19" ht="14.25" customHeight="1" thickTop="1">
      <c r="A2" s="455"/>
      <c r="B2" s="508" t="s">
        <v>646</v>
      </c>
      <c r="C2" s="454"/>
      <c r="D2" s="534" t="s">
        <v>645</v>
      </c>
      <c r="E2" s="474" t="s">
        <v>644</v>
      </c>
      <c r="F2" s="474"/>
      <c r="G2" s="474"/>
      <c r="H2" s="474" t="s">
        <v>643</v>
      </c>
      <c r="I2" s="474"/>
      <c r="J2" s="474"/>
      <c r="K2" s="474"/>
      <c r="L2" s="474"/>
      <c r="M2" s="474"/>
      <c r="N2" s="474"/>
      <c r="O2" s="474"/>
      <c r="P2" s="474"/>
      <c r="Q2" s="474"/>
      <c r="R2" s="526"/>
    </row>
    <row r="3" spans="1:19" ht="66" customHeight="1">
      <c r="A3" s="145"/>
      <c r="B3" s="533"/>
      <c r="C3" s="182"/>
      <c r="D3" s="535"/>
      <c r="E3" s="453" t="s">
        <v>642</v>
      </c>
      <c r="F3" s="453" t="s">
        <v>641</v>
      </c>
      <c r="G3" s="453" t="s">
        <v>640</v>
      </c>
      <c r="H3" s="452" t="s">
        <v>639</v>
      </c>
      <c r="I3" s="452" t="s">
        <v>638</v>
      </c>
      <c r="J3" s="453" t="s">
        <v>637</v>
      </c>
      <c r="K3" s="452" t="s">
        <v>636</v>
      </c>
      <c r="L3" s="453" t="s">
        <v>635</v>
      </c>
      <c r="M3" s="453" t="s">
        <v>634</v>
      </c>
      <c r="N3" s="453" t="s">
        <v>633</v>
      </c>
      <c r="O3" s="453" t="s">
        <v>632</v>
      </c>
      <c r="P3" s="452" t="s">
        <v>631</v>
      </c>
      <c r="Q3" s="451" t="s">
        <v>630</v>
      </c>
      <c r="R3" s="450" t="s">
        <v>60</v>
      </c>
    </row>
    <row r="4" spans="1:19" ht="5.25" customHeight="1">
      <c r="A4" s="449"/>
      <c r="B4" s="449"/>
      <c r="C4" s="448"/>
      <c r="D4" s="447"/>
      <c r="E4" s="446"/>
      <c r="F4" s="446"/>
      <c r="G4" s="446"/>
      <c r="H4" s="194"/>
      <c r="I4" s="194"/>
      <c r="J4" s="446"/>
      <c r="K4" s="194"/>
      <c r="L4" s="446"/>
      <c r="M4" s="446"/>
      <c r="N4" s="446"/>
      <c r="O4" s="446"/>
      <c r="P4" s="194"/>
      <c r="Q4" s="446"/>
      <c r="R4" s="445"/>
    </row>
    <row r="5" spans="1:19" ht="3.75" customHeight="1">
      <c r="A5" s="172"/>
      <c r="B5" s="172"/>
      <c r="C5" s="117"/>
      <c r="D5" s="152"/>
      <c r="E5" s="444"/>
      <c r="F5" s="444"/>
      <c r="G5" s="444"/>
      <c r="H5" s="191"/>
      <c r="I5" s="191"/>
      <c r="J5" s="444"/>
      <c r="K5" s="191"/>
      <c r="L5" s="444"/>
      <c r="M5" s="444"/>
      <c r="N5" s="444"/>
      <c r="O5" s="444"/>
      <c r="P5" s="191"/>
      <c r="Q5" s="444"/>
      <c r="R5" s="191"/>
    </row>
    <row r="6" spans="1:19" s="108" customFormat="1">
      <c r="A6" s="130"/>
      <c r="B6" s="145" t="s">
        <v>31</v>
      </c>
      <c r="C6" s="438"/>
      <c r="D6" s="41">
        <v>916</v>
      </c>
      <c r="E6" s="54">
        <v>2</v>
      </c>
      <c r="F6" s="54">
        <v>410</v>
      </c>
      <c r="G6" s="54">
        <v>6</v>
      </c>
      <c r="H6" s="54">
        <v>190</v>
      </c>
      <c r="I6" s="54">
        <v>0</v>
      </c>
      <c r="J6" s="54">
        <v>1</v>
      </c>
      <c r="K6" s="54">
        <v>31</v>
      </c>
      <c r="L6" s="443">
        <v>101</v>
      </c>
      <c r="M6" s="54">
        <v>0</v>
      </c>
      <c r="N6" s="54">
        <v>61</v>
      </c>
      <c r="O6" s="442">
        <v>26</v>
      </c>
      <c r="P6" s="54">
        <v>73</v>
      </c>
      <c r="Q6" s="54">
        <v>0</v>
      </c>
      <c r="R6" s="54">
        <v>15</v>
      </c>
    </row>
    <row r="7" spans="1:19" s="108" customFormat="1">
      <c r="A7" s="130"/>
      <c r="B7" s="145" t="s">
        <v>629</v>
      </c>
      <c r="C7" s="438"/>
      <c r="D7" s="41">
        <v>743</v>
      </c>
      <c r="E7" s="54">
        <v>3</v>
      </c>
      <c r="F7" s="54">
        <v>353</v>
      </c>
      <c r="G7" s="54">
        <v>3</v>
      </c>
      <c r="H7" s="54">
        <v>118</v>
      </c>
      <c r="I7" s="54">
        <v>1</v>
      </c>
      <c r="J7" s="54" t="s">
        <v>117</v>
      </c>
      <c r="K7" s="54">
        <v>21</v>
      </c>
      <c r="L7" s="54">
        <v>84</v>
      </c>
      <c r="M7" s="54">
        <v>0</v>
      </c>
      <c r="N7" s="54">
        <v>68</v>
      </c>
      <c r="O7" s="442">
        <v>15</v>
      </c>
      <c r="P7" s="54">
        <v>63</v>
      </c>
      <c r="Q7" s="54">
        <v>0</v>
      </c>
      <c r="R7" s="54">
        <v>14</v>
      </c>
    </row>
    <row r="8" spans="1:19" s="108" customFormat="1">
      <c r="A8" s="130"/>
      <c r="B8" s="145" t="s">
        <v>628</v>
      </c>
      <c r="C8" s="438"/>
      <c r="D8" s="41">
        <v>743</v>
      </c>
      <c r="E8" s="65">
        <v>5</v>
      </c>
      <c r="F8" s="65">
        <v>210</v>
      </c>
      <c r="G8" s="65">
        <v>7</v>
      </c>
      <c r="H8" s="65">
        <v>133</v>
      </c>
      <c r="I8" s="65">
        <v>0</v>
      </c>
      <c r="J8" s="65">
        <v>1</v>
      </c>
      <c r="K8" s="65">
        <v>49</v>
      </c>
      <c r="L8" s="65">
        <v>66</v>
      </c>
      <c r="M8" s="65">
        <v>0</v>
      </c>
      <c r="N8" s="65">
        <v>71</v>
      </c>
      <c r="O8" s="244">
        <v>10</v>
      </c>
      <c r="P8" s="65">
        <v>72</v>
      </c>
      <c r="Q8" s="65">
        <v>1</v>
      </c>
      <c r="R8" s="65">
        <v>15</v>
      </c>
      <c r="S8" s="441"/>
    </row>
    <row r="9" spans="1:19" ht="3" customHeight="1" thickBot="1">
      <c r="A9" s="141"/>
      <c r="B9" s="141"/>
      <c r="C9" s="139"/>
      <c r="D9" s="440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</row>
    <row r="10" spans="1:19" ht="3.75" customHeight="1" thickTop="1"/>
    <row r="11" spans="1:19" ht="10.5">
      <c r="B11" s="367"/>
    </row>
    <row r="12" spans="1:19" ht="10.5">
      <c r="D12" s="360"/>
    </row>
  </sheetData>
  <mergeCells count="4">
    <mergeCell ref="B2:B3"/>
    <mergeCell ref="D2:D3"/>
    <mergeCell ref="E2:G2"/>
    <mergeCell ref="H2:R2"/>
  </mergeCells>
  <phoneticPr fontId="10"/>
  <pageMargins left="0.98425196850393704" right="0.59055118110236227" top="1.1023622047244095" bottom="0.47244094488188981" header="0.55118110236220474" footer="0"/>
  <pageSetup paperSize="9" scale="120" fitToWidth="0" fitToHeight="0" orientation="portrait" r:id="rId1"/>
  <headerFooter alignWithMargins="0">
    <oddHeader>&amp;L人権侵犯事件&amp;R&amp;F （&amp;A）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4"/>
  <sheetViews>
    <sheetView zoomScaleNormal="100" zoomScaleSheetLayoutView="115" zoomScalePageLayoutView="166" workbookViewId="0"/>
  </sheetViews>
  <sheetFormatPr defaultRowHeight="9.75"/>
  <cols>
    <col min="1" max="1" width="1" style="5" customWidth="1"/>
    <col min="2" max="2" width="21.1640625" style="5" customWidth="1"/>
    <col min="3" max="3" width="1" style="5" customWidth="1"/>
    <col min="4" max="5" width="15.83203125" style="5" customWidth="1"/>
    <col min="6" max="6" width="19.1640625" style="5" customWidth="1"/>
    <col min="7" max="7" width="5.1640625" style="5" customWidth="1"/>
    <col min="8" max="16384" width="9.33203125" style="5"/>
  </cols>
  <sheetData>
    <row r="1" spans="1:7" ht="9.75" customHeight="1" thickBot="1">
      <c r="F1" s="32" t="s">
        <v>647</v>
      </c>
    </row>
    <row r="2" spans="1:7" s="107" customFormat="1" ht="15" customHeight="1" thickTop="1">
      <c r="A2" s="473" t="s">
        <v>657</v>
      </c>
      <c r="B2" s="474"/>
      <c r="C2" s="474"/>
      <c r="D2" s="103" t="s">
        <v>656</v>
      </c>
      <c r="E2" s="103" t="s">
        <v>655</v>
      </c>
      <c r="F2" s="33" t="s">
        <v>654</v>
      </c>
      <c r="G2" s="360"/>
    </row>
    <row r="3" spans="1:7" ht="11.25" customHeight="1">
      <c r="A3" s="39"/>
      <c r="B3" s="39"/>
      <c r="C3" s="459"/>
      <c r="D3" s="458"/>
      <c r="E3" s="39"/>
      <c r="F3" s="67" t="s">
        <v>594</v>
      </c>
    </row>
    <row r="4" spans="1:7" s="108" customFormat="1" ht="13.5" customHeight="1">
      <c r="A4" s="130"/>
      <c r="B4" s="134" t="s">
        <v>31</v>
      </c>
      <c r="C4" s="62"/>
      <c r="D4" s="41">
        <v>6625680</v>
      </c>
      <c r="E4" s="61">
        <v>1812864</v>
      </c>
      <c r="F4" s="61">
        <v>58204094000</v>
      </c>
    </row>
    <row r="5" spans="1:7" s="108" customFormat="1" ht="13.5" customHeight="1">
      <c r="A5" s="130"/>
      <c r="B5" s="134" t="s">
        <v>653</v>
      </c>
      <c r="C5" s="62"/>
      <c r="D5" s="41">
        <v>6594468</v>
      </c>
      <c r="E5" s="61">
        <v>1665205</v>
      </c>
      <c r="F5" s="61">
        <v>54990318670</v>
      </c>
    </row>
    <row r="6" spans="1:7" s="108" customFormat="1" ht="13.5" customHeight="1">
      <c r="A6" s="130"/>
      <c r="B6" s="134" t="s">
        <v>628</v>
      </c>
      <c r="C6" s="62"/>
      <c r="D6" s="147">
        <f>SUM(D8:D11)</f>
        <v>6344951</v>
      </c>
      <c r="E6" s="146">
        <f>SUM(E8:E11)</f>
        <v>1680878</v>
      </c>
      <c r="F6" s="146">
        <f>SUM(F8:F11)</f>
        <v>55154041320</v>
      </c>
    </row>
    <row r="7" spans="1:7" s="108" customFormat="1" ht="4.5" customHeight="1">
      <c r="A7" s="130"/>
      <c r="B7" s="162"/>
      <c r="C7" s="62"/>
      <c r="D7" s="457"/>
      <c r="E7" s="189"/>
      <c r="F7" s="189"/>
    </row>
    <row r="8" spans="1:7" ht="13.5" customHeight="1">
      <c r="A8" s="39"/>
      <c r="B8" s="145" t="s">
        <v>652</v>
      </c>
      <c r="C8" s="40"/>
      <c r="D8" s="144">
        <v>727013</v>
      </c>
      <c r="E8" s="65">
        <v>1680678</v>
      </c>
      <c r="F8" s="65">
        <v>49651675000</v>
      </c>
    </row>
    <row r="9" spans="1:7" ht="13.5" customHeight="1">
      <c r="A9" s="39"/>
      <c r="B9" s="145" t="s">
        <v>651</v>
      </c>
      <c r="C9" s="40"/>
      <c r="D9" s="144">
        <v>91937</v>
      </c>
      <c r="E9" s="65" t="s">
        <v>648</v>
      </c>
      <c r="F9" s="65">
        <v>3737764100</v>
      </c>
    </row>
    <row r="10" spans="1:7" ht="13.5" customHeight="1">
      <c r="A10" s="39"/>
      <c r="B10" s="145" t="s">
        <v>650</v>
      </c>
      <c r="C10" s="40"/>
      <c r="D10" s="144">
        <v>202</v>
      </c>
      <c r="E10" s="65">
        <v>200</v>
      </c>
      <c r="F10" s="65">
        <v>96720100</v>
      </c>
    </row>
    <row r="11" spans="1:7" ht="13.5" customHeight="1">
      <c r="A11" s="39"/>
      <c r="B11" s="145" t="s">
        <v>649</v>
      </c>
      <c r="C11" s="40"/>
      <c r="D11" s="144">
        <v>5525799</v>
      </c>
      <c r="E11" s="65" t="s">
        <v>648</v>
      </c>
      <c r="F11" s="65">
        <v>1667882120</v>
      </c>
    </row>
    <row r="12" spans="1:7" ht="3" customHeight="1" thickBot="1">
      <c r="A12" s="141"/>
      <c r="B12" s="140"/>
      <c r="C12" s="139"/>
      <c r="D12" s="456"/>
      <c r="E12" s="141"/>
      <c r="F12" s="141"/>
    </row>
    <row r="13" spans="1:7" ht="3.75" customHeight="1" thickTop="1"/>
    <row r="14" spans="1:7">
      <c r="D14" s="441"/>
      <c r="E14" s="137"/>
      <c r="F14" s="137"/>
    </row>
  </sheetData>
  <mergeCells count="1">
    <mergeCell ref="A2:C2"/>
  </mergeCells>
  <phoneticPr fontId="10"/>
  <printOptions horizontalCentered="1"/>
  <pageMargins left="0.59055118110236227" right="0.59055118110236227" top="1.1023622047244095" bottom="0.47244094488188981" header="0.82677165354330717" footer="0"/>
  <pageSetup paperSize="9" scale="140" fitToWidth="0" fitToHeight="0" orientation="portrait" r:id="rId1"/>
  <headerFooter alignWithMargins="0">
    <oddHeader>&amp;L一般登記件数等&amp;R&amp;9&amp;F (&amp;A)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21"/>
  <sheetViews>
    <sheetView zoomScaleNormal="100" zoomScalePageLayoutView="136" workbookViewId="0"/>
  </sheetViews>
  <sheetFormatPr defaultRowHeight="10.5"/>
  <cols>
    <col min="1" max="1" width="1" style="202" customWidth="1"/>
    <col min="2" max="2" width="12" style="76" customWidth="1"/>
    <col min="3" max="3" width="1" style="202" customWidth="1"/>
    <col min="4" max="4" width="15.5" style="202" bestFit="1" customWidth="1"/>
    <col min="5" max="5" width="14.5" style="202" bestFit="1" customWidth="1"/>
    <col min="6" max="7" width="13.5" style="202" bestFit="1" customWidth="1"/>
    <col min="8" max="8" width="12.5" style="202" bestFit="1" customWidth="1"/>
    <col min="9" max="16384" width="9.33203125" style="202"/>
  </cols>
  <sheetData>
    <row r="1" spans="1:14" s="76" customFormat="1" ht="9.75" customHeight="1" thickBot="1">
      <c r="H1" s="28" t="s">
        <v>102</v>
      </c>
    </row>
    <row r="2" spans="1:14" s="222" customFormat="1" ht="20.100000000000001" customHeight="1" thickTop="1">
      <c r="A2" s="536" t="s">
        <v>258</v>
      </c>
      <c r="B2" s="537"/>
      <c r="C2" s="537"/>
      <c r="D2" s="224" t="s">
        <v>257</v>
      </c>
      <c r="E2" s="224" t="s">
        <v>256</v>
      </c>
      <c r="F2" s="48" t="s">
        <v>255</v>
      </c>
      <c r="G2" s="48" t="s">
        <v>254</v>
      </c>
      <c r="H2" s="223" t="s">
        <v>253</v>
      </c>
    </row>
    <row r="3" spans="1:14" ht="8.1" customHeight="1">
      <c r="A3" s="212"/>
      <c r="B3" s="221"/>
      <c r="C3" s="220"/>
      <c r="D3" s="212"/>
      <c r="E3" s="212"/>
      <c r="F3" s="212"/>
      <c r="G3" s="212"/>
      <c r="H3" s="212"/>
    </row>
    <row r="4" spans="1:14">
      <c r="A4" s="212"/>
      <c r="B4" s="215" t="s">
        <v>65</v>
      </c>
      <c r="C4" s="214"/>
      <c r="D4" s="213"/>
      <c r="E4" s="213"/>
      <c r="F4" s="213"/>
      <c r="G4" s="213"/>
      <c r="H4" s="213"/>
    </row>
    <row r="5" spans="1:14" ht="15" customHeight="1">
      <c r="A5" s="212"/>
      <c r="B5" s="211" t="s">
        <v>251</v>
      </c>
      <c r="C5" s="210"/>
      <c r="D5" s="209">
        <v>316003</v>
      </c>
      <c r="E5" s="209">
        <v>1630813</v>
      </c>
      <c r="F5" s="209">
        <v>226342</v>
      </c>
      <c r="G5" s="209">
        <v>919064</v>
      </c>
      <c r="H5" s="209">
        <v>376760</v>
      </c>
    </row>
    <row r="6" spans="1:14" ht="15" customHeight="1">
      <c r="A6" s="212"/>
      <c r="B6" s="211" t="s">
        <v>248</v>
      </c>
      <c r="C6" s="210"/>
      <c r="D6" s="209">
        <v>986851</v>
      </c>
      <c r="E6" s="209">
        <v>2638745</v>
      </c>
      <c r="F6" s="209">
        <v>1213569</v>
      </c>
      <c r="G6" s="209">
        <v>803089</v>
      </c>
      <c r="H6" s="209">
        <v>472763</v>
      </c>
    </row>
    <row r="7" spans="1:14" ht="15" customHeight="1">
      <c r="A7" s="212"/>
      <c r="B7" s="211" t="s">
        <v>247</v>
      </c>
      <c r="C7" s="210"/>
      <c r="D7" s="209">
        <v>2576507255</v>
      </c>
      <c r="E7" s="209">
        <v>1329181041</v>
      </c>
      <c r="F7" s="209">
        <v>939645577</v>
      </c>
      <c r="G7" s="209">
        <v>222276777</v>
      </c>
      <c r="H7" s="209">
        <v>146176677</v>
      </c>
    </row>
    <row r="8" spans="1:14" ht="7.5" customHeight="1">
      <c r="A8" s="212"/>
      <c r="B8" s="218"/>
      <c r="C8" s="217"/>
      <c r="D8" s="216"/>
      <c r="E8" s="216"/>
      <c r="F8" s="216"/>
      <c r="G8" s="216"/>
      <c r="H8" s="216"/>
    </row>
    <row r="9" spans="1:14">
      <c r="A9" s="212"/>
      <c r="B9" s="215" t="s">
        <v>252</v>
      </c>
      <c r="C9" s="214"/>
      <c r="D9" s="213"/>
      <c r="E9" s="213"/>
      <c r="F9" s="213"/>
      <c r="G9" s="213"/>
      <c r="H9" s="213"/>
    </row>
    <row r="10" spans="1:14" ht="15" customHeight="1">
      <c r="A10" s="212"/>
      <c r="B10" s="211" t="s">
        <v>251</v>
      </c>
      <c r="C10" s="210"/>
      <c r="D10" s="209">
        <v>308187</v>
      </c>
      <c r="E10" s="209">
        <v>1655818</v>
      </c>
      <c r="F10" s="209">
        <v>231875</v>
      </c>
      <c r="G10" s="209">
        <v>907100</v>
      </c>
      <c r="H10" s="209">
        <v>375425</v>
      </c>
    </row>
    <row r="11" spans="1:14" ht="15" customHeight="1">
      <c r="A11" s="212"/>
      <c r="B11" s="211" t="s">
        <v>248</v>
      </c>
      <c r="C11" s="210"/>
      <c r="D11" s="209">
        <v>980849</v>
      </c>
      <c r="E11" s="209">
        <v>2612394</v>
      </c>
      <c r="F11" s="209">
        <v>1174897</v>
      </c>
      <c r="G11" s="209">
        <v>793276</v>
      </c>
      <c r="H11" s="209">
        <v>450458</v>
      </c>
      <c r="N11" s="219"/>
    </row>
    <row r="12" spans="1:14" ht="15" customHeight="1">
      <c r="A12" s="212"/>
      <c r="B12" s="211" t="s">
        <v>247</v>
      </c>
      <c r="C12" s="210"/>
      <c r="D12" s="209">
        <v>2479334103</v>
      </c>
      <c r="E12" s="209">
        <v>1338793357</v>
      </c>
      <c r="F12" s="209">
        <v>947160999</v>
      </c>
      <c r="G12" s="209">
        <v>234025230</v>
      </c>
      <c r="H12" s="209">
        <v>156249102</v>
      </c>
    </row>
    <row r="13" spans="1:14" ht="7.5" customHeight="1">
      <c r="A13" s="212"/>
      <c r="B13" s="218"/>
      <c r="C13" s="217"/>
      <c r="D13" s="216"/>
      <c r="E13" s="216"/>
      <c r="F13" s="216"/>
      <c r="G13" s="216"/>
      <c r="H13" s="216"/>
    </row>
    <row r="14" spans="1:14">
      <c r="A14" s="212"/>
      <c r="B14" s="215" t="s">
        <v>250</v>
      </c>
      <c r="C14" s="214"/>
      <c r="D14" s="213"/>
      <c r="E14" s="213"/>
      <c r="F14" s="213"/>
      <c r="G14" s="213"/>
      <c r="H14" s="213"/>
    </row>
    <row r="15" spans="1:14" ht="15" customHeight="1">
      <c r="A15" s="212"/>
      <c r="B15" s="211" t="s">
        <v>249</v>
      </c>
      <c r="C15" s="210"/>
      <c r="D15" s="209">
        <v>302867</v>
      </c>
      <c r="E15" s="209">
        <v>1626734</v>
      </c>
      <c r="F15" s="209">
        <v>232991</v>
      </c>
      <c r="G15" s="209">
        <v>863311</v>
      </c>
      <c r="H15" s="209">
        <v>382483</v>
      </c>
    </row>
    <row r="16" spans="1:14" ht="15" customHeight="1">
      <c r="A16" s="212"/>
      <c r="B16" s="211" t="s">
        <v>248</v>
      </c>
      <c r="C16" s="210"/>
      <c r="D16" s="209">
        <v>932297</v>
      </c>
      <c r="E16" s="209">
        <v>2509458</v>
      </c>
      <c r="F16" s="209">
        <v>1146954</v>
      </c>
      <c r="G16" s="209">
        <v>738110</v>
      </c>
      <c r="H16" s="209">
        <v>448055</v>
      </c>
    </row>
    <row r="17" spans="1:8" ht="15" customHeight="1">
      <c r="A17" s="212"/>
      <c r="B17" s="211" t="s">
        <v>247</v>
      </c>
      <c r="C17" s="210"/>
      <c r="D17" s="209">
        <v>2389990691</v>
      </c>
      <c r="E17" s="209">
        <v>1419635099</v>
      </c>
      <c r="F17" s="209">
        <v>996861851</v>
      </c>
      <c r="G17" s="209">
        <v>231966238</v>
      </c>
      <c r="H17" s="209">
        <v>165302124</v>
      </c>
    </row>
    <row r="18" spans="1:8" ht="5.0999999999999996" customHeight="1" thickBot="1">
      <c r="A18" s="208"/>
      <c r="B18" s="207"/>
      <c r="C18" s="206"/>
      <c r="D18" s="205"/>
      <c r="E18" s="205"/>
      <c r="F18" s="205"/>
      <c r="G18" s="205"/>
      <c r="H18" s="205"/>
    </row>
    <row r="19" spans="1:8" ht="3.75" customHeight="1" thickTop="1"/>
    <row r="20" spans="1:8">
      <c r="B20" s="202"/>
    </row>
    <row r="21" spans="1:8">
      <c r="D21" s="204"/>
      <c r="F21" s="203"/>
    </row>
  </sheetData>
  <mergeCells count="1">
    <mergeCell ref="A2:C2"/>
  </mergeCells>
  <phoneticPr fontId="10"/>
  <printOptions horizontalCentered="1"/>
  <pageMargins left="0.78740157480314965" right="0.39370078740157483" top="1.0629921259842521" bottom="0.47244094488188981" header="0.70866141732283472" footer="0"/>
  <pageSetup paperSize="9" scale="140" orientation="portrait" r:id="rId1"/>
  <headerFooter alignWithMargins="0">
    <oddHeader>&amp;L遺失物、拾得物状況&amp;R&amp;F (&amp;A)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20"/>
  <sheetViews>
    <sheetView zoomScaleNormal="100" zoomScalePageLayoutView="166" workbookViewId="0"/>
  </sheetViews>
  <sheetFormatPr defaultRowHeight="10.5"/>
  <cols>
    <col min="1" max="1" width="1" style="4" customWidth="1"/>
    <col min="2" max="2" width="29.33203125" style="4" customWidth="1"/>
    <col min="3" max="3" width="1" style="101" customWidth="1"/>
    <col min="4" max="4" width="10.1640625" style="101" customWidth="1"/>
    <col min="5" max="5" width="1" style="101" customWidth="1"/>
    <col min="6" max="6" width="27.83203125" style="101" customWidth="1"/>
    <col min="7" max="7" width="1" style="101" customWidth="1"/>
    <col min="8" max="8" width="6.83203125" style="101" customWidth="1"/>
    <col min="9" max="16384" width="9.33203125" style="101"/>
  </cols>
  <sheetData>
    <row r="1" spans="1:6" s="4" customFormat="1" ht="12.75" customHeight="1" thickBot="1">
      <c r="A1" s="5"/>
      <c r="B1" s="5" t="s">
        <v>211</v>
      </c>
      <c r="C1" s="538" t="s">
        <v>180</v>
      </c>
      <c r="D1" s="539"/>
    </row>
    <row r="2" spans="1:6" s="35" customFormat="1" ht="20.100000000000001" customHeight="1" thickTop="1">
      <c r="A2" s="473" t="s">
        <v>269</v>
      </c>
      <c r="B2" s="474"/>
      <c r="C2" s="474"/>
      <c r="D2" s="33" t="s">
        <v>44</v>
      </c>
      <c r="E2" s="34"/>
    </row>
    <row r="3" spans="1:6" s="231" customFormat="1" ht="7.5" customHeight="1">
      <c r="A3" s="36"/>
      <c r="B3" s="36"/>
      <c r="C3" s="37"/>
      <c r="D3" s="38"/>
      <c r="E3" s="232"/>
    </row>
    <row r="4" spans="1:6" ht="15" customHeight="1">
      <c r="A4" s="39"/>
      <c r="B4" s="63" t="s">
        <v>268</v>
      </c>
      <c r="C4" s="230"/>
      <c r="D4" s="41">
        <v>40</v>
      </c>
      <c r="E4" s="226"/>
    </row>
    <row r="5" spans="1:6" ht="15" customHeight="1">
      <c r="A5" s="39"/>
      <c r="B5" s="63" t="s">
        <v>267</v>
      </c>
      <c r="C5" s="230"/>
      <c r="D5" s="41">
        <v>36</v>
      </c>
      <c r="E5" s="226"/>
    </row>
    <row r="6" spans="1:6" ht="15" customHeight="1">
      <c r="A6" s="39"/>
      <c r="B6" s="63" t="s">
        <v>266</v>
      </c>
      <c r="C6" s="230"/>
      <c r="D6" s="41">
        <v>28</v>
      </c>
      <c r="E6" s="226"/>
    </row>
    <row r="7" spans="1:6" ht="15" customHeight="1">
      <c r="A7" s="39"/>
      <c r="B7" s="39"/>
      <c r="C7" s="40"/>
      <c r="D7" s="55"/>
      <c r="E7" s="226"/>
    </row>
    <row r="8" spans="1:6" ht="15" customHeight="1">
      <c r="A8" s="39"/>
      <c r="B8" s="57" t="s">
        <v>265</v>
      </c>
      <c r="C8" s="40"/>
      <c r="D8" s="55">
        <v>17</v>
      </c>
      <c r="E8" s="226"/>
      <c r="F8" s="226"/>
    </row>
    <row r="9" spans="1:6" ht="15" customHeight="1">
      <c r="A9" s="39"/>
      <c r="B9" s="57" t="s">
        <v>264</v>
      </c>
      <c r="C9" s="40"/>
      <c r="D9" s="55">
        <v>1</v>
      </c>
      <c r="E9" s="226"/>
    </row>
    <row r="10" spans="1:6" ht="21" customHeight="1">
      <c r="A10" s="67"/>
      <c r="B10" s="57" t="s">
        <v>263</v>
      </c>
      <c r="C10" s="40"/>
      <c r="D10" s="462" t="s">
        <v>262</v>
      </c>
    </row>
    <row r="11" spans="1:6" ht="15" customHeight="1">
      <c r="A11" s="67"/>
      <c r="B11" s="57" t="s">
        <v>261</v>
      </c>
      <c r="C11" s="40"/>
      <c r="D11" s="55">
        <v>1</v>
      </c>
    </row>
    <row r="12" spans="1:6" ht="15" customHeight="1">
      <c r="A12" s="67"/>
      <c r="B12" s="57" t="s">
        <v>260</v>
      </c>
      <c r="C12" s="40"/>
      <c r="D12" s="228">
        <v>5</v>
      </c>
      <c r="F12" s="4"/>
    </row>
    <row r="13" spans="1:6" ht="15" customHeight="1">
      <c r="A13" s="67"/>
      <c r="B13" s="229" t="s">
        <v>259</v>
      </c>
      <c r="C13" s="40"/>
      <c r="D13" s="228">
        <v>3</v>
      </c>
    </row>
    <row r="14" spans="1:6" ht="15" customHeight="1">
      <c r="A14" s="67"/>
      <c r="B14" s="57" t="s">
        <v>60</v>
      </c>
      <c r="C14" s="40"/>
      <c r="D14" s="55">
        <v>1</v>
      </c>
    </row>
    <row r="15" spans="1:6" ht="6" customHeight="1" thickBot="1">
      <c r="A15" s="141"/>
      <c r="B15" s="141"/>
      <c r="C15" s="139"/>
      <c r="D15" s="227"/>
      <c r="E15" s="226"/>
    </row>
    <row r="16" spans="1:6" ht="11.25" thickTop="1">
      <c r="A16" s="5"/>
      <c r="B16" s="5"/>
      <c r="C16" s="5"/>
      <c r="D16" s="5"/>
    </row>
    <row r="18" spans="2:2">
      <c r="B18" s="74"/>
    </row>
    <row r="20" spans="2:2">
      <c r="B20" s="225"/>
    </row>
  </sheetData>
  <mergeCells count="2">
    <mergeCell ref="C1:D1"/>
    <mergeCell ref="A2:C2"/>
  </mergeCells>
  <phoneticPr fontId="10"/>
  <printOptions horizontalCentered="1"/>
  <pageMargins left="0.59055118110236227" right="0.59055118110236227" top="1.0629921259842521" bottom="0.47244094488188981" header="0.47244094488188981" footer="0"/>
  <pageSetup paperSize="9" scale="140" orientation="portrait" r:id="rId1"/>
  <headerFooter alignWithMargins="0">
    <oddHeader>&amp;L被殺者数&amp;R&amp;F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0"/>
  <sheetViews>
    <sheetView zoomScaleNormal="100" zoomScalePageLayoutView="172" workbookViewId="0"/>
  </sheetViews>
  <sheetFormatPr defaultRowHeight="10.5"/>
  <cols>
    <col min="1" max="1" width="1.5" style="76" customWidth="1"/>
    <col min="2" max="2" width="18.83203125" style="76" customWidth="1"/>
    <col min="3" max="3" width="1.83203125" style="76" customWidth="1"/>
    <col min="4" max="6" width="16.83203125" style="76" customWidth="1"/>
    <col min="7" max="7" width="1.83203125" style="76" customWidth="1"/>
    <col min="8" max="16384" width="9.33203125" style="76"/>
  </cols>
  <sheetData>
    <row r="1" spans="1:12" ht="11.25" customHeight="1" thickBot="1">
      <c r="A1" s="31" t="s">
        <v>517</v>
      </c>
      <c r="F1" s="28" t="s">
        <v>516</v>
      </c>
      <c r="G1" s="367"/>
    </row>
    <row r="2" spans="1:12" s="222" customFormat="1" ht="15" customHeight="1" thickTop="1">
      <c r="A2" s="477" t="s">
        <v>515</v>
      </c>
      <c r="B2" s="478"/>
      <c r="C2" s="478"/>
      <c r="D2" s="105" t="s">
        <v>514</v>
      </c>
      <c r="E2" s="105" t="s">
        <v>513</v>
      </c>
      <c r="F2" s="258" t="s">
        <v>512</v>
      </c>
    </row>
    <row r="3" spans="1:12" s="222" customFormat="1" ht="4.5" customHeight="1">
      <c r="A3" s="22"/>
      <c r="B3" s="22"/>
      <c r="C3" s="366"/>
      <c r="D3" s="22"/>
      <c r="E3" s="22"/>
      <c r="F3" s="22"/>
    </row>
    <row r="4" spans="1:12" s="204" customFormat="1" ht="15" customHeight="1">
      <c r="A4" s="365"/>
      <c r="B4" s="364" t="s">
        <v>65</v>
      </c>
      <c r="C4" s="363"/>
      <c r="D4" s="362">
        <v>1742</v>
      </c>
      <c r="E4" s="361">
        <v>1818</v>
      </c>
      <c r="F4" s="361">
        <v>1243</v>
      </c>
      <c r="G4" s="76"/>
      <c r="H4" s="76"/>
      <c r="I4" s="76"/>
      <c r="J4" s="76"/>
      <c r="K4" s="76"/>
      <c r="L4" s="76"/>
    </row>
    <row r="5" spans="1:12" s="204" customFormat="1" ht="15" customHeight="1">
      <c r="A5" s="365"/>
      <c r="B5" s="364" t="s">
        <v>64</v>
      </c>
      <c r="C5" s="363"/>
      <c r="D5" s="362">
        <v>1715</v>
      </c>
      <c r="E5" s="361">
        <v>1772</v>
      </c>
      <c r="F5" s="361">
        <v>1206</v>
      </c>
      <c r="G5" s="76"/>
      <c r="H5" s="76"/>
      <c r="I5" s="76"/>
      <c r="J5" s="76"/>
      <c r="K5" s="76"/>
      <c r="L5" s="76"/>
    </row>
    <row r="6" spans="1:12" s="204" customFormat="1" ht="15" customHeight="1">
      <c r="A6" s="365"/>
      <c r="B6" s="364" t="s">
        <v>63</v>
      </c>
      <c r="C6" s="363"/>
      <c r="D6" s="362">
        <v>1401</v>
      </c>
      <c r="E6" s="361">
        <v>1466</v>
      </c>
      <c r="F6" s="361">
        <v>1141</v>
      </c>
      <c r="G6" s="76"/>
      <c r="H6" s="76"/>
      <c r="I6" s="76"/>
      <c r="J6" s="76"/>
      <c r="K6" s="76"/>
      <c r="L6" s="76"/>
    </row>
    <row r="7" spans="1:12" ht="4.5" customHeight="1" thickBot="1">
      <c r="A7" s="233"/>
      <c r="B7" s="233"/>
      <c r="C7" s="305"/>
      <c r="D7" s="44"/>
      <c r="E7" s="44"/>
      <c r="F7" s="44"/>
    </row>
    <row r="8" spans="1:12" ht="3.75" customHeight="1" thickTop="1"/>
    <row r="9" spans="1:12">
      <c r="D9" s="204"/>
    </row>
    <row r="10" spans="1:12">
      <c r="B10" s="360"/>
    </row>
  </sheetData>
  <mergeCells count="1">
    <mergeCell ref="A2:C2"/>
  </mergeCells>
  <phoneticPr fontId="10"/>
  <printOptions horizontalCentered="1"/>
  <pageMargins left="0.78740157480314965" right="0.78740157480314965" top="1.2598425196850394" bottom="1.2598425196850394" header="0.51181102362204722" footer="0.51181102362204722"/>
  <pageSetup paperSize="9" scale="125" orientation="portrait" cellComments="asDisplayed" r:id="rId1"/>
  <headerFooter alignWithMargins="0">
    <oddHeader>&amp;L刑務所入出所者数と受刑者数&amp;R&amp;"ＭＳ ゴシック,標準"&amp;F（&amp;A）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21"/>
  <sheetViews>
    <sheetView zoomScaleNormal="100" zoomScaleSheetLayoutView="120" zoomScalePageLayoutView="142" workbookViewId="0"/>
  </sheetViews>
  <sheetFormatPr defaultRowHeight="9.75"/>
  <cols>
    <col min="1" max="1" width="2.83203125" style="218" customWidth="1"/>
    <col min="2" max="2" width="19.5" style="218" customWidth="1"/>
    <col min="3" max="3" width="1" style="31" customWidth="1"/>
    <col min="4" max="4" width="8.1640625" style="31" customWidth="1"/>
    <col min="5" max="5" width="1.83203125" style="31" customWidth="1"/>
    <col min="6" max="6" width="4.33203125" style="31" customWidth="1"/>
    <col min="7" max="7" width="1.83203125" style="31" customWidth="1"/>
    <col min="8" max="8" width="1" style="31" customWidth="1"/>
    <col min="9" max="9" width="19.5" style="31" customWidth="1"/>
    <col min="10" max="10" width="1" style="31" customWidth="1"/>
    <col min="11" max="11" width="7" style="31" customWidth="1"/>
    <col min="12" max="12" width="1.5" style="31" customWidth="1"/>
    <col min="13" max="13" width="4.6640625" style="31" customWidth="1"/>
    <col min="14" max="14" width="1.5" style="218" customWidth="1"/>
    <col min="15" max="16384" width="9.33203125" style="31"/>
  </cols>
  <sheetData>
    <row r="1" spans="1:14" ht="11.25" customHeight="1" thickBot="1">
      <c r="A1" s="218" t="s">
        <v>211</v>
      </c>
      <c r="G1" s="28" t="s">
        <v>180</v>
      </c>
      <c r="N1" s="31"/>
    </row>
    <row r="2" spans="1:14" s="235" customFormat="1" ht="17.25" customHeight="1" thickTop="1">
      <c r="A2" s="540" t="s">
        <v>287</v>
      </c>
      <c r="B2" s="540"/>
      <c r="C2" s="477"/>
      <c r="D2" s="493" t="s">
        <v>286</v>
      </c>
      <c r="E2" s="540"/>
      <c r="F2" s="540"/>
      <c r="G2" s="540"/>
      <c r="H2" s="22"/>
      <c r="I2" s="22"/>
    </row>
    <row r="3" spans="1:14" s="235" customFormat="1" ht="6" customHeight="1">
      <c r="A3" s="22"/>
      <c r="B3" s="22"/>
      <c r="C3" s="256"/>
      <c r="D3" s="255"/>
      <c r="E3" s="254"/>
      <c r="F3" s="254"/>
      <c r="G3" s="254"/>
      <c r="H3" s="22"/>
      <c r="I3" s="22"/>
    </row>
    <row r="4" spans="1:14" ht="14.25" customHeight="1">
      <c r="B4" s="252" t="s">
        <v>285</v>
      </c>
      <c r="C4" s="251"/>
      <c r="D4" s="253">
        <v>1276</v>
      </c>
      <c r="E4" s="64" t="s">
        <v>275</v>
      </c>
      <c r="F4" s="125">
        <v>388</v>
      </c>
      <c r="G4" s="64" t="s">
        <v>274</v>
      </c>
      <c r="H4" s="39"/>
      <c r="I4" s="218"/>
      <c r="N4" s="31"/>
    </row>
    <row r="5" spans="1:14" ht="14.25" customHeight="1">
      <c r="B5" s="252" t="s">
        <v>284</v>
      </c>
      <c r="C5" s="251"/>
      <c r="D5" s="253">
        <v>1136</v>
      </c>
      <c r="E5" s="64" t="s">
        <v>275</v>
      </c>
      <c r="F5" s="125">
        <v>395</v>
      </c>
      <c r="G5" s="64" t="s">
        <v>274</v>
      </c>
      <c r="H5" s="39"/>
      <c r="I5" s="218"/>
      <c r="N5" s="31"/>
    </row>
    <row r="6" spans="1:14" ht="14.25" customHeight="1">
      <c r="B6" s="252" t="s">
        <v>283</v>
      </c>
      <c r="C6" s="251"/>
      <c r="D6" s="250">
        <v>1076</v>
      </c>
      <c r="E6" s="249" t="s">
        <v>275</v>
      </c>
      <c r="F6" s="248">
        <v>344</v>
      </c>
      <c r="G6" s="247" t="s">
        <v>274</v>
      </c>
      <c r="H6" s="246"/>
      <c r="I6" s="39"/>
      <c r="N6" s="31"/>
    </row>
    <row r="7" spans="1:14" ht="14.25" customHeight="1">
      <c r="B7" s="211"/>
      <c r="C7" s="245"/>
      <c r="D7" s="242"/>
      <c r="E7" s="244"/>
      <c r="F7" s="240"/>
      <c r="G7" s="239"/>
      <c r="H7" s="238"/>
      <c r="I7" s="218"/>
      <c r="N7" s="31"/>
    </row>
    <row r="8" spans="1:14" ht="14.25" customHeight="1">
      <c r="B8" s="57" t="s">
        <v>282</v>
      </c>
      <c r="C8" s="40"/>
      <c r="D8" s="242">
        <v>150</v>
      </c>
      <c r="E8" s="241" t="s">
        <v>275</v>
      </c>
      <c r="F8" s="240">
        <v>69</v>
      </c>
      <c r="G8" s="239" t="s">
        <v>274</v>
      </c>
      <c r="H8" s="238"/>
      <c r="I8" s="218"/>
      <c r="N8" s="31"/>
    </row>
    <row r="9" spans="1:14" ht="14.25" customHeight="1">
      <c r="B9" s="57" t="s">
        <v>281</v>
      </c>
      <c r="C9" s="40"/>
      <c r="D9" s="242">
        <v>394</v>
      </c>
      <c r="E9" s="241" t="s">
        <v>275</v>
      </c>
      <c r="F9" s="240">
        <v>171</v>
      </c>
      <c r="G9" s="239" t="s">
        <v>274</v>
      </c>
      <c r="H9" s="238"/>
      <c r="I9" s="218"/>
      <c r="N9" s="31"/>
    </row>
    <row r="10" spans="1:14" ht="14.25" customHeight="1">
      <c r="A10" s="39"/>
      <c r="B10" s="57" t="s">
        <v>280</v>
      </c>
      <c r="C10" s="40"/>
      <c r="D10" s="242">
        <v>164</v>
      </c>
      <c r="E10" s="241" t="s">
        <v>275</v>
      </c>
      <c r="F10" s="240">
        <v>26</v>
      </c>
      <c r="G10" s="239" t="s">
        <v>274</v>
      </c>
      <c r="H10" s="238"/>
      <c r="I10" s="218"/>
      <c r="N10" s="31"/>
    </row>
    <row r="11" spans="1:14" ht="14.25" customHeight="1">
      <c r="A11" s="39"/>
      <c r="B11" s="57" t="s">
        <v>279</v>
      </c>
      <c r="C11" s="40"/>
      <c r="D11" s="242">
        <v>96</v>
      </c>
      <c r="E11" s="241" t="s">
        <v>275</v>
      </c>
      <c r="F11" s="240">
        <v>14</v>
      </c>
      <c r="G11" s="239" t="s">
        <v>274</v>
      </c>
      <c r="H11" s="238"/>
      <c r="I11" s="218"/>
      <c r="N11" s="31"/>
    </row>
    <row r="12" spans="1:14" ht="14.25" customHeight="1">
      <c r="A12" s="39"/>
      <c r="B12" s="57" t="s">
        <v>278</v>
      </c>
      <c r="C12" s="40"/>
      <c r="D12" s="242">
        <v>47</v>
      </c>
      <c r="E12" s="241" t="s">
        <v>275</v>
      </c>
      <c r="F12" s="240">
        <v>19</v>
      </c>
      <c r="G12" s="239" t="s">
        <v>274</v>
      </c>
      <c r="H12" s="243"/>
      <c r="I12" s="22"/>
      <c r="J12" s="22"/>
      <c r="K12" s="22"/>
      <c r="L12" s="22"/>
      <c r="M12" s="22"/>
      <c r="N12" s="236"/>
    </row>
    <row r="13" spans="1:14" ht="14.25" customHeight="1">
      <c r="A13" s="39"/>
      <c r="B13" s="57" t="s">
        <v>277</v>
      </c>
      <c r="C13" s="40"/>
      <c r="D13" s="242">
        <v>20</v>
      </c>
      <c r="E13" s="241" t="s">
        <v>275</v>
      </c>
      <c r="F13" s="110">
        <v>3</v>
      </c>
      <c r="G13" s="239" t="s">
        <v>274</v>
      </c>
      <c r="H13" s="243"/>
      <c r="I13" s="22"/>
      <c r="J13" s="22"/>
      <c r="K13" s="22"/>
      <c r="L13" s="22"/>
      <c r="M13" s="22"/>
      <c r="N13" s="236"/>
    </row>
    <row r="14" spans="1:14" ht="14.25" customHeight="1">
      <c r="A14" s="39"/>
      <c r="B14" s="57" t="s">
        <v>60</v>
      </c>
      <c r="C14" s="40"/>
      <c r="D14" s="242">
        <v>84</v>
      </c>
      <c r="E14" s="241" t="s">
        <v>275</v>
      </c>
      <c r="F14" s="240">
        <v>29</v>
      </c>
      <c r="G14" s="239" t="s">
        <v>274</v>
      </c>
      <c r="H14" s="238"/>
      <c r="I14" s="218"/>
    </row>
    <row r="15" spans="1:14" ht="14.25" customHeight="1">
      <c r="A15" s="39"/>
      <c r="B15" s="57" t="s">
        <v>276</v>
      </c>
      <c r="C15" s="40"/>
      <c r="D15" s="240">
        <v>414</v>
      </c>
      <c r="E15" s="241" t="s">
        <v>275</v>
      </c>
      <c r="F15" s="240">
        <v>122</v>
      </c>
      <c r="G15" s="239" t="s">
        <v>274</v>
      </c>
      <c r="H15" s="238"/>
      <c r="I15" s="218"/>
    </row>
    <row r="16" spans="1:14" ht="6" customHeight="1" thickBot="1">
      <c r="A16" s="43"/>
      <c r="B16" s="43"/>
      <c r="C16" s="237"/>
      <c r="D16" s="141"/>
      <c r="E16" s="141"/>
      <c r="F16" s="141"/>
      <c r="G16" s="141"/>
      <c r="H16" s="218"/>
      <c r="I16" s="218"/>
    </row>
    <row r="17" spans="1:11" ht="6" customHeight="1" thickTop="1"/>
    <row r="18" spans="1:11">
      <c r="A18" s="236" t="s">
        <v>273</v>
      </c>
      <c r="B18" s="22"/>
      <c r="C18" s="22"/>
      <c r="D18" s="22"/>
      <c r="E18" s="22"/>
      <c r="F18" s="22"/>
      <c r="G18" s="22"/>
    </row>
    <row r="19" spans="1:11">
      <c r="A19" s="236" t="s">
        <v>272</v>
      </c>
      <c r="B19" s="22"/>
      <c r="C19" s="22"/>
      <c r="D19" s="22"/>
      <c r="E19" s="22"/>
      <c r="F19" s="22"/>
      <c r="G19" s="22"/>
      <c r="K19" s="235"/>
    </row>
    <row r="20" spans="1:11">
      <c r="A20" s="218" t="s">
        <v>271</v>
      </c>
    </row>
    <row r="21" spans="1:11">
      <c r="A21" s="218" t="s">
        <v>270</v>
      </c>
    </row>
  </sheetData>
  <mergeCells count="2">
    <mergeCell ref="A2:C2"/>
    <mergeCell ref="D2:G2"/>
  </mergeCells>
  <phoneticPr fontId="10"/>
  <printOptions horizontalCentered="1"/>
  <pageMargins left="0.78740157480314965" right="0.39370078740157483" top="1.3779527559055118" bottom="0.47244094488188981" header="0.78740157480314965" footer="0"/>
  <pageSetup paperSize="9" scale="130" orientation="portrait" r:id="rId1"/>
  <headerFooter alignWithMargins="0">
    <oddHeader>&amp;L自殺者数&amp;R&amp;F (&amp;A)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V115"/>
  <sheetViews>
    <sheetView zoomScaleNormal="100" zoomScaleSheetLayoutView="125" zoomScalePageLayoutView="154" workbookViewId="0"/>
  </sheetViews>
  <sheetFormatPr defaultColWidth="14.5" defaultRowHeight="12.95" customHeight="1"/>
  <cols>
    <col min="1" max="1" width="27.5" style="261" customWidth="1"/>
    <col min="2" max="2" width="1.83203125" style="261" customWidth="1"/>
    <col min="3" max="3" width="8.5" style="260" customWidth="1"/>
    <col min="4" max="5" width="7.83203125" style="260" customWidth="1"/>
    <col min="6" max="8" width="6.1640625" style="260" customWidth="1"/>
    <col min="9" max="9" width="9.1640625" style="260" customWidth="1"/>
    <col min="10" max="10" width="8.6640625" style="260" customWidth="1"/>
    <col min="11" max="11" width="6.83203125" style="260" customWidth="1"/>
    <col min="12" max="16384" width="14.5" style="260"/>
  </cols>
  <sheetData>
    <row r="1" spans="1:12" ht="11.25" customHeight="1" thickBot="1">
      <c r="K1" s="276" t="s">
        <v>362</v>
      </c>
    </row>
    <row r="2" spans="1:12" ht="4.5" customHeight="1" thickTop="1">
      <c r="A2" s="295"/>
      <c r="B2" s="297"/>
      <c r="C2" s="298"/>
      <c r="D2" s="298"/>
      <c r="E2" s="296"/>
      <c r="F2" s="295"/>
      <c r="G2" s="295"/>
      <c r="H2" s="297"/>
      <c r="I2" s="296"/>
      <c r="J2" s="295"/>
      <c r="K2" s="295"/>
    </row>
    <row r="3" spans="1:12" ht="15" customHeight="1">
      <c r="A3" s="276"/>
      <c r="B3" s="294"/>
      <c r="C3" s="543" t="s">
        <v>361</v>
      </c>
      <c r="D3" s="543" t="s">
        <v>360</v>
      </c>
      <c r="E3" s="546" t="s">
        <v>359</v>
      </c>
      <c r="F3" s="547"/>
      <c r="G3" s="547"/>
      <c r="H3" s="548"/>
      <c r="I3" s="546" t="s">
        <v>358</v>
      </c>
      <c r="J3" s="549"/>
      <c r="K3" s="549"/>
    </row>
    <row r="4" spans="1:12" ht="15" customHeight="1">
      <c r="A4" s="293" t="s">
        <v>357</v>
      </c>
      <c r="B4" s="292"/>
      <c r="C4" s="544"/>
      <c r="D4" s="544"/>
      <c r="E4" s="550" t="s">
        <v>356</v>
      </c>
      <c r="G4" s="552" t="s">
        <v>355</v>
      </c>
      <c r="H4" s="291"/>
      <c r="I4" s="555" t="s">
        <v>354</v>
      </c>
      <c r="J4" s="541" t="s">
        <v>353</v>
      </c>
      <c r="K4" s="556" t="s">
        <v>352</v>
      </c>
    </row>
    <row r="5" spans="1:12" ht="15" customHeight="1">
      <c r="A5" s="290"/>
      <c r="B5" s="289"/>
      <c r="C5" s="544"/>
      <c r="D5" s="544"/>
      <c r="E5" s="550"/>
      <c r="F5" s="552" t="s">
        <v>351</v>
      </c>
      <c r="G5" s="553"/>
      <c r="H5" s="541" t="s">
        <v>350</v>
      </c>
      <c r="I5" s="550"/>
      <c r="J5" s="544"/>
      <c r="K5" s="557"/>
    </row>
    <row r="6" spans="1:12" ht="27" customHeight="1">
      <c r="A6" s="288" t="s">
        <v>349</v>
      </c>
      <c r="B6" s="287"/>
      <c r="C6" s="545"/>
      <c r="D6" s="545"/>
      <c r="E6" s="551"/>
      <c r="F6" s="554"/>
      <c r="G6" s="554"/>
      <c r="H6" s="542"/>
      <c r="I6" s="551"/>
      <c r="J6" s="545"/>
      <c r="K6" s="558"/>
    </row>
    <row r="7" spans="1:12" ht="13.5" customHeight="1">
      <c r="A7" s="286"/>
      <c r="B7" s="285"/>
      <c r="C7" s="284" t="s">
        <v>348</v>
      </c>
      <c r="D7" s="282" t="s">
        <v>348</v>
      </c>
      <c r="E7" s="283" t="s">
        <v>347</v>
      </c>
      <c r="F7" s="283" t="s">
        <v>347</v>
      </c>
      <c r="G7" s="283" t="s">
        <v>347</v>
      </c>
      <c r="H7" s="283" t="s">
        <v>347</v>
      </c>
      <c r="I7" s="283" t="s">
        <v>347</v>
      </c>
      <c r="J7" s="282" t="s">
        <v>347</v>
      </c>
      <c r="K7" s="281" t="s">
        <v>347</v>
      </c>
    </row>
    <row r="8" spans="1:12" ht="12.75" customHeight="1">
      <c r="A8" s="277" t="s">
        <v>346</v>
      </c>
      <c r="B8" s="276"/>
      <c r="C8" s="280">
        <v>6317</v>
      </c>
      <c r="D8" s="279">
        <v>6314</v>
      </c>
      <c r="E8" s="279">
        <v>4998</v>
      </c>
      <c r="F8" s="279">
        <v>764</v>
      </c>
      <c r="G8" s="279">
        <v>500</v>
      </c>
      <c r="H8" s="279">
        <v>72</v>
      </c>
      <c r="I8" s="279">
        <v>1776</v>
      </c>
      <c r="J8" s="279">
        <v>3111</v>
      </c>
      <c r="K8" s="279">
        <v>111</v>
      </c>
      <c r="L8" s="269"/>
    </row>
    <row r="9" spans="1:12" ht="12.75" customHeight="1">
      <c r="A9" s="277" t="s">
        <v>345</v>
      </c>
      <c r="B9" s="276"/>
      <c r="C9" s="280">
        <v>6437</v>
      </c>
      <c r="D9" s="279">
        <v>6432</v>
      </c>
      <c r="E9" s="279">
        <v>4997</v>
      </c>
      <c r="F9" s="279">
        <v>755</v>
      </c>
      <c r="G9" s="279">
        <v>494</v>
      </c>
      <c r="H9" s="279">
        <v>66</v>
      </c>
      <c r="I9" s="279">
        <v>1817</v>
      </c>
      <c r="J9" s="279">
        <v>3101</v>
      </c>
      <c r="K9" s="279">
        <v>79</v>
      </c>
      <c r="L9" s="278"/>
    </row>
    <row r="10" spans="1:12" ht="12.75" customHeight="1">
      <c r="A10" s="277" t="s">
        <v>344</v>
      </c>
      <c r="B10" s="276"/>
      <c r="C10" s="275">
        <v>5575</v>
      </c>
      <c r="D10" s="274">
        <v>5573</v>
      </c>
      <c r="E10" s="274">
        <v>4249</v>
      </c>
      <c r="F10" s="274">
        <v>621</v>
      </c>
      <c r="G10" s="274">
        <v>441</v>
      </c>
      <c r="H10" s="274">
        <v>37</v>
      </c>
      <c r="I10" s="274">
        <v>1587</v>
      </c>
      <c r="J10" s="274">
        <v>2627</v>
      </c>
      <c r="K10" s="274">
        <v>35</v>
      </c>
      <c r="L10" s="269"/>
    </row>
    <row r="11" spans="1:12" ht="9.75" customHeight="1">
      <c r="A11" s="277"/>
      <c r="B11" s="276"/>
      <c r="C11" s="275"/>
      <c r="D11" s="274"/>
      <c r="E11" s="274"/>
      <c r="F11" s="274"/>
      <c r="G11" s="274"/>
      <c r="H11" s="274"/>
      <c r="I11" s="274"/>
      <c r="J11" s="274"/>
      <c r="K11" s="274"/>
      <c r="L11" s="273"/>
    </row>
    <row r="12" spans="1:12" ht="12.75" customHeight="1">
      <c r="A12" s="267" t="s">
        <v>343</v>
      </c>
      <c r="B12" s="267"/>
      <c r="C12" s="266">
        <v>555</v>
      </c>
      <c r="D12" s="265">
        <v>553</v>
      </c>
      <c r="E12" s="265">
        <v>486</v>
      </c>
      <c r="F12" s="265">
        <v>128</v>
      </c>
      <c r="G12" s="265">
        <v>1</v>
      </c>
      <c r="H12" s="265" t="s">
        <v>262</v>
      </c>
      <c r="I12" s="265">
        <v>360</v>
      </c>
      <c r="J12" s="265">
        <v>126</v>
      </c>
      <c r="K12" s="265" t="s">
        <v>262</v>
      </c>
    </row>
    <row r="13" spans="1:12" ht="12.75" customHeight="1">
      <c r="A13" s="267" t="s">
        <v>223</v>
      </c>
      <c r="B13" s="267"/>
      <c r="C13" s="266">
        <v>468</v>
      </c>
      <c r="D13" s="265">
        <v>468</v>
      </c>
      <c r="E13" s="265">
        <v>481</v>
      </c>
      <c r="F13" s="265">
        <v>35</v>
      </c>
      <c r="G13" s="265">
        <v>68</v>
      </c>
      <c r="H13" s="265">
        <v>5</v>
      </c>
      <c r="I13" s="265" t="s">
        <v>262</v>
      </c>
      <c r="J13" s="265">
        <v>446</v>
      </c>
      <c r="K13" s="265">
        <v>35</v>
      </c>
    </row>
    <row r="14" spans="1:12" ht="12.75" customHeight="1">
      <c r="A14" s="267" t="s">
        <v>342</v>
      </c>
      <c r="B14" s="267"/>
      <c r="C14" s="266">
        <v>20</v>
      </c>
      <c r="D14" s="265">
        <v>20</v>
      </c>
      <c r="E14" s="265">
        <v>20</v>
      </c>
      <c r="F14" s="265">
        <v>1</v>
      </c>
      <c r="G14" s="265" t="s">
        <v>262</v>
      </c>
      <c r="H14" s="265" t="s">
        <v>262</v>
      </c>
      <c r="I14" s="265" t="s">
        <v>262</v>
      </c>
      <c r="J14" s="265">
        <v>20</v>
      </c>
      <c r="K14" s="265" t="s">
        <v>262</v>
      </c>
    </row>
    <row r="15" spans="1:12" ht="12.75" customHeight="1">
      <c r="A15" s="267" t="s">
        <v>341</v>
      </c>
      <c r="B15" s="267"/>
      <c r="C15" s="266">
        <v>699</v>
      </c>
      <c r="D15" s="265">
        <v>699</v>
      </c>
      <c r="E15" s="265">
        <v>641</v>
      </c>
      <c r="F15" s="265">
        <v>14</v>
      </c>
      <c r="G15" s="265">
        <v>56</v>
      </c>
      <c r="H15" s="265" t="s">
        <v>262</v>
      </c>
      <c r="I15" s="265">
        <v>158</v>
      </c>
      <c r="J15" s="265">
        <v>483</v>
      </c>
      <c r="K15" s="265" t="s">
        <v>262</v>
      </c>
    </row>
    <row r="16" spans="1:12" ht="12.75" customHeight="1">
      <c r="A16" s="267" t="s">
        <v>340</v>
      </c>
      <c r="B16" s="267"/>
      <c r="C16" s="266" t="s">
        <v>262</v>
      </c>
      <c r="D16" s="265" t="s">
        <v>262</v>
      </c>
      <c r="E16" s="265" t="s">
        <v>262</v>
      </c>
      <c r="F16" s="265" t="s">
        <v>262</v>
      </c>
      <c r="G16" s="265" t="s">
        <v>262</v>
      </c>
      <c r="H16" s="265" t="s">
        <v>262</v>
      </c>
      <c r="I16" s="265" t="s">
        <v>262</v>
      </c>
      <c r="J16" s="265" t="s">
        <v>262</v>
      </c>
      <c r="K16" s="265" t="s">
        <v>262</v>
      </c>
    </row>
    <row r="17" spans="1:12" ht="6" customHeight="1">
      <c r="A17" s="277"/>
      <c r="B17" s="276"/>
      <c r="C17" s="275"/>
      <c r="D17" s="274"/>
      <c r="E17" s="274"/>
      <c r="F17" s="274"/>
      <c r="G17" s="274"/>
      <c r="H17" s="274"/>
      <c r="I17" s="274"/>
      <c r="J17" s="274"/>
      <c r="K17" s="274"/>
      <c r="L17" s="273"/>
    </row>
    <row r="18" spans="1:12" ht="12.75" customHeight="1">
      <c r="A18" s="267" t="s">
        <v>339</v>
      </c>
      <c r="B18" s="267"/>
      <c r="C18" s="266">
        <v>5</v>
      </c>
      <c r="D18" s="265">
        <v>5</v>
      </c>
      <c r="E18" s="265">
        <v>4</v>
      </c>
      <c r="F18" s="265" t="s">
        <v>262</v>
      </c>
      <c r="G18" s="265" t="s">
        <v>262</v>
      </c>
      <c r="H18" s="265" t="s">
        <v>262</v>
      </c>
      <c r="I18" s="265">
        <v>4</v>
      </c>
      <c r="J18" s="265" t="s">
        <v>262</v>
      </c>
      <c r="K18" s="265" t="s">
        <v>262</v>
      </c>
    </row>
    <row r="19" spans="1:12" ht="12.75" customHeight="1">
      <c r="A19" s="267" t="s">
        <v>338</v>
      </c>
      <c r="B19" s="267"/>
      <c r="C19" s="266">
        <v>1</v>
      </c>
      <c r="D19" s="265">
        <v>1</v>
      </c>
      <c r="E19" s="265">
        <v>1</v>
      </c>
      <c r="F19" s="265" t="s">
        <v>262</v>
      </c>
      <c r="G19" s="265" t="s">
        <v>262</v>
      </c>
      <c r="H19" s="265" t="s">
        <v>262</v>
      </c>
      <c r="I19" s="265">
        <v>1</v>
      </c>
      <c r="J19" s="265" t="s">
        <v>262</v>
      </c>
      <c r="K19" s="265" t="s">
        <v>262</v>
      </c>
    </row>
    <row r="20" spans="1:12" ht="12.75" customHeight="1">
      <c r="A20" s="267" t="s">
        <v>337</v>
      </c>
      <c r="B20" s="267"/>
      <c r="C20" s="266">
        <v>3</v>
      </c>
      <c r="D20" s="265">
        <v>3</v>
      </c>
      <c r="E20" s="265">
        <v>5</v>
      </c>
      <c r="F20" s="265" t="s">
        <v>262</v>
      </c>
      <c r="G20" s="265" t="s">
        <v>262</v>
      </c>
      <c r="H20" s="265" t="s">
        <v>262</v>
      </c>
      <c r="I20" s="265">
        <v>5</v>
      </c>
      <c r="J20" s="265" t="s">
        <v>262</v>
      </c>
      <c r="K20" s="265" t="s">
        <v>262</v>
      </c>
    </row>
    <row r="21" spans="1:12" ht="12.75" customHeight="1">
      <c r="A21" s="267" t="s">
        <v>336</v>
      </c>
      <c r="B21" s="267"/>
      <c r="C21" s="266" t="s">
        <v>262</v>
      </c>
      <c r="D21" s="265" t="s">
        <v>262</v>
      </c>
      <c r="E21" s="265" t="s">
        <v>262</v>
      </c>
      <c r="F21" s="265" t="s">
        <v>262</v>
      </c>
      <c r="G21" s="265" t="s">
        <v>262</v>
      </c>
      <c r="H21" s="265" t="s">
        <v>262</v>
      </c>
      <c r="I21" s="265" t="s">
        <v>262</v>
      </c>
      <c r="J21" s="265" t="s">
        <v>262</v>
      </c>
      <c r="K21" s="265" t="s">
        <v>262</v>
      </c>
    </row>
    <row r="22" spans="1:12" ht="12.75" customHeight="1">
      <c r="A22" s="267" t="s">
        <v>335</v>
      </c>
      <c r="B22" s="267"/>
      <c r="C22" s="266" t="s">
        <v>262</v>
      </c>
      <c r="D22" s="265" t="s">
        <v>262</v>
      </c>
      <c r="E22" s="265" t="s">
        <v>262</v>
      </c>
      <c r="F22" s="265" t="s">
        <v>262</v>
      </c>
      <c r="G22" s="265" t="s">
        <v>262</v>
      </c>
      <c r="H22" s="265" t="s">
        <v>262</v>
      </c>
      <c r="I22" s="265" t="s">
        <v>262</v>
      </c>
      <c r="J22" s="265" t="s">
        <v>262</v>
      </c>
      <c r="K22" s="265" t="s">
        <v>262</v>
      </c>
      <c r="L22" s="272"/>
    </row>
    <row r="23" spans="1:12" ht="6" customHeight="1">
      <c r="A23" s="277"/>
      <c r="B23" s="276"/>
      <c r="C23" s="275"/>
      <c r="D23" s="274"/>
      <c r="E23" s="274"/>
      <c r="F23" s="274"/>
      <c r="G23" s="274"/>
      <c r="H23" s="274"/>
      <c r="I23" s="274"/>
      <c r="J23" s="274"/>
      <c r="K23" s="274"/>
      <c r="L23" s="273"/>
    </row>
    <row r="24" spans="1:12" ht="12.75" customHeight="1">
      <c r="A24" s="267" t="s">
        <v>334</v>
      </c>
      <c r="B24" s="267"/>
      <c r="C24" s="266">
        <v>2</v>
      </c>
      <c r="D24" s="265">
        <v>2</v>
      </c>
      <c r="E24" s="265">
        <v>3</v>
      </c>
      <c r="F24" s="265" t="s">
        <v>262</v>
      </c>
      <c r="G24" s="265" t="s">
        <v>262</v>
      </c>
      <c r="H24" s="265" t="s">
        <v>262</v>
      </c>
      <c r="I24" s="265">
        <v>2</v>
      </c>
      <c r="J24" s="265">
        <v>1</v>
      </c>
      <c r="K24" s="265" t="s">
        <v>262</v>
      </c>
    </row>
    <row r="25" spans="1:12" ht="12.75" customHeight="1">
      <c r="A25" s="267" t="s">
        <v>221</v>
      </c>
      <c r="B25" s="267"/>
      <c r="C25" s="266">
        <v>410</v>
      </c>
      <c r="D25" s="265">
        <v>410</v>
      </c>
      <c r="E25" s="265">
        <v>186</v>
      </c>
      <c r="F25" s="265">
        <v>65</v>
      </c>
      <c r="G25" s="265">
        <v>2</v>
      </c>
      <c r="H25" s="265">
        <v>1</v>
      </c>
      <c r="I25" s="265">
        <v>84</v>
      </c>
      <c r="J25" s="265">
        <v>102</v>
      </c>
      <c r="K25" s="265" t="s">
        <v>262</v>
      </c>
    </row>
    <row r="26" spans="1:12" ht="12.75" customHeight="1">
      <c r="A26" s="267" t="s">
        <v>222</v>
      </c>
      <c r="B26" s="267"/>
      <c r="C26" s="266">
        <v>99</v>
      </c>
      <c r="D26" s="265">
        <v>99</v>
      </c>
      <c r="E26" s="265">
        <v>80</v>
      </c>
      <c r="F26" s="265">
        <v>70</v>
      </c>
      <c r="G26" s="265">
        <v>8</v>
      </c>
      <c r="H26" s="265">
        <v>8</v>
      </c>
      <c r="I26" s="265">
        <v>16</v>
      </c>
      <c r="J26" s="265">
        <v>64</v>
      </c>
      <c r="K26" s="265" t="s">
        <v>262</v>
      </c>
    </row>
    <row r="27" spans="1:12" ht="12.75" customHeight="1">
      <c r="A27" s="267" t="s">
        <v>333</v>
      </c>
      <c r="B27" s="267"/>
      <c r="C27" s="266" t="s">
        <v>262</v>
      </c>
      <c r="D27" s="265" t="s">
        <v>262</v>
      </c>
      <c r="E27" s="265" t="s">
        <v>262</v>
      </c>
      <c r="F27" s="265" t="s">
        <v>262</v>
      </c>
      <c r="G27" s="265" t="s">
        <v>262</v>
      </c>
      <c r="H27" s="265" t="s">
        <v>262</v>
      </c>
      <c r="I27" s="265" t="s">
        <v>262</v>
      </c>
      <c r="J27" s="265" t="s">
        <v>262</v>
      </c>
      <c r="K27" s="265" t="s">
        <v>262</v>
      </c>
    </row>
    <row r="28" spans="1:12" ht="12.75" customHeight="1">
      <c r="A28" s="267" t="s">
        <v>219</v>
      </c>
      <c r="B28" s="267"/>
      <c r="C28" s="266">
        <v>24</v>
      </c>
      <c r="D28" s="265">
        <v>24</v>
      </c>
      <c r="E28" s="265">
        <v>25</v>
      </c>
      <c r="F28" s="265">
        <v>6</v>
      </c>
      <c r="G28" s="265">
        <v>3</v>
      </c>
      <c r="H28" s="265">
        <v>2</v>
      </c>
      <c r="I28" s="265">
        <v>16</v>
      </c>
      <c r="J28" s="265">
        <v>9</v>
      </c>
      <c r="K28" s="265" t="s">
        <v>262</v>
      </c>
    </row>
    <row r="29" spans="1:12" ht="6" customHeight="1">
      <c r="A29" s="277"/>
      <c r="B29" s="276"/>
      <c r="C29" s="275"/>
      <c r="D29" s="274"/>
      <c r="E29" s="274"/>
      <c r="F29" s="274"/>
      <c r="G29" s="274"/>
      <c r="H29" s="274"/>
      <c r="I29" s="274"/>
      <c r="J29" s="274"/>
      <c r="K29" s="274"/>
      <c r="L29" s="273"/>
    </row>
    <row r="30" spans="1:12" ht="12.75" customHeight="1">
      <c r="A30" s="267" t="s">
        <v>332</v>
      </c>
      <c r="B30" s="267"/>
      <c r="C30" s="266">
        <v>8</v>
      </c>
      <c r="D30" s="265">
        <v>8</v>
      </c>
      <c r="E30" s="265">
        <v>8</v>
      </c>
      <c r="F30" s="265">
        <v>1</v>
      </c>
      <c r="G30" s="265">
        <v>1</v>
      </c>
      <c r="H30" s="265" t="s">
        <v>262</v>
      </c>
      <c r="I30" s="265" t="s">
        <v>262</v>
      </c>
      <c r="J30" s="265">
        <v>8</v>
      </c>
      <c r="K30" s="265" t="s">
        <v>262</v>
      </c>
    </row>
    <row r="31" spans="1:12" ht="12.75" customHeight="1">
      <c r="A31" s="267" t="s">
        <v>331</v>
      </c>
      <c r="B31" s="267"/>
      <c r="C31" s="266">
        <v>69</v>
      </c>
      <c r="D31" s="265">
        <v>69</v>
      </c>
      <c r="E31" s="265">
        <v>74</v>
      </c>
      <c r="F31" s="265">
        <v>49</v>
      </c>
      <c r="G31" s="265">
        <v>3</v>
      </c>
      <c r="H31" s="265" t="s">
        <v>262</v>
      </c>
      <c r="I31" s="265" t="s">
        <v>262</v>
      </c>
      <c r="J31" s="265">
        <v>74</v>
      </c>
      <c r="K31" s="265" t="s">
        <v>262</v>
      </c>
    </row>
    <row r="32" spans="1:12" ht="12.75" customHeight="1">
      <c r="A32" s="267" t="s">
        <v>330</v>
      </c>
      <c r="B32" s="267"/>
      <c r="C32" s="266">
        <v>207</v>
      </c>
      <c r="D32" s="265">
        <v>207</v>
      </c>
      <c r="E32" s="265">
        <v>159</v>
      </c>
      <c r="F32" s="265" t="s">
        <v>262</v>
      </c>
      <c r="G32" s="265">
        <v>37</v>
      </c>
      <c r="H32" s="265" t="s">
        <v>262</v>
      </c>
      <c r="I32" s="265">
        <v>24</v>
      </c>
      <c r="J32" s="265">
        <v>135</v>
      </c>
      <c r="K32" s="265" t="s">
        <v>262</v>
      </c>
    </row>
    <row r="33" spans="1:22" ht="12.75" customHeight="1">
      <c r="A33" s="267" t="s">
        <v>329</v>
      </c>
      <c r="B33" s="267"/>
      <c r="C33" s="266">
        <v>456</v>
      </c>
      <c r="D33" s="265">
        <v>456</v>
      </c>
      <c r="E33" s="265">
        <v>411</v>
      </c>
      <c r="F33" s="265">
        <v>7</v>
      </c>
      <c r="G33" s="265">
        <v>137</v>
      </c>
      <c r="H33" s="265">
        <v>6</v>
      </c>
      <c r="I33" s="265">
        <v>70</v>
      </c>
      <c r="J33" s="265">
        <v>341</v>
      </c>
      <c r="K33" s="265" t="s">
        <v>262</v>
      </c>
    </row>
    <row r="34" spans="1:22" ht="12.75" customHeight="1">
      <c r="A34" s="267" t="s">
        <v>328</v>
      </c>
      <c r="B34" s="267"/>
      <c r="C34" s="266">
        <v>3</v>
      </c>
      <c r="D34" s="265">
        <v>3</v>
      </c>
      <c r="E34" s="265">
        <v>3</v>
      </c>
      <c r="F34" s="265">
        <v>1</v>
      </c>
      <c r="G34" s="265">
        <v>3</v>
      </c>
      <c r="H34" s="265">
        <v>1</v>
      </c>
      <c r="I34" s="265" t="s">
        <v>262</v>
      </c>
      <c r="J34" s="265">
        <v>3</v>
      </c>
      <c r="K34" s="265" t="s">
        <v>262</v>
      </c>
    </row>
    <row r="35" spans="1:22" ht="6" customHeight="1">
      <c r="A35" s="277"/>
      <c r="B35" s="276"/>
      <c r="C35" s="275"/>
      <c r="D35" s="274"/>
      <c r="E35" s="274"/>
      <c r="F35" s="274"/>
      <c r="G35" s="274"/>
      <c r="H35" s="274"/>
      <c r="I35" s="274"/>
      <c r="J35" s="274"/>
      <c r="K35" s="274"/>
      <c r="L35" s="273"/>
    </row>
    <row r="36" spans="1:22" ht="12.75" customHeight="1">
      <c r="A36" s="267" t="s">
        <v>327</v>
      </c>
      <c r="B36" s="271"/>
      <c r="C36" s="266">
        <v>3</v>
      </c>
      <c r="D36" s="265">
        <v>3</v>
      </c>
      <c r="E36" s="265">
        <v>2</v>
      </c>
      <c r="F36" s="265" t="s">
        <v>262</v>
      </c>
      <c r="G36" s="265" t="s">
        <v>262</v>
      </c>
      <c r="H36" s="265" t="s">
        <v>262</v>
      </c>
      <c r="I36" s="265" t="s">
        <v>262</v>
      </c>
      <c r="J36" s="265">
        <v>2</v>
      </c>
      <c r="K36" s="265" t="s">
        <v>262</v>
      </c>
    </row>
    <row r="37" spans="1:22" ht="12.75" customHeight="1">
      <c r="A37" s="267" t="s">
        <v>326</v>
      </c>
      <c r="B37" s="271"/>
      <c r="C37" s="266">
        <v>6</v>
      </c>
      <c r="D37" s="265">
        <v>6</v>
      </c>
      <c r="E37" s="265">
        <v>2</v>
      </c>
      <c r="F37" s="265" t="s">
        <v>262</v>
      </c>
      <c r="G37" s="265" t="s">
        <v>262</v>
      </c>
      <c r="H37" s="265" t="s">
        <v>262</v>
      </c>
      <c r="I37" s="265" t="s">
        <v>262</v>
      </c>
      <c r="J37" s="265">
        <v>2</v>
      </c>
      <c r="K37" s="265" t="s">
        <v>262</v>
      </c>
    </row>
    <row r="38" spans="1:22" ht="12.75" customHeight="1">
      <c r="A38" s="267" t="s">
        <v>325</v>
      </c>
      <c r="B38" s="267"/>
      <c r="C38" s="266">
        <v>7</v>
      </c>
      <c r="D38" s="265">
        <v>7</v>
      </c>
      <c r="E38" s="265">
        <v>7</v>
      </c>
      <c r="F38" s="265">
        <v>1</v>
      </c>
      <c r="G38" s="265" t="s">
        <v>262</v>
      </c>
      <c r="H38" s="265" t="s">
        <v>262</v>
      </c>
      <c r="I38" s="265">
        <v>1</v>
      </c>
      <c r="J38" s="265">
        <v>6</v>
      </c>
      <c r="K38" s="265" t="s">
        <v>262</v>
      </c>
    </row>
    <row r="39" spans="1:22" ht="12.75" customHeight="1">
      <c r="A39" s="267" t="s">
        <v>324</v>
      </c>
      <c r="B39" s="267"/>
      <c r="C39" s="266">
        <v>87</v>
      </c>
      <c r="D39" s="265">
        <v>87</v>
      </c>
      <c r="E39" s="265">
        <v>65</v>
      </c>
      <c r="F39" s="265">
        <v>27</v>
      </c>
      <c r="G39" s="265" t="s">
        <v>262</v>
      </c>
      <c r="H39" s="265" t="s">
        <v>262</v>
      </c>
      <c r="I39" s="265">
        <v>1</v>
      </c>
      <c r="J39" s="265">
        <v>64</v>
      </c>
      <c r="K39" s="265" t="s">
        <v>262</v>
      </c>
      <c r="M39" s="267"/>
      <c r="N39" s="270"/>
      <c r="O39" s="270"/>
      <c r="P39" s="270"/>
      <c r="Q39" s="270"/>
      <c r="R39" s="270"/>
      <c r="S39" s="270"/>
      <c r="T39" s="270"/>
      <c r="U39" s="270"/>
      <c r="V39" s="270"/>
    </row>
    <row r="40" spans="1:22" ht="12.75" customHeight="1">
      <c r="A40" s="267" t="s">
        <v>323</v>
      </c>
      <c r="B40" s="267"/>
      <c r="C40" s="266" t="s">
        <v>262</v>
      </c>
      <c r="D40" s="265" t="s">
        <v>262</v>
      </c>
      <c r="E40" s="265" t="s">
        <v>262</v>
      </c>
      <c r="F40" s="265" t="s">
        <v>262</v>
      </c>
      <c r="G40" s="265" t="s">
        <v>262</v>
      </c>
      <c r="H40" s="265" t="s">
        <v>262</v>
      </c>
      <c r="I40" s="265" t="s">
        <v>262</v>
      </c>
      <c r="J40" s="265" t="s">
        <v>262</v>
      </c>
      <c r="K40" s="265" t="s">
        <v>262</v>
      </c>
      <c r="M40" s="267"/>
      <c r="N40" s="270"/>
      <c r="O40" s="270"/>
      <c r="P40" s="270"/>
      <c r="Q40" s="270"/>
      <c r="R40" s="270"/>
      <c r="S40" s="270"/>
      <c r="T40" s="270"/>
      <c r="U40" s="270"/>
      <c r="V40" s="270"/>
    </row>
    <row r="41" spans="1:22" ht="6" customHeight="1">
      <c r="A41" s="277"/>
      <c r="B41" s="276"/>
      <c r="C41" s="275"/>
      <c r="D41" s="274"/>
      <c r="E41" s="274"/>
      <c r="F41" s="274"/>
      <c r="G41" s="274"/>
      <c r="H41" s="274"/>
      <c r="I41" s="274"/>
      <c r="J41" s="274"/>
      <c r="K41" s="274"/>
      <c r="L41" s="273"/>
    </row>
    <row r="42" spans="1:22" ht="12.75" customHeight="1">
      <c r="A42" s="267" t="s">
        <v>322</v>
      </c>
      <c r="B42" s="267"/>
      <c r="C42" s="266">
        <v>2</v>
      </c>
      <c r="D42" s="265">
        <v>2</v>
      </c>
      <c r="E42" s="265">
        <v>3</v>
      </c>
      <c r="F42" s="265" t="s">
        <v>262</v>
      </c>
      <c r="G42" s="265" t="s">
        <v>262</v>
      </c>
      <c r="H42" s="265" t="s">
        <v>262</v>
      </c>
      <c r="I42" s="265" t="s">
        <v>262</v>
      </c>
      <c r="J42" s="265">
        <v>3</v>
      </c>
      <c r="K42" s="265" t="s">
        <v>262</v>
      </c>
      <c r="M42" s="267"/>
      <c r="N42" s="270"/>
      <c r="O42" s="270"/>
      <c r="P42" s="270"/>
      <c r="Q42" s="270"/>
      <c r="R42" s="270"/>
      <c r="S42" s="270"/>
      <c r="T42" s="270"/>
      <c r="U42" s="270"/>
      <c r="V42" s="270"/>
    </row>
    <row r="43" spans="1:22" ht="12.75" customHeight="1">
      <c r="A43" s="267" t="s">
        <v>321</v>
      </c>
      <c r="B43" s="267"/>
      <c r="C43" s="266">
        <v>233</v>
      </c>
      <c r="D43" s="265">
        <v>233</v>
      </c>
      <c r="E43" s="265">
        <v>181</v>
      </c>
      <c r="F43" s="265">
        <v>16</v>
      </c>
      <c r="G43" s="265">
        <v>13</v>
      </c>
      <c r="H43" s="265" t="s">
        <v>262</v>
      </c>
      <c r="I43" s="265">
        <v>57</v>
      </c>
      <c r="J43" s="265">
        <v>124</v>
      </c>
      <c r="K43" s="265" t="s">
        <v>262</v>
      </c>
      <c r="M43" s="267"/>
      <c r="N43" s="270"/>
      <c r="O43" s="270"/>
      <c r="P43" s="270"/>
      <c r="Q43" s="270"/>
      <c r="R43" s="270"/>
      <c r="S43" s="270"/>
      <c r="T43" s="270"/>
      <c r="U43" s="270"/>
      <c r="V43" s="270"/>
    </row>
    <row r="44" spans="1:22" ht="12.75" customHeight="1">
      <c r="A44" s="267" t="s">
        <v>320</v>
      </c>
      <c r="B44" s="267"/>
      <c r="C44" s="266">
        <v>6</v>
      </c>
      <c r="D44" s="265">
        <v>6</v>
      </c>
      <c r="E44" s="265">
        <v>3</v>
      </c>
      <c r="F44" s="265" t="s">
        <v>262</v>
      </c>
      <c r="G44" s="265" t="s">
        <v>262</v>
      </c>
      <c r="H44" s="265" t="s">
        <v>262</v>
      </c>
      <c r="I44" s="265" t="s">
        <v>262</v>
      </c>
      <c r="J44" s="265">
        <v>3</v>
      </c>
      <c r="K44" s="265" t="s">
        <v>262</v>
      </c>
      <c r="M44" s="267"/>
      <c r="N44" s="270"/>
      <c r="O44" s="270"/>
      <c r="P44" s="270"/>
      <c r="Q44" s="270"/>
      <c r="R44" s="270"/>
      <c r="S44" s="270"/>
      <c r="T44" s="270"/>
      <c r="U44" s="270"/>
      <c r="V44" s="270"/>
    </row>
    <row r="45" spans="1:22" ht="12.75" customHeight="1">
      <c r="A45" s="267" t="s">
        <v>319</v>
      </c>
      <c r="B45" s="267"/>
      <c r="C45" s="266">
        <v>1</v>
      </c>
      <c r="D45" s="265">
        <v>1</v>
      </c>
      <c r="E45" s="265">
        <v>1</v>
      </c>
      <c r="F45" s="265" t="s">
        <v>262</v>
      </c>
      <c r="G45" s="265" t="s">
        <v>262</v>
      </c>
      <c r="H45" s="265" t="s">
        <v>262</v>
      </c>
      <c r="I45" s="265" t="s">
        <v>262</v>
      </c>
      <c r="J45" s="265">
        <v>1</v>
      </c>
      <c r="K45" s="265" t="s">
        <v>262</v>
      </c>
      <c r="M45" s="267"/>
      <c r="N45" s="270"/>
      <c r="O45" s="270"/>
      <c r="P45" s="270"/>
      <c r="Q45" s="270"/>
      <c r="R45" s="270"/>
      <c r="S45" s="270"/>
      <c r="T45" s="270"/>
      <c r="U45" s="270"/>
      <c r="V45" s="270"/>
    </row>
    <row r="46" spans="1:22" ht="12.75" customHeight="1">
      <c r="A46" s="267" t="s">
        <v>318</v>
      </c>
      <c r="B46" s="267"/>
      <c r="C46" s="266">
        <v>7</v>
      </c>
      <c r="D46" s="265">
        <v>7</v>
      </c>
      <c r="E46" s="265">
        <v>7</v>
      </c>
      <c r="F46" s="265" t="s">
        <v>262</v>
      </c>
      <c r="G46" s="265" t="s">
        <v>262</v>
      </c>
      <c r="H46" s="265" t="s">
        <v>262</v>
      </c>
      <c r="I46" s="265" t="s">
        <v>262</v>
      </c>
      <c r="J46" s="265">
        <v>7</v>
      </c>
      <c r="K46" s="265" t="s">
        <v>262</v>
      </c>
      <c r="M46" s="267"/>
      <c r="N46" s="270"/>
      <c r="O46" s="270"/>
      <c r="P46" s="270"/>
      <c r="Q46" s="270"/>
      <c r="R46" s="270"/>
      <c r="S46" s="270"/>
      <c r="T46" s="270"/>
      <c r="U46" s="270"/>
      <c r="V46" s="270"/>
    </row>
    <row r="47" spans="1:22" ht="12.75" customHeight="1">
      <c r="A47" s="267" t="s">
        <v>317</v>
      </c>
      <c r="B47" s="267"/>
      <c r="C47" s="266">
        <v>1</v>
      </c>
      <c r="D47" s="265">
        <v>1</v>
      </c>
      <c r="E47" s="265">
        <v>1</v>
      </c>
      <c r="F47" s="265" t="s">
        <v>262</v>
      </c>
      <c r="G47" s="265" t="s">
        <v>262</v>
      </c>
      <c r="H47" s="265" t="s">
        <v>262</v>
      </c>
      <c r="I47" s="265" t="s">
        <v>262</v>
      </c>
      <c r="J47" s="265">
        <v>1</v>
      </c>
      <c r="K47" s="265" t="s">
        <v>262</v>
      </c>
      <c r="L47" s="269"/>
    </row>
    <row r="48" spans="1:22" ht="12" customHeight="1">
      <c r="A48" s="267" t="s">
        <v>316</v>
      </c>
      <c r="B48" s="267"/>
      <c r="C48" s="266">
        <v>81</v>
      </c>
      <c r="D48" s="265">
        <v>81</v>
      </c>
      <c r="E48" s="265">
        <v>25</v>
      </c>
      <c r="F48" s="265">
        <v>6</v>
      </c>
      <c r="G48" s="265">
        <v>2</v>
      </c>
      <c r="H48" s="265">
        <v>1</v>
      </c>
      <c r="I48" s="265">
        <v>22</v>
      </c>
      <c r="J48" s="265">
        <v>3</v>
      </c>
      <c r="K48" s="265" t="s">
        <v>262</v>
      </c>
    </row>
    <row r="49" spans="1:12" ht="12" customHeight="1">
      <c r="A49" s="268" t="s">
        <v>315</v>
      </c>
      <c r="B49" s="268"/>
      <c r="C49" s="266">
        <v>1</v>
      </c>
      <c r="D49" s="265">
        <v>1</v>
      </c>
      <c r="E49" s="265">
        <v>1</v>
      </c>
      <c r="F49" s="265" t="s">
        <v>262</v>
      </c>
      <c r="G49" s="265" t="s">
        <v>262</v>
      </c>
      <c r="H49" s="265" t="s">
        <v>262</v>
      </c>
      <c r="I49" s="265" t="s">
        <v>262</v>
      </c>
      <c r="J49" s="265">
        <v>1</v>
      </c>
      <c r="K49" s="265" t="s">
        <v>262</v>
      </c>
    </row>
    <row r="50" spans="1:12" ht="12" customHeight="1">
      <c r="A50" s="267" t="s">
        <v>215</v>
      </c>
      <c r="B50" s="267"/>
      <c r="C50" s="266">
        <v>536</v>
      </c>
      <c r="D50" s="265">
        <v>536</v>
      </c>
      <c r="E50" s="265">
        <v>432</v>
      </c>
      <c r="F50" s="265">
        <v>30</v>
      </c>
      <c r="G50" s="265">
        <v>75</v>
      </c>
      <c r="H50" s="265">
        <v>8</v>
      </c>
      <c r="I50" s="265">
        <v>320</v>
      </c>
      <c r="J50" s="265">
        <v>112</v>
      </c>
      <c r="K50" s="265" t="s">
        <v>262</v>
      </c>
    </row>
    <row r="51" spans="1:12" ht="12" customHeight="1">
      <c r="A51" s="268" t="s">
        <v>314</v>
      </c>
      <c r="B51" s="268"/>
      <c r="C51" s="266">
        <v>705</v>
      </c>
      <c r="D51" s="265">
        <v>705</v>
      </c>
      <c r="E51" s="265">
        <v>448</v>
      </c>
      <c r="F51" s="265">
        <v>70</v>
      </c>
      <c r="G51" s="265">
        <v>10</v>
      </c>
      <c r="H51" s="265">
        <v>3</v>
      </c>
      <c r="I51" s="265">
        <v>410</v>
      </c>
      <c r="J51" s="265">
        <v>38</v>
      </c>
      <c r="K51" s="265" t="s">
        <v>262</v>
      </c>
    </row>
    <row r="52" spans="1:12" ht="6" customHeight="1">
      <c r="A52" s="277"/>
      <c r="B52" s="276"/>
      <c r="C52" s="275"/>
      <c r="D52" s="274"/>
      <c r="E52" s="274"/>
      <c r="F52" s="274"/>
      <c r="G52" s="274"/>
      <c r="H52" s="274"/>
      <c r="I52" s="274"/>
      <c r="J52" s="274"/>
      <c r="K52" s="274"/>
      <c r="L52" s="273"/>
    </row>
    <row r="53" spans="1:12" ht="12" customHeight="1">
      <c r="A53" s="268" t="s">
        <v>313</v>
      </c>
      <c r="B53" s="268"/>
      <c r="C53" s="266">
        <v>23</v>
      </c>
      <c r="D53" s="265">
        <v>23</v>
      </c>
      <c r="E53" s="265">
        <v>10</v>
      </c>
      <c r="F53" s="265" t="s">
        <v>262</v>
      </c>
      <c r="G53" s="265">
        <v>1</v>
      </c>
      <c r="H53" s="265" t="s">
        <v>262</v>
      </c>
      <c r="I53" s="265">
        <v>2</v>
      </c>
      <c r="J53" s="265">
        <v>8</v>
      </c>
      <c r="K53" s="265" t="s">
        <v>262</v>
      </c>
    </row>
    <row r="54" spans="1:12" ht="12" customHeight="1">
      <c r="A54" s="268" t="s">
        <v>312</v>
      </c>
      <c r="B54" s="268"/>
      <c r="C54" s="266">
        <v>6</v>
      </c>
      <c r="D54" s="265">
        <v>6</v>
      </c>
      <c r="E54" s="265">
        <v>5</v>
      </c>
      <c r="F54" s="265" t="s">
        <v>262</v>
      </c>
      <c r="G54" s="265" t="s">
        <v>262</v>
      </c>
      <c r="H54" s="265" t="s">
        <v>262</v>
      </c>
      <c r="I54" s="265">
        <v>3</v>
      </c>
      <c r="J54" s="265">
        <v>2</v>
      </c>
      <c r="K54" s="265" t="s">
        <v>262</v>
      </c>
    </row>
    <row r="55" spans="1:12" ht="12" customHeight="1">
      <c r="A55" s="267" t="s">
        <v>311</v>
      </c>
      <c r="B55" s="268"/>
      <c r="C55" s="266">
        <v>29</v>
      </c>
      <c r="D55" s="265">
        <v>29</v>
      </c>
      <c r="E55" s="265">
        <v>28</v>
      </c>
      <c r="F55" s="265">
        <v>3</v>
      </c>
      <c r="G55" s="265" t="s">
        <v>262</v>
      </c>
      <c r="H55" s="265" t="s">
        <v>262</v>
      </c>
      <c r="I55" s="265">
        <v>1</v>
      </c>
      <c r="J55" s="265">
        <v>27</v>
      </c>
      <c r="K55" s="265" t="s">
        <v>262</v>
      </c>
    </row>
    <row r="56" spans="1:12" ht="12" customHeight="1">
      <c r="A56" s="267" t="s">
        <v>310</v>
      </c>
      <c r="B56" s="267"/>
      <c r="C56" s="266" t="s">
        <v>262</v>
      </c>
      <c r="D56" s="265" t="s">
        <v>262</v>
      </c>
      <c r="E56" s="265" t="s">
        <v>262</v>
      </c>
      <c r="F56" s="265" t="s">
        <v>262</v>
      </c>
      <c r="G56" s="265" t="s">
        <v>262</v>
      </c>
      <c r="H56" s="265" t="s">
        <v>262</v>
      </c>
      <c r="I56" s="265" t="s">
        <v>262</v>
      </c>
      <c r="J56" s="265" t="s">
        <v>262</v>
      </c>
      <c r="K56" s="265" t="s">
        <v>262</v>
      </c>
    </row>
    <row r="57" spans="1:12" ht="12" customHeight="1">
      <c r="A57" s="267" t="s">
        <v>309</v>
      </c>
      <c r="B57" s="267"/>
      <c r="C57" s="266">
        <v>4</v>
      </c>
      <c r="D57" s="265">
        <v>4</v>
      </c>
      <c r="E57" s="265">
        <v>1</v>
      </c>
      <c r="F57" s="265" t="s">
        <v>262</v>
      </c>
      <c r="G57" s="265" t="s">
        <v>262</v>
      </c>
      <c r="H57" s="265" t="s">
        <v>262</v>
      </c>
      <c r="I57" s="265" t="s">
        <v>262</v>
      </c>
      <c r="J57" s="265">
        <v>1</v>
      </c>
      <c r="K57" s="265" t="s">
        <v>262</v>
      </c>
    </row>
    <row r="58" spans="1:12" ht="6" customHeight="1">
      <c r="A58" s="277"/>
      <c r="B58" s="276"/>
      <c r="C58" s="275"/>
      <c r="D58" s="274"/>
      <c r="E58" s="274"/>
      <c r="F58" s="274"/>
      <c r="G58" s="274"/>
      <c r="H58" s="274"/>
      <c r="I58" s="274"/>
      <c r="J58" s="274"/>
      <c r="K58" s="274"/>
      <c r="L58" s="273"/>
    </row>
    <row r="59" spans="1:12" ht="12" customHeight="1">
      <c r="A59" s="267" t="s">
        <v>308</v>
      </c>
      <c r="B59" s="267"/>
      <c r="C59" s="266">
        <v>185</v>
      </c>
      <c r="D59" s="265">
        <v>185</v>
      </c>
      <c r="E59" s="265">
        <v>206</v>
      </c>
      <c r="F59" s="265">
        <v>28</v>
      </c>
      <c r="G59" s="265">
        <v>7</v>
      </c>
      <c r="H59" s="265" t="s">
        <v>262</v>
      </c>
      <c r="I59" s="265">
        <v>2</v>
      </c>
      <c r="J59" s="265">
        <v>204</v>
      </c>
      <c r="K59" s="265" t="s">
        <v>262</v>
      </c>
    </row>
    <row r="60" spans="1:12" ht="12" customHeight="1">
      <c r="A60" s="267" t="s">
        <v>307</v>
      </c>
      <c r="B60" s="267"/>
      <c r="C60" s="266" t="s">
        <v>262</v>
      </c>
      <c r="D60" s="265" t="s">
        <v>262</v>
      </c>
      <c r="E60" s="265" t="s">
        <v>262</v>
      </c>
      <c r="F60" s="265" t="s">
        <v>262</v>
      </c>
      <c r="G60" s="265" t="s">
        <v>262</v>
      </c>
      <c r="H60" s="265" t="s">
        <v>262</v>
      </c>
      <c r="I60" s="265" t="s">
        <v>262</v>
      </c>
      <c r="J60" s="265" t="s">
        <v>262</v>
      </c>
      <c r="K60" s="265" t="s">
        <v>262</v>
      </c>
    </row>
    <row r="61" spans="1:12" ht="12" customHeight="1">
      <c r="A61" s="268" t="s">
        <v>241</v>
      </c>
      <c r="B61" s="268"/>
      <c r="C61" s="266">
        <v>3</v>
      </c>
      <c r="D61" s="265">
        <v>3</v>
      </c>
      <c r="E61" s="265">
        <v>4</v>
      </c>
      <c r="F61" s="265">
        <v>1</v>
      </c>
      <c r="G61" s="265" t="s">
        <v>262</v>
      </c>
      <c r="H61" s="265" t="s">
        <v>262</v>
      </c>
      <c r="I61" s="265">
        <v>1</v>
      </c>
      <c r="J61" s="265">
        <v>3</v>
      </c>
      <c r="K61" s="265" t="s">
        <v>262</v>
      </c>
    </row>
    <row r="62" spans="1:12" ht="12" customHeight="1">
      <c r="A62" s="267" t="s">
        <v>242</v>
      </c>
      <c r="B62" s="267"/>
      <c r="C62" s="266">
        <v>2</v>
      </c>
      <c r="D62" s="265">
        <v>2</v>
      </c>
      <c r="E62" s="265" t="s">
        <v>262</v>
      </c>
      <c r="F62" s="265" t="s">
        <v>262</v>
      </c>
      <c r="G62" s="265" t="s">
        <v>262</v>
      </c>
      <c r="H62" s="265" t="s">
        <v>262</v>
      </c>
      <c r="I62" s="265" t="s">
        <v>262</v>
      </c>
      <c r="J62" s="265" t="s">
        <v>262</v>
      </c>
      <c r="K62" s="265" t="s">
        <v>262</v>
      </c>
    </row>
    <row r="63" spans="1:12" ht="12" customHeight="1">
      <c r="A63" s="267" t="s">
        <v>306</v>
      </c>
      <c r="B63" s="267"/>
      <c r="C63" s="266" t="s">
        <v>262</v>
      </c>
      <c r="D63" s="265" t="s">
        <v>262</v>
      </c>
      <c r="E63" s="265" t="s">
        <v>262</v>
      </c>
      <c r="F63" s="265" t="s">
        <v>262</v>
      </c>
      <c r="G63" s="265" t="s">
        <v>262</v>
      </c>
      <c r="H63" s="265" t="s">
        <v>262</v>
      </c>
      <c r="I63" s="265" t="s">
        <v>262</v>
      </c>
      <c r="J63" s="265" t="s">
        <v>262</v>
      </c>
      <c r="K63" s="265" t="s">
        <v>262</v>
      </c>
    </row>
    <row r="64" spans="1:12" ht="6" customHeight="1">
      <c r="A64" s="277"/>
      <c r="B64" s="276"/>
      <c r="C64" s="275"/>
      <c r="D64" s="274"/>
      <c r="E64" s="274"/>
      <c r="F64" s="274"/>
      <c r="G64" s="274"/>
      <c r="H64" s="274"/>
      <c r="I64" s="274"/>
      <c r="J64" s="274"/>
      <c r="K64" s="274"/>
      <c r="L64" s="273"/>
    </row>
    <row r="65" spans="1:12" ht="12" customHeight="1">
      <c r="A65" s="267" t="s">
        <v>305</v>
      </c>
      <c r="B65" s="267"/>
      <c r="C65" s="266" t="s">
        <v>262</v>
      </c>
      <c r="D65" s="265" t="s">
        <v>262</v>
      </c>
      <c r="E65" s="265" t="s">
        <v>262</v>
      </c>
      <c r="F65" s="265" t="s">
        <v>262</v>
      </c>
      <c r="G65" s="265" t="s">
        <v>262</v>
      </c>
      <c r="H65" s="265" t="s">
        <v>262</v>
      </c>
      <c r="I65" s="265" t="s">
        <v>262</v>
      </c>
      <c r="J65" s="265" t="s">
        <v>262</v>
      </c>
      <c r="K65" s="265" t="s">
        <v>262</v>
      </c>
    </row>
    <row r="66" spans="1:12" ht="12" customHeight="1">
      <c r="A66" s="268" t="s">
        <v>304</v>
      </c>
      <c r="B66" s="268"/>
      <c r="C66" s="266" t="s">
        <v>262</v>
      </c>
      <c r="D66" s="265" t="s">
        <v>262</v>
      </c>
      <c r="E66" s="265" t="s">
        <v>262</v>
      </c>
      <c r="F66" s="265" t="s">
        <v>262</v>
      </c>
      <c r="G66" s="265" t="s">
        <v>262</v>
      </c>
      <c r="H66" s="265" t="s">
        <v>262</v>
      </c>
      <c r="I66" s="265" t="s">
        <v>262</v>
      </c>
      <c r="J66" s="265" t="s">
        <v>262</v>
      </c>
      <c r="K66" s="265" t="s">
        <v>262</v>
      </c>
    </row>
    <row r="67" spans="1:12" ht="12" customHeight="1">
      <c r="A67" s="268" t="s">
        <v>303</v>
      </c>
      <c r="B67" s="268"/>
      <c r="C67" s="266">
        <v>12</v>
      </c>
      <c r="D67" s="265">
        <v>12</v>
      </c>
      <c r="E67" s="265">
        <v>19</v>
      </c>
      <c r="F67" s="265">
        <v>6</v>
      </c>
      <c r="G67" s="265" t="s">
        <v>262</v>
      </c>
      <c r="H67" s="265" t="s">
        <v>262</v>
      </c>
      <c r="I67" s="265">
        <v>9</v>
      </c>
      <c r="J67" s="265">
        <v>10</v>
      </c>
      <c r="K67" s="265" t="s">
        <v>262</v>
      </c>
    </row>
    <row r="68" spans="1:12" ht="12" customHeight="1">
      <c r="A68" s="268" t="s">
        <v>302</v>
      </c>
      <c r="B68" s="268"/>
      <c r="C68" s="266">
        <v>15</v>
      </c>
      <c r="D68" s="265">
        <v>15</v>
      </c>
      <c r="E68" s="265">
        <v>11</v>
      </c>
      <c r="F68" s="265">
        <v>2</v>
      </c>
      <c r="G68" s="265" t="s">
        <v>262</v>
      </c>
      <c r="H68" s="265" t="s">
        <v>262</v>
      </c>
      <c r="I68" s="265" t="s">
        <v>262</v>
      </c>
      <c r="J68" s="265">
        <v>11</v>
      </c>
      <c r="K68" s="265" t="s">
        <v>262</v>
      </c>
    </row>
    <row r="69" spans="1:12" ht="12" customHeight="1">
      <c r="A69" s="268" t="s">
        <v>301</v>
      </c>
      <c r="B69" s="268"/>
      <c r="C69" s="266">
        <v>31</v>
      </c>
      <c r="D69" s="265">
        <v>31</v>
      </c>
      <c r="E69" s="265">
        <v>30</v>
      </c>
      <c r="F69" s="265">
        <v>2</v>
      </c>
      <c r="G69" s="265">
        <v>5</v>
      </c>
      <c r="H69" s="265">
        <v>1</v>
      </c>
      <c r="I69" s="265" t="s">
        <v>262</v>
      </c>
      <c r="J69" s="265">
        <v>30</v>
      </c>
      <c r="K69" s="265" t="s">
        <v>262</v>
      </c>
    </row>
    <row r="70" spans="1:12" ht="6" customHeight="1">
      <c r="A70" s="277"/>
      <c r="B70" s="276"/>
      <c r="C70" s="275"/>
      <c r="D70" s="274"/>
      <c r="E70" s="274"/>
      <c r="F70" s="274"/>
      <c r="G70" s="274"/>
      <c r="H70" s="274"/>
      <c r="I70" s="274"/>
      <c r="J70" s="274"/>
      <c r="K70" s="274"/>
      <c r="L70" s="273"/>
    </row>
    <row r="71" spans="1:12" ht="12" customHeight="1">
      <c r="A71" s="268" t="s">
        <v>300</v>
      </c>
      <c r="B71" s="268"/>
      <c r="C71" s="266">
        <v>3</v>
      </c>
      <c r="D71" s="265">
        <v>3</v>
      </c>
      <c r="E71" s="265">
        <v>3</v>
      </c>
      <c r="F71" s="265" t="s">
        <v>262</v>
      </c>
      <c r="G71" s="265" t="s">
        <v>262</v>
      </c>
      <c r="H71" s="265" t="s">
        <v>262</v>
      </c>
      <c r="I71" s="265" t="s">
        <v>262</v>
      </c>
      <c r="J71" s="265">
        <v>3</v>
      </c>
      <c r="K71" s="265" t="s">
        <v>262</v>
      </c>
    </row>
    <row r="72" spans="1:12" ht="12" customHeight="1">
      <c r="A72" s="268" t="s">
        <v>299</v>
      </c>
      <c r="B72" s="268"/>
      <c r="C72" s="266">
        <v>1</v>
      </c>
      <c r="D72" s="265">
        <v>1</v>
      </c>
      <c r="E72" s="265">
        <v>1</v>
      </c>
      <c r="F72" s="265" t="s">
        <v>262</v>
      </c>
      <c r="G72" s="265" t="s">
        <v>262</v>
      </c>
      <c r="H72" s="265" t="s">
        <v>262</v>
      </c>
      <c r="I72" s="265" t="s">
        <v>262</v>
      </c>
      <c r="J72" s="265">
        <v>1</v>
      </c>
      <c r="K72" s="265" t="s">
        <v>262</v>
      </c>
    </row>
    <row r="73" spans="1:12" ht="12" customHeight="1">
      <c r="A73" s="268" t="s">
        <v>298</v>
      </c>
      <c r="B73" s="268"/>
      <c r="C73" s="266">
        <v>1</v>
      </c>
      <c r="D73" s="265">
        <v>1</v>
      </c>
      <c r="E73" s="265">
        <v>2</v>
      </c>
      <c r="F73" s="265">
        <v>1</v>
      </c>
      <c r="G73" s="265" t="s">
        <v>262</v>
      </c>
      <c r="H73" s="265" t="s">
        <v>262</v>
      </c>
      <c r="I73" s="265" t="s">
        <v>262</v>
      </c>
      <c r="J73" s="265">
        <v>2</v>
      </c>
      <c r="K73" s="265" t="s">
        <v>262</v>
      </c>
    </row>
    <row r="74" spans="1:12" ht="12" customHeight="1">
      <c r="A74" s="268" t="s">
        <v>297</v>
      </c>
      <c r="B74" s="268"/>
      <c r="C74" s="266">
        <v>150</v>
      </c>
      <c r="D74" s="265">
        <v>150</v>
      </c>
      <c r="E74" s="265">
        <v>15</v>
      </c>
      <c r="F74" s="265">
        <v>2</v>
      </c>
      <c r="G74" s="265">
        <v>4</v>
      </c>
      <c r="H74" s="265" t="s">
        <v>262</v>
      </c>
      <c r="I74" s="265" t="s">
        <v>262</v>
      </c>
      <c r="J74" s="265">
        <v>15</v>
      </c>
      <c r="K74" s="265" t="s">
        <v>262</v>
      </c>
    </row>
    <row r="75" spans="1:12" ht="12" customHeight="1">
      <c r="A75" s="268" t="s">
        <v>296</v>
      </c>
      <c r="B75" s="268"/>
      <c r="C75" s="266">
        <v>4</v>
      </c>
      <c r="D75" s="265">
        <v>4</v>
      </c>
      <c r="E75" s="265">
        <v>4</v>
      </c>
      <c r="F75" s="265">
        <v>1</v>
      </c>
      <c r="G75" s="265" t="s">
        <v>262</v>
      </c>
      <c r="H75" s="265" t="s">
        <v>262</v>
      </c>
      <c r="I75" s="265">
        <v>2</v>
      </c>
      <c r="J75" s="265">
        <v>2</v>
      </c>
      <c r="K75" s="265" t="s">
        <v>262</v>
      </c>
    </row>
    <row r="76" spans="1:12" ht="6" customHeight="1">
      <c r="A76" s="277"/>
      <c r="B76" s="276"/>
      <c r="C76" s="275"/>
      <c r="D76" s="274"/>
      <c r="E76" s="274"/>
      <c r="F76" s="274"/>
      <c r="G76" s="274"/>
      <c r="H76" s="274"/>
      <c r="I76" s="274"/>
      <c r="J76" s="274"/>
      <c r="K76" s="274"/>
      <c r="L76" s="273"/>
    </row>
    <row r="77" spans="1:12" ht="12" customHeight="1">
      <c r="A77" s="268" t="s">
        <v>295</v>
      </c>
      <c r="B77" s="268"/>
      <c r="C77" s="266" t="s">
        <v>262</v>
      </c>
      <c r="D77" s="265" t="s">
        <v>262</v>
      </c>
      <c r="E77" s="265" t="s">
        <v>262</v>
      </c>
      <c r="F77" s="265" t="s">
        <v>262</v>
      </c>
      <c r="G77" s="265" t="s">
        <v>262</v>
      </c>
      <c r="H77" s="265" t="s">
        <v>262</v>
      </c>
      <c r="I77" s="265" t="s">
        <v>262</v>
      </c>
      <c r="J77" s="265" t="s">
        <v>262</v>
      </c>
      <c r="K77" s="265" t="s">
        <v>262</v>
      </c>
    </row>
    <row r="78" spans="1:12" ht="12" customHeight="1">
      <c r="A78" s="267" t="s">
        <v>294</v>
      </c>
      <c r="B78" s="267"/>
      <c r="C78" s="266">
        <v>311</v>
      </c>
      <c r="D78" s="265">
        <v>311</v>
      </c>
      <c r="E78" s="265">
        <v>75</v>
      </c>
      <c r="F78" s="265">
        <v>40</v>
      </c>
      <c r="G78" s="265">
        <v>2</v>
      </c>
      <c r="H78" s="265">
        <v>1</v>
      </c>
      <c r="I78" s="265">
        <v>2</v>
      </c>
      <c r="J78" s="265">
        <v>73</v>
      </c>
      <c r="K78" s="265" t="s">
        <v>262</v>
      </c>
    </row>
    <row r="79" spans="1:12" ht="12" customHeight="1">
      <c r="A79" s="267" t="s">
        <v>293</v>
      </c>
      <c r="B79" s="267"/>
      <c r="C79" s="266">
        <v>8</v>
      </c>
      <c r="D79" s="265">
        <v>8</v>
      </c>
      <c r="E79" s="265">
        <v>2</v>
      </c>
      <c r="F79" s="265" t="s">
        <v>262</v>
      </c>
      <c r="G79" s="265" t="s">
        <v>262</v>
      </c>
      <c r="H79" s="265" t="s">
        <v>262</v>
      </c>
      <c r="I79" s="265" t="s">
        <v>262</v>
      </c>
      <c r="J79" s="265">
        <v>2</v>
      </c>
      <c r="K79" s="265" t="s">
        <v>262</v>
      </c>
    </row>
    <row r="80" spans="1:12" ht="12" customHeight="1">
      <c r="A80" s="267" t="s">
        <v>292</v>
      </c>
      <c r="B80" s="267"/>
      <c r="C80" s="266">
        <v>2</v>
      </c>
      <c r="D80" s="265">
        <v>2</v>
      </c>
      <c r="E80" s="265">
        <v>1</v>
      </c>
      <c r="F80" s="265" t="s">
        <v>262</v>
      </c>
      <c r="G80" s="265" t="s">
        <v>262</v>
      </c>
      <c r="H80" s="265" t="s">
        <v>262</v>
      </c>
      <c r="I80" s="265">
        <v>1</v>
      </c>
      <c r="J80" s="265" t="s">
        <v>262</v>
      </c>
      <c r="K80" s="265" t="s">
        <v>262</v>
      </c>
    </row>
    <row r="81" spans="1:12" ht="12" customHeight="1">
      <c r="A81" s="267" t="s">
        <v>291</v>
      </c>
      <c r="B81" s="267"/>
      <c r="C81" s="266">
        <v>59</v>
      </c>
      <c r="D81" s="265">
        <v>59</v>
      </c>
      <c r="E81" s="265">
        <v>48</v>
      </c>
      <c r="F81" s="265">
        <v>5</v>
      </c>
      <c r="G81" s="265">
        <v>2</v>
      </c>
      <c r="H81" s="265" t="s">
        <v>262</v>
      </c>
      <c r="I81" s="265">
        <v>12</v>
      </c>
      <c r="J81" s="265">
        <v>36</v>
      </c>
      <c r="K81" s="265" t="s">
        <v>262</v>
      </c>
    </row>
    <row r="82" spans="1:12" ht="6" customHeight="1">
      <c r="A82" s="277"/>
      <c r="B82" s="276"/>
      <c r="C82" s="275"/>
      <c r="D82" s="274"/>
      <c r="E82" s="274"/>
      <c r="F82" s="274"/>
      <c r="G82" s="274"/>
      <c r="H82" s="274"/>
      <c r="I82" s="274"/>
      <c r="J82" s="274"/>
      <c r="K82" s="274"/>
      <c r="L82" s="273"/>
    </row>
    <row r="83" spans="1:12" ht="12" customHeight="1">
      <c r="A83" s="267" t="s">
        <v>290</v>
      </c>
      <c r="B83" s="267"/>
      <c r="C83" s="266">
        <v>6</v>
      </c>
      <c r="D83" s="265">
        <v>6</v>
      </c>
      <c r="E83" s="265">
        <v>6</v>
      </c>
      <c r="F83" s="265">
        <v>1</v>
      </c>
      <c r="G83" s="265">
        <v>1</v>
      </c>
      <c r="H83" s="265" t="s">
        <v>262</v>
      </c>
      <c r="I83" s="265">
        <v>1</v>
      </c>
      <c r="J83" s="265">
        <v>5</v>
      </c>
      <c r="K83" s="265" t="s">
        <v>262</v>
      </c>
    </row>
    <row r="84" spans="1:12" ht="12" customHeight="1">
      <c r="A84" s="267" t="s">
        <v>289</v>
      </c>
      <c r="B84" s="267"/>
      <c r="C84" s="266">
        <v>12</v>
      </c>
      <c r="D84" s="265">
        <v>12</v>
      </c>
      <c r="E84" s="265">
        <v>10</v>
      </c>
      <c r="F84" s="265">
        <v>2</v>
      </c>
      <c r="G84" s="265" t="s">
        <v>262</v>
      </c>
      <c r="H84" s="265" t="s">
        <v>262</v>
      </c>
      <c r="I84" s="265" t="s">
        <v>262</v>
      </c>
      <c r="J84" s="265">
        <v>10</v>
      </c>
      <c r="K84" s="265" t="s">
        <v>262</v>
      </c>
    </row>
    <row r="85" spans="1:12" ht="12" customHeight="1">
      <c r="A85" s="267" t="s">
        <v>288</v>
      </c>
      <c r="B85" s="267"/>
      <c r="C85" s="266">
        <v>3</v>
      </c>
      <c r="D85" s="265">
        <v>3</v>
      </c>
      <c r="E85" s="265">
        <v>3</v>
      </c>
      <c r="F85" s="265" t="s">
        <v>262</v>
      </c>
      <c r="G85" s="265" t="s">
        <v>262</v>
      </c>
      <c r="H85" s="265" t="s">
        <v>262</v>
      </c>
      <c r="I85" s="265" t="s">
        <v>262</v>
      </c>
      <c r="J85" s="265">
        <v>3</v>
      </c>
      <c r="K85" s="265" t="s">
        <v>262</v>
      </c>
    </row>
    <row r="86" spans="1:12" ht="5.25" customHeight="1" thickBot="1">
      <c r="A86" s="264"/>
      <c r="B86" s="263"/>
      <c r="C86" s="262"/>
      <c r="D86" s="262"/>
      <c r="E86" s="262"/>
      <c r="F86" s="262"/>
      <c r="G86" s="262"/>
      <c r="H86" s="262"/>
      <c r="I86" s="262"/>
      <c r="J86" s="262"/>
      <c r="K86" s="262"/>
    </row>
    <row r="87" spans="1:12" ht="5.25" customHeight="1" thickTop="1">
      <c r="A87" s="260"/>
      <c r="B87" s="260"/>
    </row>
    <row r="88" spans="1:12" ht="9.75">
      <c r="A88" s="260"/>
      <c r="B88" s="260"/>
    </row>
    <row r="89" spans="1:12" ht="3.75" customHeight="1">
      <c r="A89" s="260"/>
      <c r="B89" s="260"/>
    </row>
    <row r="90" spans="1:12" ht="12.95" customHeight="1">
      <c r="A90" s="260"/>
      <c r="B90" s="260"/>
    </row>
    <row r="91" spans="1:12" ht="12.95" customHeight="1">
      <c r="A91" s="260"/>
      <c r="B91" s="260"/>
    </row>
    <row r="92" spans="1:12" ht="12.95" customHeight="1">
      <c r="A92" s="260"/>
      <c r="B92" s="260"/>
    </row>
    <row r="93" spans="1:12" ht="12.95" customHeight="1">
      <c r="A93" s="260"/>
      <c r="B93" s="260"/>
    </row>
    <row r="94" spans="1:12" ht="12.95" customHeight="1">
      <c r="A94" s="260"/>
      <c r="B94" s="260"/>
    </row>
    <row r="95" spans="1:12" ht="12.95" customHeight="1">
      <c r="A95" s="260"/>
      <c r="B95" s="260"/>
    </row>
    <row r="96" spans="1:12" ht="12.95" customHeight="1">
      <c r="A96" s="260"/>
      <c r="B96" s="260"/>
    </row>
    <row r="97" spans="1:2" ht="12.95" customHeight="1">
      <c r="A97" s="260"/>
      <c r="B97" s="260"/>
    </row>
    <row r="98" spans="1:2" ht="12.95" customHeight="1">
      <c r="A98" s="260"/>
      <c r="B98" s="260"/>
    </row>
    <row r="99" spans="1:2" ht="12.95" customHeight="1">
      <c r="A99" s="260"/>
      <c r="B99" s="260"/>
    </row>
    <row r="100" spans="1:2" ht="12.95" customHeight="1">
      <c r="A100" s="260"/>
      <c r="B100" s="260"/>
    </row>
    <row r="101" spans="1:2" ht="12.95" customHeight="1">
      <c r="A101" s="260"/>
      <c r="B101" s="260"/>
    </row>
    <row r="102" spans="1:2" ht="12.95" customHeight="1">
      <c r="A102" s="260"/>
      <c r="B102" s="260"/>
    </row>
    <row r="103" spans="1:2" ht="12.95" customHeight="1">
      <c r="A103" s="260"/>
      <c r="B103" s="260"/>
    </row>
    <row r="104" spans="1:2" ht="12.95" customHeight="1">
      <c r="A104" s="260"/>
      <c r="B104" s="260"/>
    </row>
    <row r="105" spans="1:2" ht="12.95" customHeight="1">
      <c r="A105" s="260"/>
      <c r="B105" s="260"/>
    </row>
    <row r="106" spans="1:2" ht="12.95" customHeight="1">
      <c r="A106" s="260"/>
      <c r="B106" s="260"/>
    </row>
    <row r="107" spans="1:2" ht="12.95" customHeight="1">
      <c r="A107" s="260"/>
      <c r="B107" s="260"/>
    </row>
    <row r="108" spans="1:2" ht="12.95" customHeight="1">
      <c r="A108" s="260"/>
      <c r="B108" s="260"/>
    </row>
    <row r="109" spans="1:2" ht="12.95" customHeight="1">
      <c r="A109" s="260"/>
      <c r="B109" s="260"/>
    </row>
    <row r="110" spans="1:2" ht="12.95" customHeight="1">
      <c r="A110" s="260"/>
      <c r="B110" s="260"/>
    </row>
    <row r="111" spans="1:2" ht="12.95" customHeight="1">
      <c r="A111" s="260"/>
      <c r="B111" s="260"/>
    </row>
    <row r="112" spans="1:2" ht="12.95" customHeight="1">
      <c r="A112" s="260"/>
      <c r="B112" s="260"/>
    </row>
    <row r="113" spans="1:2" ht="12.95" customHeight="1">
      <c r="A113" s="260"/>
      <c r="B113" s="260"/>
    </row>
    <row r="114" spans="1:2" ht="12.95" customHeight="1">
      <c r="A114" s="260"/>
      <c r="B114" s="260"/>
    </row>
    <row r="115" spans="1:2" ht="12.95" customHeight="1">
      <c r="A115" s="260"/>
      <c r="B115" s="260"/>
    </row>
  </sheetData>
  <mergeCells count="11">
    <mergeCell ref="H5:H6"/>
    <mergeCell ref="C3:C6"/>
    <mergeCell ref="D3:D6"/>
    <mergeCell ref="E3:H3"/>
    <mergeCell ref="I3:K3"/>
    <mergeCell ref="E4:E6"/>
    <mergeCell ref="G4:G6"/>
    <mergeCell ref="I4:I6"/>
    <mergeCell ref="J4:J6"/>
    <mergeCell ref="K4:K6"/>
    <mergeCell ref="F5:F6"/>
  </mergeCells>
  <phoneticPr fontId="10"/>
  <printOptions gridLinesSet="0"/>
  <pageMargins left="0.25" right="0.25" top="0.75" bottom="0.75" header="0.3" footer="0.3"/>
  <pageSetup paperSize="9" scale="125" orientation="portrait" r:id="rId1"/>
  <headerFooter alignWithMargins="0">
    <oddHeader>&amp;L特別法犯違反法令別取締・検挙件数及び検挙人員&amp;R&amp;F（&amp;A）</oddHeader>
  </headerFooter>
  <rowBreaks count="1" manualBreakCount="1">
    <brk id="46" max="10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M57"/>
  <sheetViews>
    <sheetView zoomScaleNormal="100" zoomScaleSheetLayoutView="91" zoomScalePageLayoutView="136" workbookViewId="0"/>
  </sheetViews>
  <sheetFormatPr defaultRowHeight="10.5"/>
  <cols>
    <col min="1" max="1" width="1" style="76" customWidth="1"/>
    <col min="2" max="2" width="3.83203125" style="300" customWidth="1"/>
    <col min="3" max="3" width="4.33203125" style="300" customWidth="1"/>
    <col min="4" max="4" width="12" style="299" customWidth="1"/>
    <col min="5" max="5" width="7.33203125" style="299" customWidth="1"/>
    <col min="6" max="6" width="3.83203125" style="222" customWidth="1"/>
    <col min="7" max="7" width="1" style="76" customWidth="1"/>
    <col min="8" max="8" width="13.83203125" style="31" customWidth="1"/>
    <col min="9" max="9" width="9.83203125" style="31" customWidth="1"/>
    <col min="10" max="10" width="12.83203125" style="31" customWidth="1"/>
    <col min="11" max="12" width="6" style="31" bestFit="1" customWidth="1"/>
    <col min="13" max="14" width="7.1640625" style="31" customWidth="1"/>
    <col min="15" max="15" width="7.83203125" style="31" customWidth="1"/>
    <col min="16" max="16" width="7.5" style="31" customWidth="1"/>
    <col min="17" max="18" width="8.5" style="31" customWidth="1"/>
    <col min="19" max="19" width="7.83203125" style="31" customWidth="1"/>
    <col min="20" max="21" width="9.33203125" style="31" customWidth="1"/>
    <col min="22" max="22" width="10.5" style="31" customWidth="1"/>
    <col min="23" max="24" width="9.33203125" style="31" customWidth="1"/>
    <col min="25" max="25" width="8.33203125" style="31" customWidth="1"/>
    <col min="26" max="26" width="7.5" style="31" customWidth="1"/>
    <col min="27" max="27" width="9" style="31" customWidth="1"/>
    <col min="28" max="31" width="7.83203125" style="76" customWidth="1"/>
    <col min="32" max="32" width="8.6640625" style="76" bestFit="1" customWidth="1"/>
    <col min="33" max="33" width="6" style="76" customWidth="1"/>
    <col min="34" max="34" width="7.83203125" style="76" customWidth="1"/>
    <col min="35" max="35" width="8.6640625" style="76" bestFit="1" customWidth="1"/>
    <col min="36" max="36" width="8" style="76" bestFit="1" customWidth="1"/>
    <col min="37" max="37" width="7.83203125" style="76" customWidth="1"/>
    <col min="38" max="38" width="7" style="76" bestFit="1" customWidth="1"/>
    <col min="39" max="39" width="8.1640625" style="76" customWidth="1"/>
    <col min="40" max="41" width="7.83203125" style="76" customWidth="1"/>
    <col min="42" max="42" width="8" style="76" bestFit="1" customWidth="1"/>
    <col min="43" max="43" width="6.83203125" style="76" customWidth="1"/>
    <col min="44" max="44" width="7.83203125" style="76" customWidth="1"/>
    <col min="45" max="45" width="8.33203125" style="76" bestFit="1" customWidth="1"/>
    <col min="46" max="46" width="5.83203125" style="76" customWidth="1"/>
    <col min="47" max="47" width="7.83203125" style="76" customWidth="1"/>
    <col min="48" max="48" width="9.33203125" style="76"/>
    <col min="49" max="49" width="9" style="76" customWidth="1"/>
    <col min="50" max="50" width="7.5" style="76" customWidth="1"/>
    <col min="51" max="52" width="5.83203125" style="76" customWidth="1"/>
    <col min="53" max="53" width="9.1640625" style="76" customWidth="1"/>
    <col min="54" max="54" width="8.33203125" style="76" customWidth="1"/>
    <col min="55" max="55" width="6.83203125" style="76" customWidth="1"/>
    <col min="56" max="58" width="7.6640625" style="76" customWidth="1"/>
    <col min="59" max="59" width="7.83203125" style="76" customWidth="1"/>
    <col min="60" max="60" width="7.33203125" style="76" customWidth="1"/>
    <col min="61" max="61" width="7.6640625" style="76" customWidth="1"/>
    <col min="62" max="64" width="8.6640625" style="76" customWidth="1"/>
    <col min="65" max="65" width="9" style="76" customWidth="1"/>
    <col min="66" max="16384" width="9.33203125" style="31"/>
  </cols>
  <sheetData>
    <row r="1" spans="1:65" ht="15" customHeight="1" thickBot="1">
      <c r="C1" s="31"/>
      <c r="D1" s="31"/>
      <c r="O1" s="28"/>
      <c r="AI1" s="207"/>
      <c r="AM1" s="28"/>
      <c r="BM1" s="28" t="s">
        <v>435</v>
      </c>
    </row>
    <row r="2" spans="1:65" ht="14.1" customHeight="1" thickTop="1">
      <c r="A2" s="332"/>
      <c r="B2" s="332"/>
      <c r="C2" s="603" t="s">
        <v>434</v>
      </c>
      <c r="D2" s="604"/>
      <c r="E2" s="604"/>
      <c r="F2" s="331"/>
      <c r="G2" s="330"/>
      <c r="H2" s="589" t="s">
        <v>433</v>
      </c>
      <c r="I2" s="478" t="s">
        <v>432</v>
      </c>
      <c r="J2" s="478"/>
      <c r="K2" s="609" t="s">
        <v>431</v>
      </c>
      <c r="L2" s="609" t="s">
        <v>430</v>
      </c>
      <c r="M2" s="595" t="s">
        <v>429</v>
      </c>
      <c r="N2" s="595" t="s">
        <v>428</v>
      </c>
      <c r="O2" s="595" t="s">
        <v>427</v>
      </c>
      <c r="P2" s="595" t="s">
        <v>426</v>
      </c>
      <c r="Q2" s="612" t="s">
        <v>425</v>
      </c>
      <c r="R2" s="612" t="s">
        <v>424</v>
      </c>
      <c r="S2" s="597" t="s">
        <v>423</v>
      </c>
      <c r="T2" s="595" t="s">
        <v>422</v>
      </c>
      <c r="U2" s="597" t="s">
        <v>662</v>
      </c>
      <c r="V2" s="589" t="s">
        <v>421</v>
      </c>
      <c r="W2" s="617" t="s">
        <v>663</v>
      </c>
      <c r="X2" s="595" t="s">
        <v>420</v>
      </c>
      <c r="Y2" s="609" t="s">
        <v>419</v>
      </c>
      <c r="Z2" s="612" t="s">
        <v>418</v>
      </c>
      <c r="AA2" s="612" t="s">
        <v>417</v>
      </c>
      <c r="AB2" s="572" t="s">
        <v>416</v>
      </c>
      <c r="AC2" s="572" t="s">
        <v>415</v>
      </c>
      <c r="AD2" s="572" t="s">
        <v>414</v>
      </c>
      <c r="AE2" s="600" t="s">
        <v>413</v>
      </c>
      <c r="AF2" s="589" t="s">
        <v>412</v>
      </c>
      <c r="AG2" s="572" t="s">
        <v>411</v>
      </c>
      <c r="AH2" s="572" t="s">
        <v>410</v>
      </c>
      <c r="AI2" s="569" t="s">
        <v>409</v>
      </c>
      <c r="AJ2" s="572" t="s">
        <v>408</v>
      </c>
      <c r="AK2" s="572" t="s">
        <v>407</v>
      </c>
      <c r="AL2" s="572" t="s">
        <v>406</v>
      </c>
      <c r="AM2" s="592" t="s">
        <v>405</v>
      </c>
      <c r="AN2" s="572" t="s">
        <v>404</v>
      </c>
      <c r="AO2" s="572" t="s">
        <v>403</v>
      </c>
      <c r="AP2" s="589" t="s">
        <v>402</v>
      </c>
      <c r="AQ2" s="572" t="s">
        <v>401</v>
      </c>
      <c r="AR2" s="566" t="s">
        <v>400</v>
      </c>
      <c r="AS2" s="569" t="s">
        <v>399</v>
      </c>
      <c r="AT2" s="572" t="s">
        <v>398</v>
      </c>
      <c r="AU2" s="572" t="s">
        <v>397</v>
      </c>
      <c r="AV2" s="575" t="s">
        <v>664</v>
      </c>
      <c r="AW2" s="578" t="s">
        <v>665</v>
      </c>
      <c r="AX2" s="575" t="s">
        <v>396</v>
      </c>
      <c r="AY2" s="582" t="s">
        <v>395</v>
      </c>
      <c r="AZ2" s="575" t="s">
        <v>394</v>
      </c>
      <c r="BA2" s="575" t="s">
        <v>393</v>
      </c>
      <c r="BB2" s="575" t="s">
        <v>392</v>
      </c>
      <c r="BC2" s="583" t="s">
        <v>391</v>
      </c>
      <c r="BD2" s="582" t="s">
        <v>390</v>
      </c>
      <c r="BE2" s="582" t="s">
        <v>389</v>
      </c>
      <c r="BF2" s="575" t="s">
        <v>388</v>
      </c>
      <c r="BG2" s="575" t="s">
        <v>387</v>
      </c>
      <c r="BH2" s="575" t="s">
        <v>386</v>
      </c>
      <c r="BI2" s="575" t="s">
        <v>666</v>
      </c>
      <c r="BJ2" s="582" t="s">
        <v>385</v>
      </c>
      <c r="BK2" s="582" t="s">
        <v>384</v>
      </c>
      <c r="BL2" s="575" t="s">
        <v>383</v>
      </c>
      <c r="BM2" s="578" t="s">
        <v>382</v>
      </c>
    </row>
    <row r="3" spans="1:65" ht="14.1" customHeight="1">
      <c r="A3" s="313"/>
      <c r="B3" s="313"/>
      <c r="C3" s="605"/>
      <c r="D3" s="605"/>
      <c r="E3" s="605"/>
      <c r="F3" s="328"/>
      <c r="G3" s="327"/>
      <c r="H3" s="607"/>
      <c r="I3" s="587" t="s">
        <v>381</v>
      </c>
      <c r="J3" s="587" t="s">
        <v>380</v>
      </c>
      <c r="K3" s="596"/>
      <c r="L3" s="596"/>
      <c r="M3" s="610"/>
      <c r="N3" s="610"/>
      <c r="O3" s="610"/>
      <c r="P3" s="610"/>
      <c r="Q3" s="613"/>
      <c r="R3" s="613"/>
      <c r="S3" s="615"/>
      <c r="T3" s="596"/>
      <c r="U3" s="598"/>
      <c r="V3" s="607"/>
      <c r="W3" s="610"/>
      <c r="X3" s="596"/>
      <c r="Y3" s="596"/>
      <c r="Z3" s="613"/>
      <c r="AA3" s="618"/>
      <c r="AB3" s="573"/>
      <c r="AC3" s="573"/>
      <c r="AD3" s="573"/>
      <c r="AE3" s="601"/>
      <c r="AF3" s="590"/>
      <c r="AG3" s="573"/>
      <c r="AH3" s="573"/>
      <c r="AI3" s="591"/>
      <c r="AJ3" s="573"/>
      <c r="AK3" s="573"/>
      <c r="AL3" s="590"/>
      <c r="AM3" s="593"/>
      <c r="AN3" s="590"/>
      <c r="AO3" s="590"/>
      <c r="AP3" s="590"/>
      <c r="AQ3" s="573"/>
      <c r="AR3" s="567"/>
      <c r="AS3" s="570"/>
      <c r="AT3" s="573"/>
      <c r="AU3" s="573"/>
      <c r="AV3" s="576"/>
      <c r="AW3" s="579"/>
      <c r="AX3" s="576"/>
      <c r="AY3" s="581"/>
      <c r="AZ3" s="576"/>
      <c r="BA3" s="576"/>
      <c r="BB3" s="581"/>
      <c r="BC3" s="584"/>
      <c r="BD3" s="581"/>
      <c r="BE3" s="581"/>
      <c r="BF3" s="576"/>
      <c r="BG3" s="576"/>
      <c r="BH3" s="581"/>
      <c r="BI3" s="581"/>
      <c r="BJ3" s="581"/>
      <c r="BK3" s="581"/>
      <c r="BL3" s="581"/>
      <c r="BM3" s="586"/>
    </row>
    <row r="4" spans="1:65" s="28" customFormat="1" ht="11.25" customHeight="1">
      <c r="A4" s="329"/>
      <c r="B4" s="329"/>
      <c r="C4" s="606"/>
      <c r="D4" s="606"/>
      <c r="E4" s="606"/>
      <c r="F4" s="328"/>
      <c r="G4" s="327"/>
      <c r="H4" s="608"/>
      <c r="I4" s="588"/>
      <c r="J4" s="588"/>
      <c r="K4" s="588"/>
      <c r="L4" s="588"/>
      <c r="M4" s="611"/>
      <c r="N4" s="611"/>
      <c r="O4" s="611"/>
      <c r="P4" s="611"/>
      <c r="Q4" s="614"/>
      <c r="R4" s="614"/>
      <c r="S4" s="616"/>
      <c r="T4" s="588"/>
      <c r="U4" s="599"/>
      <c r="V4" s="608"/>
      <c r="W4" s="611"/>
      <c r="X4" s="588"/>
      <c r="Y4" s="588"/>
      <c r="Z4" s="614"/>
      <c r="AA4" s="619"/>
      <c r="AB4" s="574"/>
      <c r="AC4" s="574"/>
      <c r="AD4" s="574"/>
      <c r="AE4" s="602"/>
      <c r="AF4" s="574"/>
      <c r="AG4" s="574"/>
      <c r="AH4" s="574"/>
      <c r="AI4" s="571"/>
      <c r="AJ4" s="574"/>
      <c r="AK4" s="574"/>
      <c r="AL4" s="574"/>
      <c r="AM4" s="594"/>
      <c r="AN4" s="574"/>
      <c r="AO4" s="574"/>
      <c r="AP4" s="574"/>
      <c r="AQ4" s="574"/>
      <c r="AR4" s="568"/>
      <c r="AS4" s="571"/>
      <c r="AT4" s="574"/>
      <c r="AU4" s="574"/>
      <c r="AV4" s="577"/>
      <c r="AW4" s="580"/>
      <c r="AX4" s="577"/>
      <c r="AY4" s="577"/>
      <c r="AZ4" s="577"/>
      <c r="BA4" s="577"/>
      <c r="BB4" s="577"/>
      <c r="BC4" s="585"/>
      <c r="BD4" s="577"/>
      <c r="BE4" s="577"/>
      <c r="BF4" s="577"/>
      <c r="BG4" s="577"/>
      <c r="BH4" s="577"/>
      <c r="BI4" s="577"/>
      <c r="BJ4" s="577"/>
      <c r="BK4" s="577"/>
      <c r="BL4" s="577"/>
      <c r="BM4" s="580"/>
    </row>
    <row r="5" spans="1:65" s="320" customFormat="1" ht="12" customHeight="1">
      <c r="A5" s="325"/>
      <c r="B5" s="326"/>
      <c r="C5" s="326"/>
      <c r="D5" s="325"/>
      <c r="E5" s="325"/>
      <c r="F5" s="324"/>
      <c r="G5" s="323"/>
      <c r="H5" s="322" t="s">
        <v>379</v>
      </c>
      <c r="I5" s="322" t="s">
        <v>378</v>
      </c>
      <c r="J5" s="322" t="s">
        <v>379</v>
      </c>
      <c r="K5" s="322" t="s">
        <v>378</v>
      </c>
      <c r="L5" s="322" t="s">
        <v>378</v>
      </c>
      <c r="M5" s="322" t="s">
        <v>378</v>
      </c>
      <c r="N5" s="322" t="s">
        <v>378</v>
      </c>
      <c r="O5" s="322" t="s">
        <v>378</v>
      </c>
      <c r="P5" s="322" t="s">
        <v>106</v>
      </c>
      <c r="Q5" s="322" t="s">
        <v>378</v>
      </c>
      <c r="R5" s="322" t="s">
        <v>106</v>
      </c>
      <c r="S5" s="322" t="s">
        <v>106</v>
      </c>
      <c r="T5" s="322" t="s">
        <v>378</v>
      </c>
      <c r="U5" s="322" t="s">
        <v>378</v>
      </c>
      <c r="V5" s="322" t="s">
        <v>378</v>
      </c>
      <c r="W5" s="322" t="s">
        <v>378</v>
      </c>
      <c r="X5" s="322" t="s">
        <v>378</v>
      </c>
      <c r="Y5" s="322" t="s">
        <v>378</v>
      </c>
      <c r="Z5" s="322" t="s">
        <v>378</v>
      </c>
      <c r="AA5" s="322" t="s">
        <v>378</v>
      </c>
      <c r="AB5" s="322" t="s">
        <v>378</v>
      </c>
      <c r="AC5" s="322" t="s">
        <v>378</v>
      </c>
      <c r="AD5" s="322" t="s">
        <v>378</v>
      </c>
      <c r="AE5" s="322" t="s">
        <v>378</v>
      </c>
      <c r="AF5" s="322" t="s">
        <v>378</v>
      </c>
      <c r="AG5" s="322" t="s">
        <v>378</v>
      </c>
      <c r="AH5" s="322" t="s">
        <v>378</v>
      </c>
      <c r="AI5" s="322" t="s">
        <v>378</v>
      </c>
      <c r="AJ5" s="322" t="s">
        <v>378</v>
      </c>
      <c r="AK5" s="322" t="s">
        <v>378</v>
      </c>
      <c r="AL5" s="322" t="s">
        <v>378</v>
      </c>
      <c r="AM5" s="322" t="s">
        <v>378</v>
      </c>
      <c r="AN5" s="322" t="s">
        <v>378</v>
      </c>
      <c r="AO5" s="322" t="s">
        <v>378</v>
      </c>
      <c r="AP5" s="322" t="s">
        <v>378</v>
      </c>
      <c r="AQ5" s="322" t="s">
        <v>378</v>
      </c>
      <c r="AR5" s="322" t="s">
        <v>378</v>
      </c>
      <c r="AS5" s="322" t="s">
        <v>378</v>
      </c>
      <c r="AT5" s="322" t="s">
        <v>378</v>
      </c>
      <c r="AU5" s="322" t="s">
        <v>378</v>
      </c>
      <c r="AV5" s="322" t="s">
        <v>378</v>
      </c>
      <c r="AW5" s="321" t="s">
        <v>378</v>
      </c>
      <c r="AX5" s="321" t="s">
        <v>378</v>
      </c>
      <c r="AY5" s="321" t="s">
        <v>378</v>
      </c>
      <c r="AZ5" s="321" t="s">
        <v>378</v>
      </c>
      <c r="BA5" s="321" t="s">
        <v>378</v>
      </c>
      <c r="BB5" s="321" t="s">
        <v>378</v>
      </c>
      <c r="BC5" s="321" t="s">
        <v>378</v>
      </c>
      <c r="BD5" s="321" t="s">
        <v>378</v>
      </c>
      <c r="BE5" s="321" t="s">
        <v>378</v>
      </c>
      <c r="BF5" s="321" t="s">
        <v>378</v>
      </c>
      <c r="BG5" s="321" t="s">
        <v>378</v>
      </c>
      <c r="BH5" s="321" t="s">
        <v>378</v>
      </c>
      <c r="BI5" s="321" t="s">
        <v>378</v>
      </c>
      <c r="BJ5" s="321" t="s">
        <v>378</v>
      </c>
      <c r="BK5" s="321" t="s">
        <v>378</v>
      </c>
      <c r="BL5" s="321" t="s">
        <v>378</v>
      </c>
      <c r="BM5" s="321" t="s">
        <v>378</v>
      </c>
    </row>
    <row r="6" spans="1:65" s="319" customFormat="1" ht="12" customHeight="1">
      <c r="A6" s="318"/>
      <c r="B6" s="564" t="s">
        <v>90</v>
      </c>
      <c r="C6" s="317"/>
      <c r="D6" s="215" t="s">
        <v>368</v>
      </c>
      <c r="E6" s="565" t="s">
        <v>194</v>
      </c>
      <c r="F6" s="565"/>
      <c r="G6" s="251"/>
      <c r="H6" s="133">
        <v>11577238</v>
      </c>
      <c r="I6" s="133">
        <v>7774</v>
      </c>
      <c r="J6" s="133">
        <v>8777265</v>
      </c>
      <c r="K6" s="61" t="s">
        <v>262</v>
      </c>
      <c r="L6" s="61">
        <v>9</v>
      </c>
      <c r="M6" s="61" t="s">
        <v>262</v>
      </c>
      <c r="N6" s="61" t="s">
        <v>262</v>
      </c>
      <c r="O6" s="61">
        <v>218</v>
      </c>
      <c r="P6" s="61">
        <v>97</v>
      </c>
      <c r="Q6" s="61">
        <v>11</v>
      </c>
      <c r="R6" s="61">
        <v>8</v>
      </c>
      <c r="S6" s="61" t="s">
        <v>262</v>
      </c>
      <c r="T6" s="61">
        <v>758</v>
      </c>
      <c r="U6" s="61">
        <v>832</v>
      </c>
      <c r="V6" s="61">
        <v>11015</v>
      </c>
      <c r="W6" s="61">
        <v>218</v>
      </c>
      <c r="X6" s="61">
        <v>782</v>
      </c>
      <c r="Y6" s="61">
        <v>39</v>
      </c>
      <c r="Z6" s="316">
        <v>2</v>
      </c>
      <c r="AA6" s="316">
        <v>470</v>
      </c>
      <c r="AB6" s="315">
        <v>413</v>
      </c>
      <c r="AC6" s="315">
        <v>95</v>
      </c>
      <c r="AD6" s="315">
        <v>479</v>
      </c>
      <c r="AE6" s="315">
        <v>62</v>
      </c>
      <c r="AF6" s="315">
        <v>203</v>
      </c>
      <c r="AG6" s="315">
        <v>792</v>
      </c>
      <c r="AH6" s="315">
        <v>664</v>
      </c>
      <c r="AI6" s="315">
        <v>1303</v>
      </c>
      <c r="AJ6" s="315">
        <v>3524</v>
      </c>
      <c r="AK6" s="315">
        <v>7</v>
      </c>
      <c r="AL6" s="315">
        <v>173</v>
      </c>
      <c r="AM6" s="315">
        <v>541</v>
      </c>
      <c r="AN6" s="315">
        <v>5</v>
      </c>
      <c r="AO6" s="315">
        <v>30</v>
      </c>
      <c r="AP6" s="315">
        <v>110</v>
      </c>
      <c r="AQ6" s="315">
        <v>240</v>
      </c>
      <c r="AR6" s="315">
        <v>39</v>
      </c>
      <c r="AS6" s="315">
        <v>454</v>
      </c>
      <c r="AT6" s="315">
        <v>63</v>
      </c>
      <c r="AU6" s="315">
        <v>995</v>
      </c>
      <c r="AV6" s="315">
        <v>596</v>
      </c>
      <c r="AW6" s="315">
        <v>24</v>
      </c>
      <c r="AX6" s="315">
        <v>215</v>
      </c>
      <c r="AY6" s="315">
        <v>4</v>
      </c>
      <c r="AZ6" s="315">
        <v>1</v>
      </c>
      <c r="BA6" s="315">
        <v>6</v>
      </c>
      <c r="BB6" s="315">
        <v>577</v>
      </c>
      <c r="BC6" s="315">
        <v>328</v>
      </c>
      <c r="BD6" s="315">
        <v>53</v>
      </c>
      <c r="BE6" s="315">
        <v>1398</v>
      </c>
      <c r="BF6" s="315">
        <v>2612</v>
      </c>
      <c r="BG6" s="315">
        <v>462</v>
      </c>
      <c r="BH6" s="316">
        <v>272</v>
      </c>
      <c r="BI6" s="316">
        <v>37</v>
      </c>
      <c r="BJ6" s="316">
        <v>65</v>
      </c>
      <c r="BK6" s="316">
        <v>8</v>
      </c>
      <c r="BL6" s="315">
        <v>1842</v>
      </c>
      <c r="BM6" s="315">
        <v>4611</v>
      </c>
    </row>
    <row r="7" spans="1:65" s="319" customFormat="1" ht="12" customHeight="1">
      <c r="A7" s="318"/>
      <c r="B7" s="564"/>
      <c r="C7" s="317"/>
      <c r="D7" s="215" t="s">
        <v>367</v>
      </c>
      <c r="E7" s="565" t="s">
        <v>364</v>
      </c>
      <c r="F7" s="565"/>
      <c r="G7" s="251"/>
      <c r="H7" s="133">
        <v>10487158</v>
      </c>
      <c r="I7" s="133">
        <v>6849</v>
      </c>
      <c r="J7" s="133">
        <v>7747998</v>
      </c>
      <c r="K7" s="61" t="s">
        <v>262</v>
      </c>
      <c r="L7" s="61">
        <v>7</v>
      </c>
      <c r="M7" s="61" t="s">
        <v>262</v>
      </c>
      <c r="N7" s="61" t="s">
        <v>262</v>
      </c>
      <c r="O7" s="61">
        <v>211</v>
      </c>
      <c r="P7" s="61">
        <v>97</v>
      </c>
      <c r="Q7" s="61">
        <v>11</v>
      </c>
      <c r="R7" s="61">
        <v>7</v>
      </c>
      <c r="S7" s="61" t="s">
        <v>262</v>
      </c>
      <c r="T7" s="61">
        <v>754</v>
      </c>
      <c r="U7" s="61">
        <v>820</v>
      </c>
      <c r="V7" s="61">
        <v>9915</v>
      </c>
      <c r="W7" s="61">
        <v>216</v>
      </c>
      <c r="X7" s="61">
        <v>773</v>
      </c>
      <c r="Y7" s="61">
        <v>39</v>
      </c>
      <c r="Z7" s="316">
        <v>2</v>
      </c>
      <c r="AA7" s="316">
        <v>465</v>
      </c>
      <c r="AB7" s="315">
        <v>402</v>
      </c>
      <c r="AC7" s="315">
        <v>91</v>
      </c>
      <c r="AD7" s="315">
        <v>452</v>
      </c>
      <c r="AE7" s="315">
        <v>61</v>
      </c>
      <c r="AF7" s="315">
        <v>194</v>
      </c>
      <c r="AG7" s="315">
        <v>765</v>
      </c>
      <c r="AH7" s="315">
        <v>647</v>
      </c>
      <c r="AI7" s="315">
        <v>1255</v>
      </c>
      <c r="AJ7" s="315">
        <v>3373</v>
      </c>
      <c r="AK7" s="315">
        <v>5</v>
      </c>
      <c r="AL7" s="315">
        <v>161</v>
      </c>
      <c r="AM7" s="315">
        <v>461</v>
      </c>
      <c r="AN7" s="315">
        <v>5</v>
      </c>
      <c r="AO7" s="315">
        <v>27</v>
      </c>
      <c r="AP7" s="315">
        <v>106</v>
      </c>
      <c r="AQ7" s="315">
        <v>191</v>
      </c>
      <c r="AR7" s="315">
        <v>36</v>
      </c>
      <c r="AS7" s="315">
        <v>403</v>
      </c>
      <c r="AT7" s="315">
        <v>63</v>
      </c>
      <c r="AU7" s="315">
        <v>964</v>
      </c>
      <c r="AV7" s="315">
        <v>572</v>
      </c>
      <c r="AW7" s="315">
        <v>23</v>
      </c>
      <c r="AX7" s="315">
        <v>206</v>
      </c>
      <c r="AY7" s="315">
        <v>4</v>
      </c>
      <c r="AZ7" s="315">
        <v>1</v>
      </c>
      <c r="BA7" s="315">
        <v>6</v>
      </c>
      <c r="BB7" s="315">
        <v>563</v>
      </c>
      <c r="BC7" s="315">
        <v>316</v>
      </c>
      <c r="BD7" s="315">
        <v>28</v>
      </c>
      <c r="BE7" s="315">
        <v>1278</v>
      </c>
      <c r="BF7" s="315">
        <v>2569</v>
      </c>
      <c r="BG7" s="315">
        <v>455</v>
      </c>
      <c r="BH7" s="316">
        <v>260</v>
      </c>
      <c r="BI7" s="316">
        <v>37</v>
      </c>
      <c r="BJ7" s="316">
        <v>57</v>
      </c>
      <c r="BK7" s="316">
        <v>7</v>
      </c>
      <c r="BL7" s="315">
        <v>1756</v>
      </c>
      <c r="BM7" s="315">
        <v>3956</v>
      </c>
    </row>
    <row r="8" spans="1:65" s="319" customFormat="1" ht="12" customHeight="1">
      <c r="A8" s="318"/>
      <c r="B8" s="564"/>
      <c r="C8" s="317"/>
      <c r="D8" s="215" t="s">
        <v>366</v>
      </c>
      <c r="E8" s="565" t="s">
        <v>194</v>
      </c>
      <c r="F8" s="565"/>
      <c r="G8" s="251"/>
      <c r="H8" s="133">
        <v>347456</v>
      </c>
      <c r="I8" s="133">
        <v>675</v>
      </c>
      <c r="J8" s="133">
        <v>129232</v>
      </c>
      <c r="K8" s="61" t="s">
        <v>262</v>
      </c>
      <c r="L8" s="61">
        <v>3</v>
      </c>
      <c r="M8" s="61" t="s">
        <v>262</v>
      </c>
      <c r="N8" s="61" t="s">
        <v>262</v>
      </c>
      <c r="O8" s="61">
        <v>177</v>
      </c>
      <c r="P8" s="61">
        <v>99</v>
      </c>
      <c r="Q8" s="61">
        <v>3</v>
      </c>
      <c r="R8" s="61">
        <v>2</v>
      </c>
      <c r="S8" s="61">
        <v>1</v>
      </c>
      <c r="T8" s="61">
        <v>72</v>
      </c>
      <c r="U8" s="61">
        <v>76</v>
      </c>
      <c r="V8" s="61">
        <v>1615</v>
      </c>
      <c r="W8" s="61">
        <v>161</v>
      </c>
      <c r="X8" s="61">
        <v>169</v>
      </c>
      <c r="Y8" s="61">
        <v>32</v>
      </c>
      <c r="Z8" s="316">
        <v>1</v>
      </c>
      <c r="AA8" s="316">
        <v>109</v>
      </c>
      <c r="AB8" s="315">
        <v>189</v>
      </c>
      <c r="AC8" s="315">
        <v>58</v>
      </c>
      <c r="AD8" s="315">
        <v>227</v>
      </c>
      <c r="AE8" s="315">
        <v>33</v>
      </c>
      <c r="AF8" s="315">
        <v>81</v>
      </c>
      <c r="AG8" s="315">
        <v>647</v>
      </c>
      <c r="AH8" s="315">
        <v>412</v>
      </c>
      <c r="AI8" s="315">
        <v>530</v>
      </c>
      <c r="AJ8" s="315">
        <v>1167</v>
      </c>
      <c r="AK8" s="315">
        <v>7</v>
      </c>
      <c r="AL8" s="315">
        <v>76</v>
      </c>
      <c r="AM8" s="315">
        <v>315</v>
      </c>
      <c r="AN8" s="315">
        <v>3</v>
      </c>
      <c r="AO8" s="315">
        <v>26</v>
      </c>
      <c r="AP8" s="315">
        <v>74</v>
      </c>
      <c r="AQ8" s="315">
        <v>112</v>
      </c>
      <c r="AR8" s="315">
        <v>25</v>
      </c>
      <c r="AS8" s="315">
        <v>243</v>
      </c>
      <c r="AT8" s="315">
        <v>23</v>
      </c>
      <c r="AU8" s="315">
        <v>431</v>
      </c>
      <c r="AV8" s="315">
        <v>267</v>
      </c>
      <c r="AW8" s="315">
        <v>17</v>
      </c>
      <c r="AX8" s="315">
        <v>86</v>
      </c>
      <c r="AY8" s="315" t="s">
        <v>117</v>
      </c>
      <c r="AZ8" s="316" t="s">
        <v>117</v>
      </c>
      <c r="BA8" s="315">
        <v>4</v>
      </c>
      <c r="BB8" s="315">
        <v>269</v>
      </c>
      <c r="BC8" s="315">
        <v>183</v>
      </c>
      <c r="BD8" s="315">
        <v>47</v>
      </c>
      <c r="BE8" s="315">
        <v>610</v>
      </c>
      <c r="BF8" s="315">
        <v>2290</v>
      </c>
      <c r="BG8" s="315">
        <v>285</v>
      </c>
      <c r="BH8" s="315">
        <v>202</v>
      </c>
      <c r="BI8" s="315">
        <v>23</v>
      </c>
      <c r="BJ8" s="315">
        <v>56</v>
      </c>
      <c r="BK8" s="315">
        <v>2</v>
      </c>
      <c r="BL8" s="315">
        <v>945</v>
      </c>
      <c r="BM8" s="315">
        <v>2386</v>
      </c>
    </row>
    <row r="9" spans="1:65" ht="12" customHeight="1">
      <c r="A9" s="318"/>
      <c r="B9" s="564"/>
      <c r="C9" s="317"/>
      <c r="D9" s="215" t="s">
        <v>365</v>
      </c>
      <c r="E9" s="565" t="s">
        <v>364</v>
      </c>
      <c r="F9" s="565"/>
      <c r="G9" s="251"/>
      <c r="H9" s="133">
        <v>287626</v>
      </c>
      <c r="I9" s="133">
        <v>594</v>
      </c>
      <c r="J9" s="133">
        <v>92818</v>
      </c>
      <c r="K9" s="61" t="s">
        <v>262</v>
      </c>
      <c r="L9" s="61">
        <v>1</v>
      </c>
      <c r="M9" s="61" t="s">
        <v>262</v>
      </c>
      <c r="N9" s="61" t="s">
        <v>262</v>
      </c>
      <c r="O9" s="61">
        <v>175</v>
      </c>
      <c r="P9" s="61">
        <v>99</v>
      </c>
      <c r="Q9" s="61">
        <v>3</v>
      </c>
      <c r="R9" s="61">
        <v>1</v>
      </c>
      <c r="S9" s="61">
        <v>1</v>
      </c>
      <c r="T9" s="61">
        <v>69</v>
      </c>
      <c r="U9" s="61">
        <v>67</v>
      </c>
      <c r="V9" s="61">
        <v>541</v>
      </c>
      <c r="W9" s="61">
        <v>159</v>
      </c>
      <c r="X9" s="61">
        <v>160</v>
      </c>
      <c r="Y9" s="61">
        <v>32</v>
      </c>
      <c r="Z9" s="316">
        <v>1</v>
      </c>
      <c r="AA9" s="316">
        <v>105</v>
      </c>
      <c r="AB9" s="315">
        <v>179</v>
      </c>
      <c r="AC9" s="315">
        <v>54</v>
      </c>
      <c r="AD9" s="315">
        <v>200</v>
      </c>
      <c r="AE9" s="315">
        <v>32</v>
      </c>
      <c r="AF9" s="315">
        <v>72</v>
      </c>
      <c r="AG9" s="315">
        <v>627</v>
      </c>
      <c r="AH9" s="315">
        <v>399</v>
      </c>
      <c r="AI9" s="315">
        <v>491</v>
      </c>
      <c r="AJ9" s="315">
        <v>1029</v>
      </c>
      <c r="AK9" s="315">
        <v>6</v>
      </c>
      <c r="AL9" s="315">
        <v>63</v>
      </c>
      <c r="AM9" s="315">
        <v>245</v>
      </c>
      <c r="AN9" s="315">
        <v>3</v>
      </c>
      <c r="AO9" s="315">
        <v>24</v>
      </c>
      <c r="AP9" s="315">
        <v>70</v>
      </c>
      <c r="AQ9" s="315">
        <v>69</v>
      </c>
      <c r="AR9" s="315">
        <v>22</v>
      </c>
      <c r="AS9" s="315">
        <v>195</v>
      </c>
      <c r="AT9" s="315">
        <v>23</v>
      </c>
      <c r="AU9" s="315">
        <v>402</v>
      </c>
      <c r="AV9" s="315">
        <v>246</v>
      </c>
      <c r="AW9" s="315">
        <v>17</v>
      </c>
      <c r="AX9" s="315">
        <v>79</v>
      </c>
      <c r="AY9" s="315" t="s">
        <v>117</v>
      </c>
      <c r="AZ9" s="316" t="s">
        <v>117</v>
      </c>
      <c r="BA9" s="315">
        <v>4</v>
      </c>
      <c r="BB9" s="315">
        <v>257</v>
      </c>
      <c r="BC9" s="315">
        <v>176</v>
      </c>
      <c r="BD9" s="315">
        <v>17</v>
      </c>
      <c r="BE9" s="315">
        <v>555</v>
      </c>
      <c r="BF9" s="315">
        <v>2251</v>
      </c>
      <c r="BG9" s="315">
        <v>280</v>
      </c>
      <c r="BH9" s="315">
        <v>191</v>
      </c>
      <c r="BI9" s="315">
        <v>23</v>
      </c>
      <c r="BJ9" s="315">
        <v>48</v>
      </c>
      <c r="BK9" s="315">
        <v>1</v>
      </c>
      <c r="BL9" s="315">
        <v>879</v>
      </c>
      <c r="BM9" s="315">
        <v>1758</v>
      </c>
    </row>
    <row r="10" spans="1:65" ht="6" customHeight="1">
      <c r="A10" s="318"/>
      <c r="B10" s="465"/>
      <c r="C10" s="317"/>
      <c r="D10" s="466"/>
      <c r="E10" s="466"/>
      <c r="F10" s="466"/>
      <c r="G10" s="251"/>
      <c r="H10" s="464"/>
      <c r="I10" s="464"/>
      <c r="J10" s="464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316"/>
      <c r="AA10" s="316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6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  <c r="BM10" s="315"/>
    </row>
    <row r="11" spans="1:65" ht="12" customHeight="1">
      <c r="A11" s="313"/>
      <c r="B11" s="559" t="s">
        <v>377</v>
      </c>
      <c r="C11" s="314"/>
      <c r="D11" s="211" t="s">
        <v>368</v>
      </c>
      <c r="E11" s="560" t="s">
        <v>194</v>
      </c>
      <c r="F11" s="560"/>
      <c r="G11" s="245"/>
      <c r="H11" s="124">
        <v>34892</v>
      </c>
      <c r="I11" s="123">
        <v>40</v>
      </c>
      <c r="J11" s="124">
        <v>32280</v>
      </c>
      <c r="K11" s="54" t="s">
        <v>262</v>
      </c>
      <c r="L11" s="54" t="s">
        <v>262</v>
      </c>
      <c r="M11" s="54" t="s">
        <v>262</v>
      </c>
      <c r="N11" s="54" t="s">
        <v>262</v>
      </c>
      <c r="O11" s="54">
        <v>1</v>
      </c>
      <c r="P11" s="54" t="s">
        <v>262</v>
      </c>
      <c r="Q11" s="54" t="s">
        <v>262</v>
      </c>
      <c r="R11" s="54" t="s">
        <v>262</v>
      </c>
      <c r="S11" s="54" t="s">
        <v>262</v>
      </c>
      <c r="T11" s="54" t="s">
        <v>262</v>
      </c>
      <c r="U11" s="54" t="s">
        <v>262</v>
      </c>
      <c r="V11" s="54">
        <v>1</v>
      </c>
      <c r="W11" s="54" t="s">
        <v>262</v>
      </c>
      <c r="X11" s="54" t="s">
        <v>262</v>
      </c>
      <c r="Y11" s="54" t="s">
        <v>262</v>
      </c>
      <c r="Z11" s="310" t="s">
        <v>117</v>
      </c>
      <c r="AA11" s="310" t="s">
        <v>117</v>
      </c>
      <c r="AB11" s="309" t="s">
        <v>117</v>
      </c>
      <c r="AC11" s="309" t="s">
        <v>117</v>
      </c>
      <c r="AD11" s="309">
        <v>6</v>
      </c>
      <c r="AE11" s="309">
        <v>1</v>
      </c>
      <c r="AF11" s="310" t="s">
        <v>117</v>
      </c>
      <c r="AG11" s="310" t="s">
        <v>117</v>
      </c>
      <c r="AH11" s="310">
        <v>1</v>
      </c>
      <c r="AI11" s="309">
        <v>8</v>
      </c>
      <c r="AJ11" s="309">
        <v>9</v>
      </c>
      <c r="AK11" s="310" t="s">
        <v>117</v>
      </c>
      <c r="AL11" s="309" t="s">
        <v>117</v>
      </c>
      <c r="AM11" s="309">
        <v>1</v>
      </c>
      <c r="AN11" s="310" t="s">
        <v>117</v>
      </c>
      <c r="AO11" s="310" t="s">
        <v>117</v>
      </c>
      <c r="AP11" s="309" t="s">
        <v>117</v>
      </c>
      <c r="AQ11" s="309">
        <v>1</v>
      </c>
      <c r="AR11" s="310" t="s">
        <v>117</v>
      </c>
      <c r="AS11" s="309" t="s">
        <v>117</v>
      </c>
      <c r="AT11" s="310" t="s">
        <v>117</v>
      </c>
      <c r="AU11" s="309">
        <v>5</v>
      </c>
      <c r="AV11" s="309">
        <v>3</v>
      </c>
      <c r="AW11" s="310" t="s">
        <v>117</v>
      </c>
      <c r="AX11" s="309">
        <v>2</v>
      </c>
      <c r="AY11" s="310" t="s">
        <v>117</v>
      </c>
      <c r="AZ11" s="310" t="s">
        <v>117</v>
      </c>
      <c r="BA11" s="310" t="s">
        <v>117</v>
      </c>
      <c r="BB11" s="309">
        <v>1</v>
      </c>
      <c r="BC11" s="309">
        <v>1</v>
      </c>
      <c r="BD11" s="310" t="s">
        <v>117</v>
      </c>
      <c r="BE11" s="309">
        <v>6</v>
      </c>
      <c r="BF11" s="309">
        <v>18</v>
      </c>
      <c r="BG11" s="309" t="s">
        <v>117</v>
      </c>
      <c r="BH11" s="310">
        <v>1</v>
      </c>
      <c r="BI11" s="310" t="s">
        <v>117</v>
      </c>
      <c r="BJ11" s="310" t="s">
        <v>117</v>
      </c>
      <c r="BK11" s="310" t="s">
        <v>117</v>
      </c>
      <c r="BL11" s="309">
        <v>10</v>
      </c>
      <c r="BM11" s="309">
        <v>12</v>
      </c>
    </row>
    <row r="12" spans="1:65" ht="12" customHeight="1">
      <c r="A12" s="313"/>
      <c r="B12" s="559"/>
      <c r="C12" s="314"/>
      <c r="D12" s="211" t="s">
        <v>367</v>
      </c>
      <c r="E12" s="560" t="s">
        <v>364</v>
      </c>
      <c r="F12" s="560"/>
      <c r="G12" s="245"/>
      <c r="H12" s="124">
        <v>34891</v>
      </c>
      <c r="I12" s="123">
        <v>40</v>
      </c>
      <c r="J12" s="124">
        <v>32280</v>
      </c>
      <c r="K12" s="54" t="s">
        <v>262</v>
      </c>
      <c r="L12" s="54" t="s">
        <v>262</v>
      </c>
      <c r="M12" s="54" t="s">
        <v>262</v>
      </c>
      <c r="N12" s="54" t="s">
        <v>262</v>
      </c>
      <c r="O12" s="54">
        <v>1</v>
      </c>
      <c r="P12" s="54" t="s">
        <v>262</v>
      </c>
      <c r="Q12" s="54" t="s">
        <v>262</v>
      </c>
      <c r="R12" s="54" t="s">
        <v>262</v>
      </c>
      <c r="S12" s="54" t="s">
        <v>262</v>
      </c>
      <c r="T12" s="54" t="s">
        <v>262</v>
      </c>
      <c r="U12" s="54" t="s">
        <v>262</v>
      </c>
      <c r="V12" s="54">
        <v>1</v>
      </c>
      <c r="W12" s="54" t="s">
        <v>262</v>
      </c>
      <c r="X12" s="54" t="s">
        <v>262</v>
      </c>
      <c r="Y12" s="54" t="s">
        <v>262</v>
      </c>
      <c r="Z12" s="310" t="s">
        <v>117</v>
      </c>
      <c r="AA12" s="310" t="s">
        <v>117</v>
      </c>
      <c r="AB12" s="309" t="s">
        <v>117</v>
      </c>
      <c r="AC12" s="309" t="s">
        <v>117</v>
      </c>
      <c r="AD12" s="309">
        <v>6</v>
      </c>
      <c r="AE12" s="309">
        <v>1</v>
      </c>
      <c r="AF12" s="310" t="s">
        <v>117</v>
      </c>
      <c r="AG12" s="310" t="s">
        <v>117</v>
      </c>
      <c r="AH12" s="310">
        <v>1</v>
      </c>
      <c r="AI12" s="309">
        <v>8</v>
      </c>
      <c r="AJ12" s="309">
        <v>9</v>
      </c>
      <c r="AK12" s="310" t="s">
        <v>117</v>
      </c>
      <c r="AL12" s="309" t="s">
        <v>117</v>
      </c>
      <c r="AM12" s="309">
        <v>1</v>
      </c>
      <c r="AN12" s="310" t="s">
        <v>117</v>
      </c>
      <c r="AO12" s="310" t="s">
        <v>117</v>
      </c>
      <c r="AP12" s="309" t="s">
        <v>117</v>
      </c>
      <c r="AQ12" s="309">
        <v>1</v>
      </c>
      <c r="AR12" s="310" t="s">
        <v>117</v>
      </c>
      <c r="AS12" s="309" t="s">
        <v>117</v>
      </c>
      <c r="AT12" s="310" t="s">
        <v>117</v>
      </c>
      <c r="AU12" s="309">
        <v>5</v>
      </c>
      <c r="AV12" s="309">
        <v>3</v>
      </c>
      <c r="AW12" s="310" t="s">
        <v>117</v>
      </c>
      <c r="AX12" s="309">
        <v>2</v>
      </c>
      <c r="AY12" s="310" t="s">
        <v>117</v>
      </c>
      <c r="AZ12" s="310" t="s">
        <v>117</v>
      </c>
      <c r="BA12" s="310" t="s">
        <v>117</v>
      </c>
      <c r="BB12" s="309">
        <v>1</v>
      </c>
      <c r="BC12" s="309">
        <v>1</v>
      </c>
      <c r="BD12" s="310" t="s">
        <v>117</v>
      </c>
      <c r="BE12" s="309">
        <v>6</v>
      </c>
      <c r="BF12" s="309">
        <v>18</v>
      </c>
      <c r="BG12" s="309" t="s">
        <v>117</v>
      </c>
      <c r="BH12" s="310">
        <v>1</v>
      </c>
      <c r="BI12" s="310" t="s">
        <v>117</v>
      </c>
      <c r="BJ12" s="310" t="s">
        <v>117</v>
      </c>
      <c r="BK12" s="310" t="s">
        <v>117</v>
      </c>
      <c r="BL12" s="309">
        <v>10</v>
      </c>
      <c r="BM12" s="309">
        <v>11</v>
      </c>
    </row>
    <row r="13" spans="1:65" ht="12" customHeight="1">
      <c r="A13" s="313"/>
      <c r="B13" s="559"/>
      <c r="C13" s="314"/>
      <c r="D13" s="211" t="s">
        <v>366</v>
      </c>
      <c r="E13" s="560" t="s">
        <v>194</v>
      </c>
      <c r="F13" s="560"/>
      <c r="G13" s="245"/>
      <c r="H13" s="124">
        <v>6386</v>
      </c>
      <c r="I13" s="123">
        <v>7</v>
      </c>
      <c r="J13" s="124">
        <v>4631</v>
      </c>
      <c r="K13" s="54" t="s">
        <v>262</v>
      </c>
      <c r="L13" s="54" t="s">
        <v>262</v>
      </c>
      <c r="M13" s="54" t="s">
        <v>262</v>
      </c>
      <c r="N13" s="54" t="s">
        <v>262</v>
      </c>
      <c r="O13" s="54">
        <v>1</v>
      </c>
      <c r="P13" s="54" t="s">
        <v>262</v>
      </c>
      <c r="Q13" s="54" t="s">
        <v>262</v>
      </c>
      <c r="R13" s="54" t="s">
        <v>262</v>
      </c>
      <c r="S13" s="54" t="s">
        <v>262</v>
      </c>
      <c r="T13" s="54" t="s">
        <v>262</v>
      </c>
      <c r="U13" s="54" t="s">
        <v>262</v>
      </c>
      <c r="V13" s="54">
        <v>1</v>
      </c>
      <c r="W13" s="54" t="s">
        <v>262</v>
      </c>
      <c r="X13" s="54" t="s">
        <v>262</v>
      </c>
      <c r="Y13" s="54" t="s">
        <v>262</v>
      </c>
      <c r="Z13" s="310" t="s">
        <v>117</v>
      </c>
      <c r="AA13" s="310" t="s">
        <v>117</v>
      </c>
      <c r="AB13" s="309">
        <v>1</v>
      </c>
      <c r="AC13" s="309" t="s">
        <v>117</v>
      </c>
      <c r="AD13" s="309">
        <v>5</v>
      </c>
      <c r="AE13" s="310">
        <v>1</v>
      </c>
      <c r="AF13" s="310" t="s">
        <v>117</v>
      </c>
      <c r="AG13" s="310" t="s">
        <v>117</v>
      </c>
      <c r="AH13" s="309">
        <v>2</v>
      </c>
      <c r="AI13" s="309">
        <v>6</v>
      </c>
      <c r="AJ13" s="309">
        <v>6</v>
      </c>
      <c r="AK13" s="310" t="s">
        <v>117</v>
      </c>
      <c r="AL13" s="310" t="s">
        <v>117</v>
      </c>
      <c r="AM13" s="310">
        <v>1</v>
      </c>
      <c r="AN13" s="309" t="s">
        <v>117</v>
      </c>
      <c r="AO13" s="310" t="s">
        <v>117</v>
      </c>
      <c r="AP13" s="310" t="s">
        <v>117</v>
      </c>
      <c r="AQ13" s="309">
        <v>1</v>
      </c>
      <c r="AR13" s="309" t="s">
        <v>117</v>
      </c>
      <c r="AS13" s="310" t="s">
        <v>117</v>
      </c>
      <c r="AT13" s="310">
        <v>1</v>
      </c>
      <c r="AU13" s="309">
        <v>2</v>
      </c>
      <c r="AV13" s="309">
        <v>2</v>
      </c>
      <c r="AW13" s="310" t="s">
        <v>117</v>
      </c>
      <c r="AX13" s="309">
        <v>3</v>
      </c>
      <c r="AY13" s="310" t="s">
        <v>117</v>
      </c>
      <c r="AZ13" s="310" t="s">
        <v>117</v>
      </c>
      <c r="BA13" s="310" t="s">
        <v>117</v>
      </c>
      <c r="BB13" s="309">
        <v>1</v>
      </c>
      <c r="BC13" s="309">
        <v>1</v>
      </c>
      <c r="BD13" s="310" t="s">
        <v>117</v>
      </c>
      <c r="BE13" s="309">
        <v>5</v>
      </c>
      <c r="BF13" s="309">
        <v>19</v>
      </c>
      <c r="BG13" s="309" t="s">
        <v>117</v>
      </c>
      <c r="BH13" s="310">
        <v>1</v>
      </c>
      <c r="BI13" s="310" t="s">
        <v>117</v>
      </c>
      <c r="BJ13" s="310" t="s">
        <v>117</v>
      </c>
      <c r="BK13" s="310" t="s">
        <v>117</v>
      </c>
      <c r="BL13" s="309">
        <v>10</v>
      </c>
      <c r="BM13" s="309">
        <v>9</v>
      </c>
    </row>
    <row r="14" spans="1:65" ht="12" customHeight="1">
      <c r="A14" s="313"/>
      <c r="B14" s="559"/>
      <c r="C14" s="314"/>
      <c r="D14" s="211" t="s">
        <v>365</v>
      </c>
      <c r="E14" s="560" t="s">
        <v>364</v>
      </c>
      <c r="F14" s="560"/>
      <c r="G14" s="245"/>
      <c r="H14" s="124">
        <v>6386</v>
      </c>
      <c r="I14" s="123">
        <v>7</v>
      </c>
      <c r="J14" s="124">
        <v>4631</v>
      </c>
      <c r="K14" s="54" t="s">
        <v>262</v>
      </c>
      <c r="L14" s="54" t="s">
        <v>262</v>
      </c>
      <c r="M14" s="54" t="s">
        <v>262</v>
      </c>
      <c r="N14" s="54" t="s">
        <v>262</v>
      </c>
      <c r="O14" s="54">
        <v>1</v>
      </c>
      <c r="P14" s="54" t="s">
        <v>262</v>
      </c>
      <c r="Q14" s="54" t="s">
        <v>262</v>
      </c>
      <c r="R14" s="54" t="s">
        <v>262</v>
      </c>
      <c r="S14" s="54" t="s">
        <v>262</v>
      </c>
      <c r="T14" s="54" t="s">
        <v>262</v>
      </c>
      <c r="U14" s="54" t="s">
        <v>262</v>
      </c>
      <c r="V14" s="54">
        <v>1</v>
      </c>
      <c r="W14" s="54" t="s">
        <v>262</v>
      </c>
      <c r="X14" s="54" t="s">
        <v>262</v>
      </c>
      <c r="Y14" s="54" t="s">
        <v>262</v>
      </c>
      <c r="Z14" s="310" t="s">
        <v>117</v>
      </c>
      <c r="AA14" s="310" t="s">
        <v>117</v>
      </c>
      <c r="AB14" s="309">
        <v>1</v>
      </c>
      <c r="AC14" s="309" t="s">
        <v>117</v>
      </c>
      <c r="AD14" s="309">
        <v>5</v>
      </c>
      <c r="AE14" s="310">
        <v>1</v>
      </c>
      <c r="AF14" s="310" t="s">
        <v>117</v>
      </c>
      <c r="AG14" s="310" t="s">
        <v>117</v>
      </c>
      <c r="AH14" s="309">
        <v>2</v>
      </c>
      <c r="AI14" s="309">
        <v>6</v>
      </c>
      <c r="AJ14" s="309">
        <v>6</v>
      </c>
      <c r="AK14" s="310" t="s">
        <v>117</v>
      </c>
      <c r="AL14" s="310" t="s">
        <v>117</v>
      </c>
      <c r="AM14" s="310">
        <v>1</v>
      </c>
      <c r="AN14" s="309" t="s">
        <v>117</v>
      </c>
      <c r="AO14" s="310" t="s">
        <v>117</v>
      </c>
      <c r="AP14" s="310" t="s">
        <v>117</v>
      </c>
      <c r="AQ14" s="309">
        <v>1</v>
      </c>
      <c r="AR14" s="309" t="s">
        <v>117</v>
      </c>
      <c r="AS14" s="310" t="s">
        <v>117</v>
      </c>
      <c r="AT14" s="310">
        <v>1</v>
      </c>
      <c r="AU14" s="309">
        <v>2</v>
      </c>
      <c r="AV14" s="309">
        <v>2</v>
      </c>
      <c r="AW14" s="310" t="s">
        <v>117</v>
      </c>
      <c r="AX14" s="309">
        <v>3</v>
      </c>
      <c r="AY14" s="310" t="s">
        <v>117</v>
      </c>
      <c r="AZ14" s="310" t="s">
        <v>117</v>
      </c>
      <c r="BA14" s="310" t="s">
        <v>117</v>
      </c>
      <c r="BB14" s="309">
        <v>1</v>
      </c>
      <c r="BC14" s="309">
        <v>1</v>
      </c>
      <c r="BD14" s="310" t="s">
        <v>117</v>
      </c>
      <c r="BE14" s="309">
        <v>5</v>
      </c>
      <c r="BF14" s="309">
        <v>19</v>
      </c>
      <c r="BG14" s="309" t="s">
        <v>117</v>
      </c>
      <c r="BH14" s="310">
        <v>1</v>
      </c>
      <c r="BI14" s="310" t="s">
        <v>117</v>
      </c>
      <c r="BJ14" s="310" t="s">
        <v>117</v>
      </c>
      <c r="BK14" s="310" t="s">
        <v>117</v>
      </c>
      <c r="BL14" s="309">
        <v>10</v>
      </c>
      <c r="BM14" s="309">
        <v>8</v>
      </c>
    </row>
    <row r="15" spans="1:65" ht="6" customHeight="1">
      <c r="A15" s="318"/>
      <c r="B15" s="465"/>
      <c r="C15" s="317"/>
      <c r="D15" s="466"/>
      <c r="E15" s="466"/>
      <c r="F15" s="466"/>
      <c r="G15" s="251"/>
      <c r="H15" s="464"/>
      <c r="I15" s="464"/>
      <c r="J15" s="464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316"/>
      <c r="AA15" s="316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15"/>
      <c r="AQ15" s="315"/>
      <c r="AR15" s="315"/>
      <c r="AS15" s="315"/>
      <c r="AT15" s="315"/>
      <c r="AU15" s="315"/>
      <c r="AV15" s="315"/>
      <c r="AW15" s="315"/>
      <c r="AX15" s="315"/>
      <c r="AY15" s="315"/>
      <c r="AZ15" s="316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  <c r="BM15" s="315"/>
    </row>
    <row r="16" spans="1:65" ht="12" customHeight="1">
      <c r="A16" s="313"/>
      <c r="B16" s="559" t="s">
        <v>376</v>
      </c>
      <c r="C16" s="314"/>
      <c r="D16" s="211" t="s">
        <v>368</v>
      </c>
      <c r="E16" s="560" t="s">
        <v>194</v>
      </c>
      <c r="F16" s="560"/>
      <c r="G16" s="245"/>
      <c r="H16" s="124">
        <v>86110</v>
      </c>
      <c r="I16" s="123">
        <v>67</v>
      </c>
      <c r="J16" s="124">
        <v>72947</v>
      </c>
      <c r="K16" s="54" t="s">
        <v>262</v>
      </c>
      <c r="L16" s="54" t="s">
        <v>262</v>
      </c>
      <c r="M16" s="54" t="s">
        <v>262</v>
      </c>
      <c r="N16" s="54" t="s">
        <v>262</v>
      </c>
      <c r="O16" s="54">
        <v>2</v>
      </c>
      <c r="P16" s="54" t="s">
        <v>262</v>
      </c>
      <c r="Q16" s="54" t="s">
        <v>262</v>
      </c>
      <c r="R16" s="54" t="s">
        <v>262</v>
      </c>
      <c r="S16" s="54" t="s">
        <v>262</v>
      </c>
      <c r="T16" s="54">
        <v>1</v>
      </c>
      <c r="U16" s="54" t="s">
        <v>262</v>
      </c>
      <c r="V16" s="54" t="s">
        <v>262</v>
      </c>
      <c r="W16" s="54" t="s">
        <v>262</v>
      </c>
      <c r="X16" s="54" t="s">
        <v>262</v>
      </c>
      <c r="Y16" s="54" t="s">
        <v>262</v>
      </c>
      <c r="Z16" s="310" t="s">
        <v>117</v>
      </c>
      <c r="AA16" s="310">
        <v>1</v>
      </c>
      <c r="AB16" s="309" t="s">
        <v>117</v>
      </c>
      <c r="AC16" s="310" t="s">
        <v>117</v>
      </c>
      <c r="AD16" s="309">
        <v>1</v>
      </c>
      <c r="AE16" s="309" t="s">
        <v>117</v>
      </c>
      <c r="AF16" s="310" t="s">
        <v>117</v>
      </c>
      <c r="AG16" s="310" t="s">
        <v>117</v>
      </c>
      <c r="AH16" s="310" t="s">
        <v>117</v>
      </c>
      <c r="AI16" s="309">
        <v>2</v>
      </c>
      <c r="AJ16" s="309">
        <v>2</v>
      </c>
      <c r="AK16" s="310" t="s">
        <v>117</v>
      </c>
      <c r="AL16" s="309" t="s">
        <v>117</v>
      </c>
      <c r="AM16" s="309" t="s">
        <v>117</v>
      </c>
      <c r="AN16" s="310" t="s">
        <v>117</v>
      </c>
      <c r="AO16" s="310" t="s">
        <v>117</v>
      </c>
      <c r="AP16" s="310" t="s">
        <v>117</v>
      </c>
      <c r="AQ16" s="309" t="s">
        <v>117</v>
      </c>
      <c r="AR16" s="310" t="s">
        <v>117</v>
      </c>
      <c r="AS16" s="310" t="s">
        <v>117</v>
      </c>
      <c r="AT16" s="310" t="s">
        <v>117</v>
      </c>
      <c r="AU16" s="309">
        <v>1</v>
      </c>
      <c r="AV16" s="309">
        <v>2</v>
      </c>
      <c r="AW16" s="310" t="s">
        <v>117</v>
      </c>
      <c r="AX16" s="309">
        <v>1</v>
      </c>
      <c r="AY16" s="310" t="s">
        <v>117</v>
      </c>
      <c r="AZ16" s="310" t="s">
        <v>117</v>
      </c>
      <c r="BA16" s="310" t="s">
        <v>117</v>
      </c>
      <c r="BB16" s="309">
        <v>1</v>
      </c>
      <c r="BC16" s="309" t="s">
        <v>117</v>
      </c>
      <c r="BD16" s="310" t="s">
        <v>117</v>
      </c>
      <c r="BE16" s="309" t="s">
        <v>117</v>
      </c>
      <c r="BF16" s="309" t="s">
        <v>117</v>
      </c>
      <c r="BG16" s="310" t="s">
        <v>117</v>
      </c>
      <c r="BH16" s="310" t="s">
        <v>117</v>
      </c>
      <c r="BI16" s="310" t="s">
        <v>117</v>
      </c>
      <c r="BJ16" s="310" t="s">
        <v>117</v>
      </c>
      <c r="BK16" s="310" t="s">
        <v>117</v>
      </c>
      <c r="BL16" s="309">
        <v>1</v>
      </c>
      <c r="BM16" s="309">
        <v>1</v>
      </c>
    </row>
    <row r="17" spans="1:65" ht="12" customHeight="1">
      <c r="A17" s="313"/>
      <c r="B17" s="559"/>
      <c r="C17" s="314"/>
      <c r="D17" s="211" t="s">
        <v>367</v>
      </c>
      <c r="E17" s="560" t="s">
        <v>364</v>
      </c>
      <c r="F17" s="560"/>
      <c r="G17" s="245"/>
      <c r="H17" s="124">
        <v>85710</v>
      </c>
      <c r="I17" s="123">
        <v>65</v>
      </c>
      <c r="J17" s="124">
        <v>72547</v>
      </c>
      <c r="K17" s="54" t="s">
        <v>262</v>
      </c>
      <c r="L17" s="54" t="s">
        <v>262</v>
      </c>
      <c r="M17" s="54" t="s">
        <v>262</v>
      </c>
      <c r="N17" s="54" t="s">
        <v>262</v>
      </c>
      <c r="O17" s="54">
        <v>2</v>
      </c>
      <c r="P17" s="54" t="s">
        <v>262</v>
      </c>
      <c r="Q17" s="54" t="s">
        <v>262</v>
      </c>
      <c r="R17" s="54" t="s">
        <v>262</v>
      </c>
      <c r="S17" s="54" t="s">
        <v>262</v>
      </c>
      <c r="T17" s="54">
        <v>1</v>
      </c>
      <c r="U17" s="54" t="s">
        <v>262</v>
      </c>
      <c r="V17" s="54" t="s">
        <v>262</v>
      </c>
      <c r="W17" s="54" t="s">
        <v>262</v>
      </c>
      <c r="X17" s="54" t="s">
        <v>262</v>
      </c>
      <c r="Y17" s="54" t="s">
        <v>262</v>
      </c>
      <c r="Z17" s="310" t="s">
        <v>117</v>
      </c>
      <c r="AA17" s="310">
        <v>1</v>
      </c>
      <c r="AB17" s="309" t="s">
        <v>117</v>
      </c>
      <c r="AC17" s="310" t="s">
        <v>117</v>
      </c>
      <c r="AD17" s="309">
        <v>1</v>
      </c>
      <c r="AE17" s="309" t="s">
        <v>117</v>
      </c>
      <c r="AF17" s="310" t="s">
        <v>117</v>
      </c>
      <c r="AG17" s="310" t="s">
        <v>117</v>
      </c>
      <c r="AH17" s="310" t="s">
        <v>117</v>
      </c>
      <c r="AI17" s="309">
        <v>1</v>
      </c>
      <c r="AJ17" s="309">
        <v>2</v>
      </c>
      <c r="AK17" s="310" t="s">
        <v>117</v>
      </c>
      <c r="AL17" s="309" t="s">
        <v>117</v>
      </c>
      <c r="AM17" s="309" t="s">
        <v>117</v>
      </c>
      <c r="AN17" s="310" t="s">
        <v>117</v>
      </c>
      <c r="AO17" s="310" t="s">
        <v>117</v>
      </c>
      <c r="AP17" s="310" t="s">
        <v>117</v>
      </c>
      <c r="AQ17" s="309" t="s">
        <v>117</v>
      </c>
      <c r="AR17" s="310" t="s">
        <v>117</v>
      </c>
      <c r="AS17" s="310" t="s">
        <v>117</v>
      </c>
      <c r="AT17" s="310" t="s">
        <v>117</v>
      </c>
      <c r="AU17" s="309">
        <v>1</v>
      </c>
      <c r="AV17" s="309">
        <v>2</v>
      </c>
      <c r="AW17" s="310" t="s">
        <v>117</v>
      </c>
      <c r="AX17" s="309">
        <v>1</v>
      </c>
      <c r="AY17" s="310" t="s">
        <v>117</v>
      </c>
      <c r="AZ17" s="310" t="s">
        <v>117</v>
      </c>
      <c r="BA17" s="310" t="s">
        <v>117</v>
      </c>
      <c r="BB17" s="309">
        <v>1</v>
      </c>
      <c r="BC17" s="309" t="s">
        <v>117</v>
      </c>
      <c r="BD17" s="310" t="s">
        <v>117</v>
      </c>
      <c r="BE17" s="309" t="s">
        <v>117</v>
      </c>
      <c r="BF17" s="309" t="s">
        <v>117</v>
      </c>
      <c r="BG17" s="310" t="s">
        <v>117</v>
      </c>
      <c r="BH17" s="310" t="s">
        <v>117</v>
      </c>
      <c r="BI17" s="310" t="s">
        <v>117</v>
      </c>
      <c r="BJ17" s="310" t="s">
        <v>117</v>
      </c>
      <c r="BK17" s="310" t="s">
        <v>117</v>
      </c>
      <c r="BL17" s="309">
        <v>1</v>
      </c>
      <c r="BM17" s="309">
        <v>1</v>
      </c>
    </row>
    <row r="18" spans="1:65" ht="12" customHeight="1">
      <c r="A18" s="313"/>
      <c r="B18" s="559"/>
      <c r="C18" s="314"/>
      <c r="D18" s="211" t="s">
        <v>366</v>
      </c>
      <c r="E18" s="560" t="s">
        <v>194</v>
      </c>
      <c r="F18" s="560"/>
      <c r="G18" s="245"/>
      <c r="H18" s="124">
        <v>1026</v>
      </c>
      <c r="I18" s="123">
        <v>4</v>
      </c>
      <c r="J18" s="124">
        <v>176</v>
      </c>
      <c r="K18" s="54" t="s">
        <v>262</v>
      </c>
      <c r="L18" s="54" t="s">
        <v>262</v>
      </c>
      <c r="M18" s="54" t="s">
        <v>262</v>
      </c>
      <c r="N18" s="54" t="s">
        <v>262</v>
      </c>
      <c r="O18" s="54" t="s">
        <v>262</v>
      </c>
      <c r="P18" s="54" t="s">
        <v>262</v>
      </c>
      <c r="Q18" s="54" t="s">
        <v>262</v>
      </c>
      <c r="R18" s="54" t="s">
        <v>262</v>
      </c>
      <c r="S18" s="54" t="s">
        <v>262</v>
      </c>
      <c r="T18" s="54">
        <v>1</v>
      </c>
      <c r="U18" s="54" t="s">
        <v>262</v>
      </c>
      <c r="V18" s="54" t="s">
        <v>262</v>
      </c>
      <c r="W18" s="54" t="s">
        <v>262</v>
      </c>
      <c r="X18" s="54" t="s">
        <v>262</v>
      </c>
      <c r="Y18" s="54" t="s">
        <v>262</v>
      </c>
      <c r="Z18" s="310" t="s">
        <v>117</v>
      </c>
      <c r="AA18" s="310" t="s">
        <v>117</v>
      </c>
      <c r="AB18" s="309" t="s">
        <v>117</v>
      </c>
      <c r="AC18" s="310" t="s">
        <v>117</v>
      </c>
      <c r="AD18" s="309">
        <v>1</v>
      </c>
      <c r="AE18" s="309" t="s">
        <v>117</v>
      </c>
      <c r="AF18" s="309" t="s">
        <v>117</v>
      </c>
      <c r="AG18" s="310" t="s">
        <v>117</v>
      </c>
      <c r="AH18" s="309" t="s">
        <v>117</v>
      </c>
      <c r="AI18" s="310">
        <v>3</v>
      </c>
      <c r="AJ18" s="309">
        <v>3</v>
      </c>
      <c r="AK18" s="309" t="s">
        <v>117</v>
      </c>
      <c r="AL18" s="309">
        <v>1</v>
      </c>
      <c r="AM18" s="309">
        <v>2</v>
      </c>
      <c r="AN18" s="310" t="s">
        <v>117</v>
      </c>
      <c r="AO18" s="310" t="s">
        <v>117</v>
      </c>
      <c r="AP18" s="310" t="s">
        <v>117</v>
      </c>
      <c r="AQ18" s="310" t="s">
        <v>117</v>
      </c>
      <c r="AR18" s="310" t="s">
        <v>117</v>
      </c>
      <c r="AS18" s="310" t="s">
        <v>117</v>
      </c>
      <c r="AT18" s="310" t="s">
        <v>117</v>
      </c>
      <c r="AU18" s="309">
        <v>1</v>
      </c>
      <c r="AV18" s="310">
        <v>2</v>
      </c>
      <c r="AW18" s="310" t="s">
        <v>117</v>
      </c>
      <c r="AX18" s="309">
        <v>1</v>
      </c>
      <c r="AY18" s="310" t="s">
        <v>117</v>
      </c>
      <c r="AZ18" s="310" t="s">
        <v>117</v>
      </c>
      <c r="BA18" s="310" t="s">
        <v>117</v>
      </c>
      <c r="BB18" s="309">
        <v>1</v>
      </c>
      <c r="BC18" s="309" t="s">
        <v>117</v>
      </c>
      <c r="BD18" s="310" t="s">
        <v>117</v>
      </c>
      <c r="BE18" s="309" t="s">
        <v>117</v>
      </c>
      <c r="BF18" s="310" t="s">
        <v>117</v>
      </c>
      <c r="BG18" s="310" t="s">
        <v>117</v>
      </c>
      <c r="BH18" s="310" t="s">
        <v>117</v>
      </c>
      <c r="BI18" s="310" t="s">
        <v>117</v>
      </c>
      <c r="BJ18" s="310" t="s">
        <v>117</v>
      </c>
      <c r="BK18" s="310" t="s">
        <v>117</v>
      </c>
      <c r="BL18" s="309">
        <v>2</v>
      </c>
      <c r="BM18" s="309" t="s">
        <v>117</v>
      </c>
    </row>
    <row r="19" spans="1:65" ht="12" customHeight="1">
      <c r="A19" s="313"/>
      <c r="B19" s="559"/>
      <c r="C19" s="314"/>
      <c r="D19" s="211" t="s">
        <v>365</v>
      </c>
      <c r="E19" s="560" t="s">
        <v>364</v>
      </c>
      <c r="F19" s="560"/>
      <c r="G19" s="245"/>
      <c r="H19" s="124">
        <v>1026</v>
      </c>
      <c r="I19" s="123">
        <v>4</v>
      </c>
      <c r="J19" s="124">
        <v>176</v>
      </c>
      <c r="K19" s="54" t="s">
        <v>262</v>
      </c>
      <c r="L19" s="54" t="s">
        <v>262</v>
      </c>
      <c r="M19" s="54" t="s">
        <v>262</v>
      </c>
      <c r="N19" s="54" t="s">
        <v>262</v>
      </c>
      <c r="O19" s="54" t="s">
        <v>262</v>
      </c>
      <c r="P19" s="54" t="s">
        <v>262</v>
      </c>
      <c r="Q19" s="54" t="s">
        <v>262</v>
      </c>
      <c r="R19" s="54" t="s">
        <v>262</v>
      </c>
      <c r="S19" s="54" t="s">
        <v>262</v>
      </c>
      <c r="T19" s="54">
        <v>1</v>
      </c>
      <c r="U19" s="54" t="s">
        <v>262</v>
      </c>
      <c r="V19" s="54" t="s">
        <v>262</v>
      </c>
      <c r="W19" s="54" t="s">
        <v>262</v>
      </c>
      <c r="X19" s="54" t="s">
        <v>262</v>
      </c>
      <c r="Y19" s="54" t="s">
        <v>262</v>
      </c>
      <c r="Z19" s="310" t="s">
        <v>117</v>
      </c>
      <c r="AA19" s="310" t="s">
        <v>117</v>
      </c>
      <c r="AB19" s="309" t="s">
        <v>117</v>
      </c>
      <c r="AC19" s="310" t="s">
        <v>117</v>
      </c>
      <c r="AD19" s="309">
        <v>1</v>
      </c>
      <c r="AE19" s="309" t="s">
        <v>117</v>
      </c>
      <c r="AF19" s="309" t="s">
        <v>117</v>
      </c>
      <c r="AG19" s="310" t="s">
        <v>117</v>
      </c>
      <c r="AH19" s="309" t="s">
        <v>117</v>
      </c>
      <c r="AI19" s="310">
        <v>2</v>
      </c>
      <c r="AJ19" s="309">
        <v>3</v>
      </c>
      <c r="AK19" s="310" t="s">
        <v>117</v>
      </c>
      <c r="AL19" s="309">
        <v>1</v>
      </c>
      <c r="AM19" s="309">
        <v>2</v>
      </c>
      <c r="AN19" s="310" t="s">
        <v>117</v>
      </c>
      <c r="AO19" s="310" t="s">
        <v>117</v>
      </c>
      <c r="AP19" s="310" t="s">
        <v>117</v>
      </c>
      <c r="AQ19" s="310" t="s">
        <v>117</v>
      </c>
      <c r="AR19" s="310" t="s">
        <v>117</v>
      </c>
      <c r="AS19" s="310" t="s">
        <v>117</v>
      </c>
      <c r="AT19" s="310" t="s">
        <v>117</v>
      </c>
      <c r="AU19" s="309">
        <v>1</v>
      </c>
      <c r="AV19" s="310">
        <v>2</v>
      </c>
      <c r="AW19" s="310" t="s">
        <v>117</v>
      </c>
      <c r="AX19" s="309">
        <v>1</v>
      </c>
      <c r="AY19" s="310" t="s">
        <v>117</v>
      </c>
      <c r="AZ19" s="310" t="s">
        <v>117</v>
      </c>
      <c r="BA19" s="310" t="s">
        <v>117</v>
      </c>
      <c r="BB19" s="309">
        <v>1</v>
      </c>
      <c r="BC19" s="309" t="s">
        <v>117</v>
      </c>
      <c r="BD19" s="310" t="s">
        <v>117</v>
      </c>
      <c r="BE19" s="309" t="s">
        <v>117</v>
      </c>
      <c r="BF19" s="310" t="s">
        <v>117</v>
      </c>
      <c r="BG19" s="310" t="s">
        <v>117</v>
      </c>
      <c r="BH19" s="310" t="s">
        <v>117</v>
      </c>
      <c r="BI19" s="310" t="s">
        <v>117</v>
      </c>
      <c r="BJ19" s="310" t="s">
        <v>117</v>
      </c>
      <c r="BK19" s="310" t="s">
        <v>117</v>
      </c>
      <c r="BL19" s="309">
        <v>2</v>
      </c>
      <c r="BM19" s="309" t="s">
        <v>117</v>
      </c>
    </row>
    <row r="20" spans="1:65" ht="6" customHeight="1">
      <c r="A20" s="318"/>
      <c r="B20" s="465"/>
      <c r="C20" s="317"/>
      <c r="D20" s="466"/>
      <c r="E20" s="466"/>
      <c r="F20" s="466"/>
      <c r="G20" s="251"/>
      <c r="H20" s="464"/>
      <c r="I20" s="464"/>
      <c r="J20" s="464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316"/>
      <c r="AA20" s="316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6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  <c r="BM20" s="315"/>
    </row>
    <row r="21" spans="1:65" ht="12" customHeight="1">
      <c r="A21" s="313"/>
      <c r="B21" s="559" t="s">
        <v>375</v>
      </c>
      <c r="C21" s="314"/>
      <c r="D21" s="211" t="s">
        <v>368</v>
      </c>
      <c r="E21" s="560" t="s">
        <v>194</v>
      </c>
      <c r="F21" s="560"/>
      <c r="G21" s="245"/>
      <c r="H21" s="124">
        <v>3790373</v>
      </c>
      <c r="I21" s="124">
        <v>6172</v>
      </c>
      <c r="J21" s="124">
        <v>1324145</v>
      </c>
      <c r="K21" s="54" t="s">
        <v>262</v>
      </c>
      <c r="L21" s="54">
        <v>8</v>
      </c>
      <c r="M21" s="54" t="s">
        <v>262</v>
      </c>
      <c r="N21" s="54" t="s">
        <v>262</v>
      </c>
      <c r="O21" s="54">
        <v>205</v>
      </c>
      <c r="P21" s="54">
        <v>94</v>
      </c>
      <c r="Q21" s="54">
        <v>10</v>
      </c>
      <c r="R21" s="54">
        <v>7</v>
      </c>
      <c r="S21" s="54" t="s">
        <v>262</v>
      </c>
      <c r="T21" s="54">
        <v>756</v>
      </c>
      <c r="U21" s="54">
        <v>831</v>
      </c>
      <c r="V21" s="54">
        <v>10369</v>
      </c>
      <c r="W21" s="54">
        <v>217</v>
      </c>
      <c r="X21" s="54">
        <v>780</v>
      </c>
      <c r="Y21" s="54">
        <v>39</v>
      </c>
      <c r="Z21" s="310">
        <v>2</v>
      </c>
      <c r="AA21" s="310">
        <v>466</v>
      </c>
      <c r="AB21" s="309">
        <v>410</v>
      </c>
      <c r="AC21" s="309">
        <v>94</v>
      </c>
      <c r="AD21" s="309">
        <v>442</v>
      </c>
      <c r="AE21" s="309">
        <v>57</v>
      </c>
      <c r="AF21" s="309">
        <v>200</v>
      </c>
      <c r="AG21" s="309">
        <v>791</v>
      </c>
      <c r="AH21" s="309">
        <v>661</v>
      </c>
      <c r="AI21" s="309">
        <v>1208</v>
      </c>
      <c r="AJ21" s="309">
        <v>2385</v>
      </c>
      <c r="AK21" s="309">
        <v>4</v>
      </c>
      <c r="AL21" s="309">
        <v>133</v>
      </c>
      <c r="AM21" s="309">
        <v>429</v>
      </c>
      <c r="AN21" s="309">
        <v>5</v>
      </c>
      <c r="AO21" s="309">
        <v>29</v>
      </c>
      <c r="AP21" s="309">
        <v>103</v>
      </c>
      <c r="AQ21" s="309">
        <v>190</v>
      </c>
      <c r="AR21" s="309">
        <v>32</v>
      </c>
      <c r="AS21" s="309">
        <v>292</v>
      </c>
      <c r="AT21" s="309">
        <v>62</v>
      </c>
      <c r="AU21" s="309">
        <v>950</v>
      </c>
      <c r="AV21" s="309">
        <v>565</v>
      </c>
      <c r="AW21" s="309">
        <v>24</v>
      </c>
      <c r="AX21" s="309">
        <v>208</v>
      </c>
      <c r="AY21" s="309">
        <v>3</v>
      </c>
      <c r="AZ21" s="309">
        <v>1</v>
      </c>
      <c r="BA21" s="309">
        <v>6</v>
      </c>
      <c r="BB21" s="309">
        <v>572</v>
      </c>
      <c r="BC21" s="309">
        <v>320</v>
      </c>
      <c r="BD21" s="309">
        <v>53</v>
      </c>
      <c r="BE21" s="309">
        <v>1379</v>
      </c>
      <c r="BF21" s="309">
        <v>2551</v>
      </c>
      <c r="BG21" s="309">
        <v>457</v>
      </c>
      <c r="BH21" s="310">
        <v>267</v>
      </c>
      <c r="BI21" s="310">
        <v>35</v>
      </c>
      <c r="BJ21" s="310">
        <v>63</v>
      </c>
      <c r="BK21" s="310">
        <v>7</v>
      </c>
      <c r="BL21" s="309">
        <v>1746</v>
      </c>
      <c r="BM21" s="309">
        <v>4510</v>
      </c>
    </row>
    <row r="22" spans="1:65" ht="12" customHeight="1">
      <c r="A22" s="313"/>
      <c r="B22" s="559"/>
      <c r="C22" s="314"/>
      <c r="D22" s="211" t="s">
        <v>367</v>
      </c>
      <c r="E22" s="560" t="s">
        <v>364</v>
      </c>
      <c r="F22" s="560"/>
      <c r="G22" s="245"/>
      <c r="H22" s="124">
        <v>3375111</v>
      </c>
      <c r="I22" s="124">
        <v>5399</v>
      </c>
      <c r="J22" s="124">
        <v>943527</v>
      </c>
      <c r="K22" s="54" t="s">
        <v>262</v>
      </c>
      <c r="L22" s="54">
        <v>7</v>
      </c>
      <c r="M22" s="54" t="s">
        <v>262</v>
      </c>
      <c r="N22" s="54" t="s">
        <v>262</v>
      </c>
      <c r="O22" s="54">
        <v>198</v>
      </c>
      <c r="P22" s="54">
        <v>94</v>
      </c>
      <c r="Q22" s="54">
        <v>10</v>
      </c>
      <c r="R22" s="54">
        <v>6</v>
      </c>
      <c r="S22" s="54" t="s">
        <v>262</v>
      </c>
      <c r="T22" s="54">
        <v>753</v>
      </c>
      <c r="U22" s="54">
        <v>820</v>
      </c>
      <c r="V22" s="54">
        <v>9904</v>
      </c>
      <c r="W22" s="54">
        <v>216</v>
      </c>
      <c r="X22" s="54">
        <v>773</v>
      </c>
      <c r="Y22" s="54">
        <v>39</v>
      </c>
      <c r="Z22" s="310">
        <v>2</v>
      </c>
      <c r="AA22" s="310">
        <v>463</v>
      </c>
      <c r="AB22" s="309">
        <v>399</v>
      </c>
      <c r="AC22" s="309">
        <v>90</v>
      </c>
      <c r="AD22" s="309">
        <v>433</v>
      </c>
      <c r="AE22" s="309">
        <v>57</v>
      </c>
      <c r="AF22" s="309">
        <v>192</v>
      </c>
      <c r="AG22" s="309">
        <v>764</v>
      </c>
      <c r="AH22" s="309">
        <v>645</v>
      </c>
      <c r="AI22" s="309">
        <v>1177</v>
      </c>
      <c r="AJ22" s="309">
        <v>2332</v>
      </c>
      <c r="AK22" s="309">
        <v>3</v>
      </c>
      <c r="AL22" s="309">
        <v>129</v>
      </c>
      <c r="AM22" s="309">
        <v>414</v>
      </c>
      <c r="AN22" s="309">
        <v>5</v>
      </c>
      <c r="AO22" s="309">
        <v>26</v>
      </c>
      <c r="AP22" s="309">
        <v>101</v>
      </c>
      <c r="AQ22" s="309">
        <v>183</v>
      </c>
      <c r="AR22" s="309">
        <v>30</v>
      </c>
      <c r="AS22" s="309">
        <v>283</v>
      </c>
      <c r="AT22" s="309">
        <v>62</v>
      </c>
      <c r="AU22" s="309">
        <v>929</v>
      </c>
      <c r="AV22" s="309">
        <v>552</v>
      </c>
      <c r="AW22" s="309">
        <v>23</v>
      </c>
      <c r="AX22" s="309">
        <v>202</v>
      </c>
      <c r="AY22" s="309">
        <v>3</v>
      </c>
      <c r="AZ22" s="309">
        <v>1</v>
      </c>
      <c r="BA22" s="309">
        <v>6</v>
      </c>
      <c r="BB22" s="309">
        <v>559</v>
      </c>
      <c r="BC22" s="309">
        <v>313</v>
      </c>
      <c r="BD22" s="309">
        <v>28</v>
      </c>
      <c r="BE22" s="309">
        <v>1264</v>
      </c>
      <c r="BF22" s="309">
        <v>2509</v>
      </c>
      <c r="BG22" s="309">
        <v>452</v>
      </c>
      <c r="BH22" s="310">
        <v>255</v>
      </c>
      <c r="BI22" s="310">
        <v>35</v>
      </c>
      <c r="BJ22" s="310">
        <v>56</v>
      </c>
      <c r="BK22" s="310">
        <v>7</v>
      </c>
      <c r="BL22" s="309">
        <v>1682</v>
      </c>
      <c r="BM22" s="309">
        <v>3896</v>
      </c>
    </row>
    <row r="23" spans="1:65" ht="12" customHeight="1">
      <c r="A23" s="313"/>
      <c r="B23" s="559"/>
      <c r="C23" s="314"/>
      <c r="D23" s="211" t="s">
        <v>366</v>
      </c>
      <c r="E23" s="560" t="s">
        <v>194</v>
      </c>
      <c r="F23" s="560"/>
      <c r="G23" s="245"/>
      <c r="H23" s="124">
        <v>257862</v>
      </c>
      <c r="I23" s="124">
        <v>549</v>
      </c>
      <c r="J23" s="124">
        <v>61578</v>
      </c>
      <c r="K23" s="54" t="s">
        <v>262</v>
      </c>
      <c r="L23" s="54">
        <v>2</v>
      </c>
      <c r="M23" s="54" t="s">
        <v>262</v>
      </c>
      <c r="N23" s="54" t="s">
        <v>262</v>
      </c>
      <c r="O23" s="54">
        <v>171</v>
      </c>
      <c r="P23" s="54">
        <v>99</v>
      </c>
      <c r="Q23" s="54">
        <v>1</v>
      </c>
      <c r="R23" s="54">
        <v>2</v>
      </c>
      <c r="S23" s="54">
        <v>1</v>
      </c>
      <c r="T23" s="54">
        <v>70</v>
      </c>
      <c r="U23" s="54">
        <v>73</v>
      </c>
      <c r="V23" s="54">
        <v>922</v>
      </c>
      <c r="W23" s="54">
        <v>160</v>
      </c>
      <c r="X23" s="54">
        <v>167</v>
      </c>
      <c r="Y23" s="54">
        <v>32</v>
      </c>
      <c r="Z23" s="310">
        <v>1</v>
      </c>
      <c r="AA23" s="310">
        <v>105</v>
      </c>
      <c r="AB23" s="309">
        <v>185</v>
      </c>
      <c r="AC23" s="309">
        <v>58</v>
      </c>
      <c r="AD23" s="309">
        <v>196</v>
      </c>
      <c r="AE23" s="309">
        <v>31</v>
      </c>
      <c r="AF23" s="309">
        <v>80</v>
      </c>
      <c r="AG23" s="309">
        <v>646</v>
      </c>
      <c r="AH23" s="309">
        <v>407</v>
      </c>
      <c r="AI23" s="309">
        <v>482</v>
      </c>
      <c r="AJ23" s="309">
        <v>756</v>
      </c>
      <c r="AK23" s="309">
        <v>7</v>
      </c>
      <c r="AL23" s="309">
        <v>53</v>
      </c>
      <c r="AM23" s="309">
        <v>220</v>
      </c>
      <c r="AN23" s="309">
        <v>3</v>
      </c>
      <c r="AO23" s="309">
        <v>21</v>
      </c>
      <c r="AP23" s="309">
        <v>70</v>
      </c>
      <c r="AQ23" s="309">
        <v>72</v>
      </c>
      <c r="AR23" s="309">
        <v>22</v>
      </c>
      <c r="AS23" s="309">
        <v>172</v>
      </c>
      <c r="AT23" s="309">
        <v>22</v>
      </c>
      <c r="AU23" s="309">
        <v>399</v>
      </c>
      <c r="AV23" s="309">
        <v>239</v>
      </c>
      <c r="AW23" s="309">
        <v>17</v>
      </c>
      <c r="AX23" s="309">
        <v>77</v>
      </c>
      <c r="AY23" s="309" t="s">
        <v>117</v>
      </c>
      <c r="AZ23" s="310" t="s">
        <v>117</v>
      </c>
      <c r="BA23" s="309">
        <v>4</v>
      </c>
      <c r="BB23" s="309">
        <v>265</v>
      </c>
      <c r="BC23" s="309">
        <v>176</v>
      </c>
      <c r="BD23" s="309">
        <v>47</v>
      </c>
      <c r="BE23" s="309">
        <v>597</v>
      </c>
      <c r="BF23" s="309">
        <v>2246</v>
      </c>
      <c r="BG23" s="309">
        <v>284</v>
      </c>
      <c r="BH23" s="309">
        <v>198</v>
      </c>
      <c r="BI23" s="309">
        <v>22</v>
      </c>
      <c r="BJ23" s="309">
        <v>54</v>
      </c>
      <c r="BK23" s="309">
        <v>1</v>
      </c>
      <c r="BL23" s="309">
        <v>870</v>
      </c>
      <c r="BM23" s="309">
        <v>2319</v>
      </c>
    </row>
    <row r="24" spans="1:65" ht="12" customHeight="1">
      <c r="A24" s="313"/>
      <c r="B24" s="559"/>
      <c r="C24" s="314"/>
      <c r="D24" s="211" t="s">
        <v>365</v>
      </c>
      <c r="E24" s="560" t="s">
        <v>364</v>
      </c>
      <c r="F24" s="560"/>
      <c r="G24" s="245"/>
      <c r="H24" s="124">
        <v>233368</v>
      </c>
      <c r="I24" s="124">
        <v>505</v>
      </c>
      <c r="J24" s="124">
        <v>49960</v>
      </c>
      <c r="K24" s="54" t="s">
        <v>262</v>
      </c>
      <c r="L24" s="54">
        <v>1</v>
      </c>
      <c r="M24" s="54" t="s">
        <v>262</v>
      </c>
      <c r="N24" s="54" t="s">
        <v>262</v>
      </c>
      <c r="O24" s="54">
        <v>169</v>
      </c>
      <c r="P24" s="54">
        <v>99</v>
      </c>
      <c r="Q24" s="54">
        <v>1</v>
      </c>
      <c r="R24" s="54">
        <v>1</v>
      </c>
      <c r="S24" s="54">
        <v>1</v>
      </c>
      <c r="T24" s="54">
        <v>68</v>
      </c>
      <c r="U24" s="54">
        <v>65</v>
      </c>
      <c r="V24" s="54">
        <v>526</v>
      </c>
      <c r="W24" s="54">
        <v>159</v>
      </c>
      <c r="X24" s="54">
        <v>160</v>
      </c>
      <c r="Y24" s="54">
        <v>32</v>
      </c>
      <c r="Z24" s="310">
        <v>1</v>
      </c>
      <c r="AA24" s="310">
        <v>103</v>
      </c>
      <c r="AB24" s="309">
        <v>175</v>
      </c>
      <c r="AC24" s="309">
        <v>54</v>
      </c>
      <c r="AD24" s="309">
        <v>188</v>
      </c>
      <c r="AE24" s="309">
        <v>31</v>
      </c>
      <c r="AF24" s="309">
        <v>72</v>
      </c>
      <c r="AG24" s="309">
        <v>626</v>
      </c>
      <c r="AH24" s="309">
        <v>395</v>
      </c>
      <c r="AI24" s="309">
        <v>458</v>
      </c>
      <c r="AJ24" s="309">
        <v>714</v>
      </c>
      <c r="AK24" s="309">
        <v>6</v>
      </c>
      <c r="AL24" s="309">
        <v>48</v>
      </c>
      <c r="AM24" s="309">
        <v>210</v>
      </c>
      <c r="AN24" s="309">
        <v>3</v>
      </c>
      <c r="AO24" s="309">
        <v>19</v>
      </c>
      <c r="AP24" s="309">
        <v>68</v>
      </c>
      <c r="AQ24" s="309">
        <v>66</v>
      </c>
      <c r="AR24" s="309">
        <v>20</v>
      </c>
      <c r="AS24" s="309">
        <v>165</v>
      </c>
      <c r="AT24" s="309">
        <v>22</v>
      </c>
      <c r="AU24" s="309">
        <v>381</v>
      </c>
      <c r="AV24" s="309">
        <v>231</v>
      </c>
      <c r="AW24" s="309">
        <v>17</v>
      </c>
      <c r="AX24" s="309">
        <v>74</v>
      </c>
      <c r="AY24" s="309" t="s">
        <v>117</v>
      </c>
      <c r="AZ24" s="310" t="s">
        <v>117</v>
      </c>
      <c r="BA24" s="309">
        <v>4</v>
      </c>
      <c r="BB24" s="309">
        <v>254</v>
      </c>
      <c r="BC24" s="309">
        <v>174</v>
      </c>
      <c r="BD24" s="309">
        <v>17</v>
      </c>
      <c r="BE24" s="309">
        <v>546</v>
      </c>
      <c r="BF24" s="309">
        <v>2207</v>
      </c>
      <c r="BG24" s="309">
        <v>279</v>
      </c>
      <c r="BH24" s="309">
        <v>187</v>
      </c>
      <c r="BI24" s="309">
        <v>22</v>
      </c>
      <c r="BJ24" s="309">
        <v>47</v>
      </c>
      <c r="BK24" s="309">
        <v>1</v>
      </c>
      <c r="BL24" s="309">
        <v>826</v>
      </c>
      <c r="BM24" s="309">
        <v>1721</v>
      </c>
    </row>
    <row r="25" spans="1:65" ht="6" customHeight="1">
      <c r="A25" s="318"/>
      <c r="B25" s="465"/>
      <c r="C25" s="317"/>
      <c r="D25" s="466"/>
      <c r="E25" s="466"/>
      <c r="F25" s="466"/>
      <c r="G25" s="251"/>
      <c r="H25" s="464"/>
      <c r="I25" s="464"/>
      <c r="J25" s="464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316"/>
      <c r="AA25" s="316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6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  <c r="BM25" s="315"/>
    </row>
    <row r="26" spans="1:65" ht="12" customHeight="1">
      <c r="A26" s="313"/>
      <c r="B26" s="314"/>
      <c r="C26" s="563" t="s">
        <v>374</v>
      </c>
      <c r="D26" s="211" t="s">
        <v>368</v>
      </c>
      <c r="E26" s="560" t="s">
        <v>194</v>
      </c>
      <c r="F26" s="560"/>
      <c r="G26" s="245"/>
      <c r="H26" s="124">
        <v>1344379</v>
      </c>
      <c r="I26" s="124">
        <v>1936</v>
      </c>
      <c r="J26" s="124">
        <v>594740</v>
      </c>
      <c r="K26" s="54" t="s">
        <v>262</v>
      </c>
      <c r="L26" s="54">
        <v>3</v>
      </c>
      <c r="M26" s="54" t="s">
        <v>262</v>
      </c>
      <c r="N26" s="54" t="s">
        <v>262</v>
      </c>
      <c r="O26" s="54">
        <v>8</v>
      </c>
      <c r="P26" s="54">
        <v>1</v>
      </c>
      <c r="Q26" s="54" t="s">
        <v>262</v>
      </c>
      <c r="R26" s="54" t="s">
        <v>262</v>
      </c>
      <c r="S26" s="54" t="s">
        <v>262</v>
      </c>
      <c r="T26" s="54">
        <v>7</v>
      </c>
      <c r="U26" s="54">
        <v>1</v>
      </c>
      <c r="V26" s="54" t="s">
        <v>262</v>
      </c>
      <c r="W26" s="54">
        <v>7</v>
      </c>
      <c r="X26" s="54">
        <v>1</v>
      </c>
      <c r="Y26" s="54">
        <v>3</v>
      </c>
      <c r="Z26" s="310" t="s">
        <v>117</v>
      </c>
      <c r="AA26" s="310">
        <v>5</v>
      </c>
      <c r="AB26" s="309">
        <v>63</v>
      </c>
      <c r="AC26" s="309">
        <v>32</v>
      </c>
      <c r="AD26" s="309">
        <v>34</v>
      </c>
      <c r="AE26" s="309">
        <v>35</v>
      </c>
      <c r="AF26" s="309">
        <v>63</v>
      </c>
      <c r="AG26" s="309">
        <v>74</v>
      </c>
      <c r="AH26" s="309">
        <v>123</v>
      </c>
      <c r="AI26" s="309">
        <v>167</v>
      </c>
      <c r="AJ26" s="309">
        <v>232</v>
      </c>
      <c r="AK26" s="309">
        <v>1</v>
      </c>
      <c r="AL26" s="309">
        <v>14</v>
      </c>
      <c r="AM26" s="309">
        <v>55</v>
      </c>
      <c r="AN26" s="309">
        <v>3</v>
      </c>
      <c r="AO26" s="309">
        <v>25</v>
      </c>
      <c r="AP26" s="309">
        <v>84</v>
      </c>
      <c r="AQ26" s="309">
        <v>20</v>
      </c>
      <c r="AR26" s="309">
        <v>19</v>
      </c>
      <c r="AS26" s="309">
        <v>151</v>
      </c>
      <c r="AT26" s="309">
        <v>54</v>
      </c>
      <c r="AU26" s="309">
        <v>104</v>
      </c>
      <c r="AV26" s="309">
        <v>69</v>
      </c>
      <c r="AW26" s="309">
        <v>15</v>
      </c>
      <c r="AX26" s="309">
        <v>27</v>
      </c>
      <c r="AY26" s="309">
        <v>1</v>
      </c>
      <c r="AZ26" s="309" t="s">
        <v>117</v>
      </c>
      <c r="BA26" s="309">
        <v>2</v>
      </c>
      <c r="BB26" s="309">
        <v>477</v>
      </c>
      <c r="BC26" s="309">
        <v>220</v>
      </c>
      <c r="BD26" s="309" t="s">
        <v>117</v>
      </c>
      <c r="BE26" s="309">
        <v>109</v>
      </c>
      <c r="BF26" s="309">
        <v>46</v>
      </c>
      <c r="BG26" s="309">
        <v>11</v>
      </c>
      <c r="BH26" s="310">
        <v>1</v>
      </c>
      <c r="BI26" s="310">
        <v>12</v>
      </c>
      <c r="BJ26" s="310">
        <v>1</v>
      </c>
      <c r="BK26" s="310">
        <v>1</v>
      </c>
      <c r="BL26" s="309">
        <v>363</v>
      </c>
      <c r="BM26" s="309">
        <v>604</v>
      </c>
    </row>
    <row r="27" spans="1:65" ht="12" customHeight="1">
      <c r="A27" s="313"/>
      <c r="B27" s="314"/>
      <c r="C27" s="563"/>
      <c r="D27" s="211" t="s">
        <v>367</v>
      </c>
      <c r="E27" s="560" t="s">
        <v>364</v>
      </c>
      <c r="F27" s="560"/>
      <c r="G27" s="245"/>
      <c r="H27" s="124">
        <v>1312386</v>
      </c>
      <c r="I27" s="124">
        <v>1825</v>
      </c>
      <c r="J27" s="124">
        <v>574071</v>
      </c>
      <c r="K27" s="54" t="s">
        <v>262</v>
      </c>
      <c r="L27" s="54">
        <v>3</v>
      </c>
      <c r="M27" s="54" t="s">
        <v>262</v>
      </c>
      <c r="N27" s="54" t="s">
        <v>262</v>
      </c>
      <c r="O27" s="54">
        <v>8</v>
      </c>
      <c r="P27" s="54">
        <v>1</v>
      </c>
      <c r="Q27" s="54" t="s">
        <v>262</v>
      </c>
      <c r="R27" s="54" t="s">
        <v>262</v>
      </c>
      <c r="S27" s="54" t="s">
        <v>262</v>
      </c>
      <c r="T27" s="54">
        <v>7</v>
      </c>
      <c r="U27" s="54" t="s">
        <v>262</v>
      </c>
      <c r="V27" s="54" t="s">
        <v>262</v>
      </c>
      <c r="W27" s="54">
        <v>7</v>
      </c>
      <c r="X27" s="54">
        <v>1</v>
      </c>
      <c r="Y27" s="54">
        <v>3</v>
      </c>
      <c r="Z27" s="310" t="s">
        <v>117</v>
      </c>
      <c r="AA27" s="310">
        <v>5</v>
      </c>
      <c r="AB27" s="309">
        <v>60</v>
      </c>
      <c r="AC27" s="309">
        <v>28</v>
      </c>
      <c r="AD27" s="309">
        <v>34</v>
      </c>
      <c r="AE27" s="309">
        <v>35</v>
      </c>
      <c r="AF27" s="309">
        <v>59</v>
      </c>
      <c r="AG27" s="309">
        <v>61</v>
      </c>
      <c r="AH27" s="309">
        <v>117</v>
      </c>
      <c r="AI27" s="309">
        <v>161</v>
      </c>
      <c r="AJ27" s="309">
        <v>227</v>
      </c>
      <c r="AK27" s="309" t="s">
        <v>117</v>
      </c>
      <c r="AL27" s="309">
        <v>14</v>
      </c>
      <c r="AM27" s="309">
        <v>54</v>
      </c>
      <c r="AN27" s="309">
        <v>3</v>
      </c>
      <c r="AO27" s="309">
        <v>22</v>
      </c>
      <c r="AP27" s="309">
        <v>83</v>
      </c>
      <c r="AQ27" s="309">
        <v>20</v>
      </c>
      <c r="AR27" s="309">
        <v>19</v>
      </c>
      <c r="AS27" s="309">
        <v>146</v>
      </c>
      <c r="AT27" s="309">
        <v>54</v>
      </c>
      <c r="AU27" s="309">
        <v>102</v>
      </c>
      <c r="AV27" s="309">
        <v>67</v>
      </c>
      <c r="AW27" s="309">
        <v>14</v>
      </c>
      <c r="AX27" s="309">
        <v>25</v>
      </c>
      <c r="AY27" s="309">
        <v>1</v>
      </c>
      <c r="AZ27" s="309" t="s">
        <v>117</v>
      </c>
      <c r="BA27" s="309">
        <v>2</v>
      </c>
      <c r="BB27" s="309">
        <v>467</v>
      </c>
      <c r="BC27" s="309">
        <v>216</v>
      </c>
      <c r="BD27" s="309" t="s">
        <v>117</v>
      </c>
      <c r="BE27" s="309">
        <v>105</v>
      </c>
      <c r="BF27" s="309">
        <v>46</v>
      </c>
      <c r="BG27" s="309">
        <v>11</v>
      </c>
      <c r="BH27" s="310">
        <v>1</v>
      </c>
      <c r="BI27" s="310">
        <v>12</v>
      </c>
      <c r="BJ27" s="310">
        <v>1</v>
      </c>
      <c r="BK27" s="310">
        <v>1</v>
      </c>
      <c r="BL27" s="309">
        <v>351</v>
      </c>
      <c r="BM27" s="309">
        <v>580</v>
      </c>
    </row>
    <row r="28" spans="1:65" ht="12" customHeight="1">
      <c r="A28" s="313"/>
      <c r="B28" s="314"/>
      <c r="C28" s="563"/>
      <c r="D28" s="211" t="s">
        <v>366</v>
      </c>
      <c r="E28" s="560" t="s">
        <v>194</v>
      </c>
      <c r="F28" s="560"/>
      <c r="G28" s="245"/>
      <c r="H28" s="124">
        <v>66861</v>
      </c>
      <c r="I28" s="123">
        <v>39</v>
      </c>
      <c r="J28" s="124">
        <v>19464</v>
      </c>
      <c r="K28" s="54" t="s">
        <v>262</v>
      </c>
      <c r="L28" s="54" t="s">
        <v>262</v>
      </c>
      <c r="M28" s="54" t="s">
        <v>262</v>
      </c>
      <c r="N28" s="54" t="s">
        <v>262</v>
      </c>
      <c r="O28" s="54">
        <v>5</v>
      </c>
      <c r="P28" s="54">
        <v>1</v>
      </c>
      <c r="Q28" s="54" t="s">
        <v>262</v>
      </c>
      <c r="R28" s="54" t="s">
        <v>262</v>
      </c>
      <c r="S28" s="54" t="s">
        <v>262</v>
      </c>
      <c r="T28" s="54">
        <v>1</v>
      </c>
      <c r="U28" s="54" t="s">
        <v>262</v>
      </c>
      <c r="V28" s="54">
        <v>1</v>
      </c>
      <c r="W28" s="54">
        <v>6</v>
      </c>
      <c r="X28" s="54">
        <v>1</v>
      </c>
      <c r="Y28" s="54">
        <v>1</v>
      </c>
      <c r="Z28" s="310" t="s">
        <v>117</v>
      </c>
      <c r="AA28" s="310">
        <v>4</v>
      </c>
      <c r="AB28" s="309">
        <v>46</v>
      </c>
      <c r="AC28" s="309">
        <v>34</v>
      </c>
      <c r="AD28" s="309">
        <v>20</v>
      </c>
      <c r="AE28" s="309">
        <v>24</v>
      </c>
      <c r="AF28" s="309">
        <v>48</v>
      </c>
      <c r="AG28" s="309">
        <v>38</v>
      </c>
      <c r="AH28" s="309">
        <v>81</v>
      </c>
      <c r="AI28" s="309">
        <v>93</v>
      </c>
      <c r="AJ28" s="309">
        <v>124</v>
      </c>
      <c r="AK28" s="309">
        <v>1</v>
      </c>
      <c r="AL28" s="309">
        <v>10</v>
      </c>
      <c r="AM28" s="309">
        <v>29</v>
      </c>
      <c r="AN28" s="309">
        <v>3</v>
      </c>
      <c r="AO28" s="309">
        <v>21</v>
      </c>
      <c r="AP28" s="309">
        <v>57</v>
      </c>
      <c r="AQ28" s="309">
        <v>9</v>
      </c>
      <c r="AR28" s="309">
        <v>18</v>
      </c>
      <c r="AS28" s="309">
        <v>99</v>
      </c>
      <c r="AT28" s="309">
        <v>22</v>
      </c>
      <c r="AU28" s="309">
        <v>48</v>
      </c>
      <c r="AV28" s="309">
        <v>23</v>
      </c>
      <c r="AW28" s="310">
        <v>14</v>
      </c>
      <c r="AX28" s="309">
        <v>20</v>
      </c>
      <c r="AY28" s="310" t="s">
        <v>117</v>
      </c>
      <c r="AZ28" s="310" t="s">
        <v>117</v>
      </c>
      <c r="BA28" s="309">
        <v>2</v>
      </c>
      <c r="BB28" s="309">
        <v>251</v>
      </c>
      <c r="BC28" s="309">
        <v>148</v>
      </c>
      <c r="BD28" s="309" t="s">
        <v>117</v>
      </c>
      <c r="BE28" s="309">
        <v>83</v>
      </c>
      <c r="BF28" s="309">
        <v>38</v>
      </c>
      <c r="BG28" s="309">
        <v>11</v>
      </c>
      <c r="BH28" s="310">
        <v>5</v>
      </c>
      <c r="BI28" s="310">
        <v>8</v>
      </c>
      <c r="BJ28" s="310">
        <v>9</v>
      </c>
      <c r="BK28" s="310">
        <v>1</v>
      </c>
      <c r="BL28" s="309">
        <v>239</v>
      </c>
      <c r="BM28" s="309">
        <v>407</v>
      </c>
    </row>
    <row r="29" spans="1:65" ht="12" customHeight="1">
      <c r="A29" s="313"/>
      <c r="B29" s="314"/>
      <c r="C29" s="563"/>
      <c r="D29" s="211" t="s">
        <v>365</v>
      </c>
      <c r="E29" s="560" t="s">
        <v>364</v>
      </c>
      <c r="F29" s="560"/>
      <c r="G29" s="245"/>
      <c r="H29" s="124">
        <v>65567</v>
      </c>
      <c r="I29" s="123">
        <v>38</v>
      </c>
      <c r="J29" s="124">
        <v>19459</v>
      </c>
      <c r="K29" s="54" t="s">
        <v>262</v>
      </c>
      <c r="L29" s="54" t="s">
        <v>262</v>
      </c>
      <c r="M29" s="54" t="s">
        <v>262</v>
      </c>
      <c r="N29" s="54" t="s">
        <v>262</v>
      </c>
      <c r="O29" s="54">
        <v>5</v>
      </c>
      <c r="P29" s="54">
        <v>1</v>
      </c>
      <c r="Q29" s="54" t="s">
        <v>262</v>
      </c>
      <c r="R29" s="54" t="s">
        <v>262</v>
      </c>
      <c r="S29" s="54" t="s">
        <v>262</v>
      </c>
      <c r="T29" s="54">
        <v>1</v>
      </c>
      <c r="U29" s="54" t="s">
        <v>262</v>
      </c>
      <c r="V29" s="54">
        <v>1</v>
      </c>
      <c r="W29" s="54">
        <v>6</v>
      </c>
      <c r="X29" s="54">
        <v>1</v>
      </c>
      <c r="Y29" s="54">
        <v>1</v>
      </c>
      <c r="Z29" s="310" t="s">
        <v>117</v>
      </c>
      <c r="AA29" s="310">
        <v>4</v>
      </c>
      <c r="AB29" s="309">
        <v>43</v>
      </c>
      <c r="AC29" s="309">
        <v>30</v>
      </c>
      <c r="AD29" s="309">
        <v>20</v>
      </c>
      <c r="AE29" s="309">
        <v>24</v>
      </c>
      <c r="AF29" s="309">
        <v>44</v>
      </c>
      <c r="AG29" s="309">
        <v>27</v>
      </c>
      <c r="AH29" s="309">
        <v>75</v>
      </c>
      <c r="AI29" s="309">
        <v>88</v>
      </c>
      <c r="AJ29" s="309">
        <v>121</v>
      </c>
      <c r="AK29" s="309" t="s">
        <v>117</v>
      </c>
      <c r="AL29" s="309">
        <v>10</v>
      </c>
      <c r="AM29" s="309">
        <v>28</v>
      </c>
      <c r="AN29" s="309">
        <v>3</v>
      </c>
      <c r="AO29" s="309">
        <v>19</v>
      </c>
      <c r="AP29" s="309">
        <v>56</v>
      </c>
      <c r="AQ29" s="309">
        <v>9</v>
      </c>
      <c r="AR29" s="309">
        <v>18</v>
      </c>
      <c r="AS29" s="309">
        <v>96</v>
      </c>
      <c r="AT29" s="309">
        <v>22</v>
      </c>
      <c r="AU29" s="309">
        <v>46</v>
      </c>
      <c r="AV29" s="309">
        <v>23</v>
      </c>
      <c r="AW29" s="310">
        <v>14</v>
      </c>
      <c r="AX29" s="309">
        <v>19</v>
      </c>
      <c r="AY29" s="310" t="s">
        <v>117</v>
      </c>
      <c r="AZ29" s="310" t="s">
        <v>117</v>
      </c>
      <c r="BA29" s="309">
        <v>2</v>
      </c>
      <c r="BB29" s="309">
        <v>241</v>
      </c>
      <c r="BC29" s="309">
        <v>146</v>
      </c>
      <c r="BD29" s="309" t="s">
        <v>117</v>
      </c>
      <c r="BE29" s="309">
        <v>79</v>
      </c>
      <c r="BF29" s="309">
        <v>37</v>
      </c>
      <c r="BG29" s="309">
        <v>11</v>
      </c>
      <c r="BH29" s="310">
        <v>5</v>
      </c>
      <c r="BI29" s="310">
        <v>8</v>
      </c>
      <c r="BJ29" s="310">
        <v>9</v>
      </c>
      <c r="BK29" s="310">
        <v>1</v>
      </c>
      <c r="BL29" s="309">
        <v>228</v>
      </c>
      <c r="BM29" s="309">
        <v>386</v>
      </c>
    </row>
    <row r="30" spans="1:65" ht="6" customHeight="1">
      <c r="A30" s="318"/>
      <c r="B30" s="465"/>
      <c r="C30" s="317"/>
      <c r="D30" s="466"/>
      <c r="E30" s="466"/>
      <c r="F30" s="466"/>
      <c r="G30" s="251"/>
      <c r="H30" s="464"/>
      <c r="I30" s="464"/>
      <c r="J30" s="464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316"/>
      <c r="AA30" s="316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6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  <c r="BM30" s="315"/>
    </row>
    <row r="31" spans="1:65" ht="12" customHeight="1">
      <c r="A31" s="313"/>
      <c r="B31" s="314"/>
      <c r="C31" s="563" t="s">
        <v>373</v>
      </c>
      <c r="D31" s="211" t="s">
        <v>368</v>
      </c>
      <c r="E31" s="560" t="s">
        <v>194</v>
      </c>
      <c r="F31" s="560"/>
      <c r="G31" s="245"/>
      <c r="H31" s="124">
        <v>795630</v>
      </c>
      <c r="I31" s="123">
        <v>50</v>
      </c>
      <c r="J31" s="124">
        <v>3396</v>
      </c>
      <c r="K31" s="54" t="s">
        <v>262</v>
      </c>
      <c r="L31" s="54" t="s">
        <v>262</v>
      </c>
      <c r="M31" s="54" t="s">
        <v>262</v>
      </c>
      <c r="N31" s="54" t="s">
        <v>262</v>
      </c>
      <c r="O31" s="54">
        <v>194</v>
      </c>
      <c r="P31" s="54">
        <v>93</v>
      </c>
      <c r="Q31" s="54">
        <v>10</v>
      </c>
      <c r="R31" s="54">
        <v>6</v>
      </c>
      <c r="S31" s="54" t="s">
        <v>262</v>
      </c>
      <c r="T31" s="54">
        <v>744</v>
      </c>
      <c r="U31" s="54">
        <v>829</v>
      </c>
      <c r="V31" s="54">
        <v>10364</v>
      </c>
      <c r="W31" s="54">
        <v>2</v>
      </c>
      <c r="X31" s="54">
        <v>2</v>
      </c>
      <c r="Y31" s="54">
        <v>13</v>
      </c>
      <c r="Z31" s="310" t="s">
        <v>117</v>
      </c>
      <c r="AA31" s="310">
        <v>97</v>
      </c>
      <c r="AB31" s="309">
        <v>2</v>
      </c>
      <c r="AC31" s="309">
        <v>1</v>
      </c>
      <c r="AD31" s="309">
        <v>14</v>
      </c>
      <c r="AE31" s="309">
        <v>1</v>
      </c>
      <c r="AF31" s="309">
        <v>3</v>
      </c>
      <c r="AG31" s="309">
        <v>27</v>
      </c>
      <c r="AH31" s="309">
        <v>33</v>
      </c>
      <c r="AI31" s="309">
        <v>23</v>
      </c>
      <c r="AJ31" s="309">
        <v>11</v>
      </c>
      <c r="AK31" s="310" t="s">
        <v>117</v>
      </c>
      <c r="AL31" s="309">
        <v>3</v>
      </c>
      <c r="AM31" s="309">
        <v>41</v>
      </c>
      <c r="AN31" s="310" t="s">
        <v>117</v>
      </c>
      <c r="AO31" s="310" t="s">
        <v>117</v>
      </c>
      <c r="AP31" s="309">
        <v>1</v>
      </c>
      <c r="AQ31" s="310" t="s">
        <v>117</v>
      </c>
      <c r="AR31" s="310" t="s">
        <v>117</v>
      </c>
      <c r="AS31" s="309">
        <v>4</v>
      </c>
      <c r="AT31" s="310" t="s">
        <v>117</v>
      </c>
      <c r="AU31" s="309">
        <v>19</v>
      </c>
      <c r="AV31" s="309" t="s">
        <v>117</v>
      </c>
      <c r="AW31" s="310" t="s">
        <v>117</v>
      </c>
      <c r="AX31" s="309">
        <v>3</v>
      </c>
      <c r="AY31" s="310" t="s">
        <v>117</v>
      </c>
      <c r="AZ31" s="310" t="s">
        <v>117</v>
      </c>
      <c r="BA31" s="309" t="s">
        <v>117</v>
      </c>
      <c r="BB31" s="309" t="s">
        <v>117</v>
      </c>
      <c r="BC31" s="309">
        <v>1</v>
      </c>
      <c r="BD31" s="310" t="s">
        <v>117</v>
      </c>
      <c r="BE31" s="309">
        <v>231</v>
      </c>
      <c r="BF31" s="309">
        <v>9</v>
      </c>
      <c r="BG31" s="309">
        <v>1</v>
      </c>
      <c r="BH31" s="310">
        <v>2</v>
      </c>
      <c r="BI31" s="310" t="s">
        <v>117</v>
      </c>
      <c r="BJ31" s="310">
        <v>1</v>
      </c>
      <c r="BK31" s="310">
        <v>1</v>
      </c>
      <c r="BL31" s="309">
        <v>45</v>
      </c>
      <c r="BM31" s="309">
        <v>1005</v>
      </c>
    </row>
    <row r="32" spans="1:65" ht="12" customHeight="1">
      <c r="A32" s="313"/>
      <c r="B32" s="314"/>
      <c r="C32" s="563"/>
      <c r="D32" s="211" t="s">
        <v>367</v>
      </c>
      <c r="E32" s="560" t="s">
        <v>364</v>
      </c>
      <c r="F32" s="560"/>
      <c r="G32" s="245"/>
      <c r="H32" s="124">
        <v>780510</v>
      </c>
      <c r="I32" s="123">
        <v>50</v>
      </c>
      <c r="J32" s="124">
        <v>3396</v>
      </c>
      <c r="K32" s="54" t="s">
        <v>262</v>
      </c>
      <c r="L32" s="54" t="s">
        <v>262</v>
      </c>
      <c r="M32" s="54" t="s">
        <v>262</v>
      </c>
      <c r="N32" s="54" t="s">
        <v>262</v>
      </c>
      <c r="O32" s="54">
        <v>187</v>
      </c>
      <c r="P32" s="54">
        <v>93</v>
      </c>
      <c r="Q32" s="54">
        <v>10</v>
      </c>
      <c r="R32" s="54">
        <v>5</v>
      </c>
      <c r="S32" s="54" t="s">
        <v>262</v>
      </c>
      <c r="T32" s="54">
        <v>741</v>
      </c>
      <c r="U32" s="54">
        <v>819</v>
      </c>
      <c r="V32" s="54">
        <v>9899</v>
      </c>
      <c r="W32" s="54">
        <v>2</v>
      </c>
      <c r="X32" s="54">
        <v>2</v>
      </c>
      <c r="Y32" s="54">
        <v>13</v>
      </c>
      <c r="Z32" s="310" t="s">
        <v>117</v>
      </c>
      <c r="AA32" s="310">
        <v>96</v>
      </c>
      <c r="AB32" s="309">
        <v>2</v>
      </c>
      <c r="AC32" s="309">
        <v>1</v>
      </c>
      <c r="AD32" s="309">
        <v>14</v>
      </c>
      <c r="AE32" s="309">
        <v>1</v>
      </c>
      <c r="AF32" s="309">
        <v>3</v>
      </c>
      <c r="AG32" s="309">
        <v>27</v>
      </c>
      <c r="AH32" s="309">
        <v>33</v>
      </c>
      <c r="AI32" s="309">
        <v>23</v>
      </c>
      <c r="AJ32" s="309">
        <v>11</v>
      </c>
      <c r="AK32" s="310" t="s">
        <v>117</v>
      </c>
      <c r="AL32" s="309">
        <v>3</v>
      </c>
      <c r="AM32" s="309">
        <v>41</v>
      </c>
      <c r="AN32" s="310" t="s">
        <v>117</v>
      </c>
      <c r="AO32" s="310" t="s">
        <v>117</v>
      </c>
      <c r="AP32" s="309">
        <v>1</v>
      </c>
      <c r="AQ32" s="310" t="s">
        <v>117</v>
      </c>
      <c r="AR32" s="310" t="s">
        <v>117</v>
      </c>
      <c r="AS32" s="309">
        <v>4</v>
      </c>
      <c r="AT32" s="310" t="s">
        <v>117</v>
      </c>
      <c r="AU32" s="309">
        <v>19</v>
      </c>
      <c r="AV32" s="309" t="s">
        <v>117</v>
      </c>
      <c r="AW32" s="310" t="s">
        <v>117</v>
      </c>
      <c r="AX32" s="309">
        <v>3</v>
      </c>
      <c r="AY32" s="310" t="s">
        <v>117</v>
      </c>
      <c r="AZ32" s="310" t="s">
        <v>117</v>
      </c>
      <c r="BA32" s="309" t="s">
        <v>117</v>
      </c>
      <c r="BB32" s="309" t="s">
        <v>117</v>
      </c>
      <c r="BC32" s="309">
        <v>1</v>
      </c>
      <c r="BD32" s="310" t="s">
        <v>117</v>
      </c>
      <c r="BE32" s="309">
        <v>230</v>
      </c>
      <c r="BF32" s="309">
        <v>9</v>
      </c>
      <c r="BG32" s="309">
        <v>1</v>
      </c>
      <c r="BH32" s="310">
        <v>2</v>
      </c>
      <c r="BI32" s="310" t="s">
        <v>117</v>
      </c>
      <c r="BJ32" s="310">
        <v>1</v>
      </c>
      <c r="BK32" s="310">
        <v>1</v>
      </c>
      <c r="BL32" s="309">
        <v>45</v>
      </c>
      <c r="BM32" s="309">
        <v>997</v>
      </c>
    </row>
    <row r="33" spans="1:65" ht="12" customHeight="1">
      <c r="A33" s="313"/>
      <c r="B33" s="314"/>
      <c r="C33" s="563"/>
      <c r="D33" s="211" t="s">
        <v>366</v>
      </c>
      <c r="E33" s="560" t="s">
        <v>194</v>
      </c>
      <c r="F33" s="560"/>
      <c r="G33" s="245"/>
      <c r="H33" s="124">
        <v>106604</v>
      </c>
      <c r="I33" s="311">
        <v>5</v>
      </c>
      <c r="J33" s="311">
        <v>614</v>
      </c>
      <c r="K33" s="54" t="s">
        <v>262</v>
      </c>
      <c r="L33" s="54" t="s">
        <v>262</v>
      </c>
      <c r="M33" s="54" t="s">
        <v>262</v>
      </c>
      <c r="N33" s="54" t="s">
        <v>262</v>
      </c>
      <c r="O33" s="54">
        <v>165</v>
      </c>
      <c r="P33" s="54">
        <v>98</v>
      </c>
      <c r="Q33" s="54">
        <v>1</v>
      </c>
      <c r="R33" s="54">
        <v>2</v>
      </c>
      <c r="S33" s="54">
        <v>1</v>
      </c>
      <c r="T33" s="54">
        <v>69</v>
      </c>
      <c r="U33" s="54">
        <v>73</v>
      </c>
      <c r="V33" s="54">
        <v>918</v>
      </c>
      <c r="W33" s="54">
        <v>4</v>
      </c>
      <c r="X33" s="54" t="s">
        <v>262</v>
      </c>
      <c r="Y33" s="54">
        <v>9</v>
      </c>
      <c r="Z33" s="310" t="s">
        <v>117</v>
      </c>
      <c r="AA33" s="310">
        <v>22</v>
      </c>
      <c r="AB33" s="309">
        <v>3</v>
      </c>
      <c r="AC33" s="309">
        <v>1</v>
      </c>
      <c r="AD33" s="309">
        <v>7</v>
      </c>
      <c r="AE33" s="309" t="s">
        <v>117</v>
      </c>
      <c r="AF33" s="309">
        <v>3</v>
      </c>
      <c r="AG33" s="309">
        <v>20</v>
      </c>
      <c r="AH33" s="309">
        <v>26</v>
      </c>
      <c r="AI33" s="309">
        <v>16</v>
      </c>
      <c r="AJ33" s="309">
        <v>3</v>
      </c>
      <c r="AK33" s="310" t="s">
        <v>117</v>
      </c>
      <c r="AL33" s="309" t="s">
        <v>117</v>
      </c>
      <c r="AM33" s="309">
        <v>36</v>
      </c>
      <c r="AN33" s="310" t="s">
        <v>117</v>
      </c>
      <c r="AO33" s="310" t="s">
        <v>117</v>
      </c>
      <c r="AP33" s="309">
        <v>1</v>
      </c>
      <c r="AQ33" s="310" t="s">
        <v>117</v>
      </c>
      <c r="AR33" s="310" t="s">
        <v>117</v>
      </c>
      <c r="AS33" s="309">
        <v>2</v>
      </c>
      <c r="AT33" s="310" t="s">
        <v>117</v>
      </c>
      <c r="AU33" s="309">
        <v>6</v>
      </c>
      <c r="AV33" s="309">
        <v>1</v>
      </c>
      <c r="AW33" s="310" t="s">
        <v>117</v>
      </c>
      <c r="AX33" s="309" t="s">
        <v>117</v>
      </c>
      <c r="AY33" s="310" t="s">
        <v>117</v>
      </c>
      <c r="AZ33" s="310" t="s">
        <v>117</v>
      </c>
      <c r="BA33" s="310" t="s">
        <v>117</v>
      </c>
      <c r="BB33" s="309">
        <v>1</v>
      </c>
      <c r="BC33" s="309" t="s">
        <v>117</v>
      </c>
      <c r="BD33" s="310" t="s">
        <v>117</v>
      </c>
      <c r="BE33" s="309">
        <v>30</v>
      </c>
      <c r="BF33" s="309">
        <v>1</v>
      </c>
      <c r="BG33" s="310" t="s">
        <v>117</v>
      </c>
      <c r="BH33" s="310">
        <v>1</v>
      </c>
      <c r="BI33" s="310" t="s">
        <v>117</v>
      </c>
      <c r="BJ33" s="310">
        <v>1</v>
      </c>
      <c r="BK33" s="310" t="s">
        <v>117</v>
      </c>
      <c r="BL33" s="309">
        <v>9</v>
      </c>
      <c r="BM33" s="309">
        <v>165</v>
      </c>
    </row>
    <row r="34" spans="1:65" ht="12" customHeight="1">
      <c r="A34" s="313"/>
      <c r="B34" s="314"/>
      <c r="C34" s="563"/>
      <c r="D34" s="211" t="s">
        <v>365</v>
      </c>
      <c r="E34" s="560" t="s">
        <v>364</v>
      </c>
      <c r="F34" s="560"/>
      <c r="G34" s="245"/>
      <c r="H34" s="124">
        <v>99035</v>
      </c>
      <c r="I34" s="311">
        <v>5</v>
      </c>
      <c r="J34" s="311">
        <v>614</v>
      </c>
      <c r="K34" s="54" t="s">
        <v>262</v>
      </c>
      <c r="L34" s="54" t="s">
        <v>262</v>
      </c>
      <c r="M34" s="54" t="s">
        <v>262</v>
      </c>
      <c r="N34" s="54" t="s">
        <v>262</v>
      </c>
      <c r="O34" s="54">
        <v>163</v>
      </c>
      <c r="P34" s="54">
        <v>98</v>
      </c>
      <c r="Q34" s="54">
        <v>1</v>
      </c>
      <c r="R34" s="54">
        <v>1</v>
      </c>
      <c r="S34" s="54">
        <v>1</v>
      </c>
      <c r="T34" s="54">
        <v>67</v>
      </c>
      <c r="U34" s="54">
        <v>65</v>
      </c>
      <c r="V34" s="54">
        <v>522</v>
      </c>
      <c r="W34" s="54">
        <v>4</v>
      </c>
      <c r="X34" s="54" t="s">
        <v>262</v>
      </c>
      <c r="Y34" s="54">
        <v>9</v>
      </c>
      <c r="Z34" s="310" t="s">
        <v>117</v>
      </c>
      <c r="AA34" s="310">
        <v>22</v>
      </c>
      <c r="AB34" s="309">
        <v>3</v>
      </c>
      <c r="AC34" s="309">
        <v>1</v>
      </c>
      <c r="AD34" s="309">
        <v>7</v>
      </c>
      <c r="AE34" s="309" t="s">
        <v>117</v>
      </c>
      <c r="AF34" s="309">
        <v>3</v>
      </c>
      <c r="AG34" s="309">
        <v>20</v>
      </c>
      <c r="AH34" s="309">
        <v>26</v>
      </c>
      <c r="AI34" s="309">
        <v>16</v>
      </c>
      <c r="AJ34" s="309">
        <v>3</v>
      </c>
      <c r="AK34" s="310" t="s">
        <v>117</v>
      </c>
      <c r="AL34" s="309" t="s">
        <v>117</v>
      </c>
      <c r="AM34" s="309">
        <v>36</v>
      </c>
      <c r="AN34" s="310" t="s">
        <v>117</v>
      </c>
      <c r="AO34" s="310" t="s">
        <v>117</v>
      </c>
      <c r="AP34" s="309">
        <v>1</v>
      </c>
      <c r="AQ34" s="310" t="s">
        <v>117</v>
      </c>
      <c r="AR34" s="310" t="s">
        <v>117</v>
      </c>
      <c r="AS34" s="309">
        <v>2</v>
      </c>
      <c r="AT34" s="310" t="s">
        <v>117</v>
      </c>
      <c r="AU34" s="309">
        <v>6</v>
      </c>
      <c r="AV34" s="309">
        <v>1</v>
      </c>
      <c r="AW34" s="310" t="s">
        <v>117</v>
      </c>
      <c r="AX34" s="309" t="s">
        <v>117</v>
      </c>
      <c r="AY34" s="310" t="s">
        <v>117</v>
      </c>
      <c r="AZ34" s="310" t="s">
        <v>117</v>
      </c>
      <c r="BA34" s="310" t="s">
        <v>117</v>
      </c>
      <c r="BB34" s="309">
        <v>1</v>
      </c>
      <c r="BC34" s="309" t="s">
        <v>117</v>
      </c>
      <c r="BD34" s="310" t="s">
        <v>117</v>
      </c>
      <c r="BE34" s="309">
        <v>30</v>
      </c>
      <c r="BF34" s="309">
        <v>1</v>
      </c>
      <c r="BG34" s="310" t="s">
        <v>117</v>
      </c>
      <c r="BH34" s="310">
        <v>1</v>
      </c>
      <c r="BI34" s="310" t="s">
        <v>117</v>
      </c>
      <c r="BJ34" s="310">
        <v>1</v>
      </c>
      <c r="BK34" s="310" t="s">
        <v>117</v>
      </c>
      <c r="BL34" s="309">
        <v>9</v>
      </c>
      <c r="BM34" s="309">
        <v>160</v>
      </c>
    </row>
    <row r="35" spans="1:65" ht="6" customHeight="1">
      <c r="A35" s="318"/>
      <c r="B35" s="465"/>
      <c r="C35" s="317"/>
      <c r="D35" s="466"/>
      <c r="E35" s="466"/>
      <c r="F35" s="466"/>
      <c r="G35" s="251"/>
      <c r="H35" s="464"/>
      <c r="I35" s="464"/>
      <c r="J35" s="464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316"/>
      <c r="AA35" s="316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6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  <c r="BM35" s="315"/>
    </row>
    <row r="36" spans="1:65" ht="12" customHeight="1">
      <c r="A36" s="313"/>
      <c r="B36" s="314"/>
      <c r="C36" s="563" t="s">
        <v>372</v>
      </c>
      <c r="D36" s="211" t="s">
        <v>368</v>
      </c>
      <c r="E36" s="560" t="s">
        <v>194</v>
      </c>
      <c r="F36" s="560"/>
      <c r="G36" s="245"/>
      <c r="H36" s="124">
        <v>1650364</v>
      </c>
      <c r="I36" s="124">
        <v>4186</v>
      </c>
      <c r="J36" s="124">
        <v>726009</v>
      </c>
      <c r="K36" s="54" t="s">
        <v>262</v>
      </c>
      <c r="L36" s="54">
        <v>5</v>
      </c>
      <c r="M36" s="54" t="s">
        <v>262</v>
      </c>
      <c r="N36" s="54" t="s">
        <v>262</v>
      </c>
      <c r="O36" s="54">
        <v>3</v>
      </c>
      <c r="P36" s="54" t="s">
        <v>262</v>
      </c>
      <c r="Q36" s="54" t="s">
        <v>262</v>
      </c>
      <c r="R36" s="54">
        <v>1</v>
      </c>
      <c r="S36" s="54" t="s">
        <v>262</v>
      </c>
      <c r="T36" s="54">
        <v>5</v>
      </c>
      <c r="U36" s="54">
        <v>1</v>
      </c>
      <c r="V36" s="54">
        <v>5</v>
      </c>
      <c r="W36" s="54">
        <v>208</v>
      </c>
      <c r="X36" s="54">
        <v>777</v>
      </c>
      <c r="Y36" s="54">
        <v>23</v>
      </c>
      <c r="Z36" s="310">
        <v>2</v>
      </c>
      <c r="AA36" s="310">
        <v>364</v>
      </c>
      <c r="AB36" s="309">
        <v>345</v>
      </c>
      <c r="AC36" s="309">
        <v>61</v>
      </c>
      <c r="AD36" s="309">
        <v>394</v>
      </c>
      <c r="AE36" s="309">
        <v>21</v>
      </c>
      <c r="AF36" s="309">
        <v>134</v>
      </c>
      <c r="AG36" s="309">
        <v>690</v>
      </c>
      <c r="AH36" s="309">
        <v>505</v>
      </c>
      <c r="AI36" s="309">
        <v>1018</v>
      </c>
      <c r="AJ36" s="309">
        <v>2142</v>
      </c>
      <c r="AK36" s="309">
        <v>3</v>
      </c>
      <c r="AL36" s="309">
        <v>116</v>
      </c>
      <c r="AM36" s="309">
        <v>333</v>
      </c>
      <c r="AN36" s="309">
        <v>2</v>
      </c>
      <c r="AO36" s="309">
        <v>4</v>
      </c>
      <c r="AP36" s="309">
        <v>18</v>
      </c>
      <c r="AQ36" s="309">
        <v>170</v>
      </c>
      <c r="AR36" s="309">
        <v>13</v>
      </c>
      <c r="AS36" s="309">
        <v>137</v>
      </c>
      <c r="AT36" s="309">
        <v>8</v>
      </c>
      <c r="AU36" s="309">
        <v>827</v>
      </c>
      <c r="AV36" s="309">
        <v>496</v>
      </c>
      <c r="AW36" s="309">
        <v>9</v>
      </c>
      <c r="AX36" s="309">
        <v>178</v>
      </c>
      <c r="AY36" s="309">
        <v>2</v>
      </c>
      <c r="AZ36" s="309">
        <v>1</v>
      </c>
      <c r="BA36" s="309">
        <v>4</v>
      </c>
      <c r="BB36" s="309">
        <v>95</v>
      </c>
      <c r="BC36" s="309">
        <v>99</v>
      </c>
      <c r="BD36" s="309">
        <v>53</v>
      </c>
      <c r="BE36" s="309">
        <v>1039</v>
      </c>
      <c r="BF36" s="309">
        <v>2496</v>
      </c>
      <c r="BG36" s="309">
        <v>445</v>
      </c>
      <c r="BH36" s="310">
        <v>264</v>
      </c>
      <c r="BI36" s="310">
        <v>23</v>
      </c>
      <c r="BJ36" s="310">
        <v>61</v>
      </c>
      <c r="BK36" s="310">
        <v>5</v>
      </c>
      <c r="BL36" s="309">
        <v>1338</v>
      </c>
      <c r="BM36" s="309">
        <v>2901</v>
      </c>
    </row>
    <row r="37" spans="1:65" ht="12" customHeight="1">
      <c r="A37" s="313"/>
      <c r="B37" s="314"/>
      <c r="C37" s="563"/>
      <c r="D37" s="211" t="s">
        <v>367</v>
      </c>
      <c r="E37" s="560" t="s">
        <v>364</v>
      </c>
      <c r="F37" s="560"/>
      <c r="G37" s="245"/>
      <c r="H37" s="124">
        <v>1282215</v>
      </c>
      <c r="I37" s="124">
        <v>3524</v>
      </c>
      <c r="J37" s="124">
        <v>366060</v>
      </c>
      <c r="K37" s="54" t="s">
        <v>262</v>
      </c>
      <c r="L37" s="54">
        <v>4</v>
      </c>
      <c r="M37" s="54" t="s">
        <v>262</v>
      </c>
      <c r="N37" s="54" t="s">
        <v>262</v>
      </c>
      <c r="O37" s="54">
        <v>3</v>
      </c>
      <c r="P37" s="54" t="s">
        <v>262</v>
      </c>
      <c r="Q37" s="54" t="s">
        <v>262</v>
      </c>
      <c r="R37" s="54">
        <v>1</v>
      </c>
      <c r="S37" s="54" t="s">
        <v>262</v>
      </c>
      <c r="T37" s="54">
        <v>5</v>
      </c>
      <c r="U37" s="54">
        <v>1</v>
      </c>
      <c r="V37" s="54">
        <v>5</v>
      </c>
      <c r="W37" s="54">
        <v>207</v>
      </c>
      <c r="X37" s="54">
        <v>770</v>
      </c>
      <c r="Y37" s="54">
        <v>23</v>
      </c>
      <c r="Z37" s="310">
        <v>2</v>
      </c>
      <c r="AA37" s="310">
        <v>362</v>
      </c>
      <c r="AB37" s="309">
        <v>337</v>
      </c>
      <c r="AC37" s="309">
        <v>61</v>
      </c>
      <c r="AD37" s="309">
        <v>385</v>
      </c>
      <c r="AE37" s="309">
        <v>21</v>
      </c>
      <c r="AF37" s="309">
        <v>130</v>
      </c>
      <c r="AG37" s="309">
        <v>676</v>
      </c>
      <c r="AH37" s="309">
        <v>495</v>
      </c>
      <c r="AI37" s="309">
        <v>993</v>
      </c>
      <c r="AJ37" s="309">
        <v>2094</v>
      </c>
      <c r="AK37" s="309">
        <v>3</v>
      </c>
      <c r="AL37" s="309">
        <v>112</v>
      </c>
      <c r="AM37" s="309">
        <v>319</v>
      </c>
      <c r="AN37" s="309">
        <v>2</v>
      </c>
      <c r="AO37" s="309">
        <v>4</v>
      </c>
      <c r="AP37" s="309">
        <v>17</v>
      </c>
      <c r="AQ37" s="309">
        <v>163</v>
      </c>
      <c r="AR37" s="309">
        <v>11</v>
      </c>
      <c r="AS37" s="309">
        <v>133</v>
      </c>
      <c r="AT37" s="309">
        <v>8</v>
      </c>
      <c r="AU37" s="309">
        <v>808</v>
      </c>
      <c r="AV37" s="309">
        <v>485</v>
      </c>
      <c r="AW37" s="309">
        <v>9</v>
      </c>
      <c r="AX37" s="309">
        <v>174</v>
      </c>
      <c r="AY37" s="309">
        <v>2</v>
      </c>
      <c r="AZ37" s="309">
        <v>1</v>
      </c>
      <c r="BA37" s="309">
        <v>4</v>
      </c>
      <c r="BB37" s="309">
        <v>92</v>
      </c>
      <c r="BC37" s="309">
        <v>96</v>
      </c>
      <c r="BD37" s="309">
        <v>28</v>
      </c>
      <c r="BE37" s="309">
        <v>929</v>
      </c>
      <c r="BF37" s="309">
        <v>2454</v>
      </c>
      <c r="BG37" s="309">
        <v>440</v>
      </c>
      <c r="BH37" s="310">
        <v>252</v>
      </c>
      <c r="BI37" s="310">
        <v>23</v>
      </c>
      <c r="BJ37" s="310">
        <v>54</v>
      </c>
      <c r="BK37" s="310">
        <v>5</v>
      </c>
      <c r="BL37" s="309">
        <v>1286</v>
      </c>
      <c r="BM37" s="309">
        <v>2319</v>
      </c>
    </row>
    <row r="38" spans="1:65" ht="12" customHeight="1">
      <c r="A38" s="313"/>
      <c r="B38" s="314"/>
      <c r="C38" s="563"/>
      <c r="D38" s="211" t="s">
        <v>366</v>
      </c>
      <c r="E38" s="560" t="s">
        <v>194</v>
      </c>
      <c r="F38" s="560"/>
      <c r="G38" s="245"/>
      <c r="H38" s="124">
        <v>84397</v>
      </c>
      <c r="I38" s="123">
        <v>505</v>
      </c>
      <c r="J38" s="124">
        <v>41500</v>
      </c>
      <c r="K38" s="54" t="s">
        <v>262</v>
      </c>
      <c r="L38" s="54">
        <v>2</v>
      </c>
      <c r="M38" s="54" t="s">
        <v>262</v>
      </c>
      <c r="N38" s="54" t="s">
        <v>262</v>
      </c>
      <c r="O38" s="54">
        <v>1</v>
      </c>
      <c r="P38" s="54" t="s">
        <v>262</v>
      </c>
      <c r="Q38" s="54" t="s">
        <v>262</v>
      </c>
      <c r="R38" s="54" t="s">
        <v>262</v>
      </c>
      <c r="S38" s="54" t="s">
        <v>262</v>
      </c>
      <c r="T38" s="54" t="s">
        <v>262</v>
      </c>
      <c r="U38" s="54" t="s">
        <v>262</v>
      </c>
      <c r="V38" s="54">
        <v>3</v>
      </c>
      <c r="W38" s="54">
        <v>150</v>
      </c>
      <c r="X38" s="54">
        <v>166</v>
      </c>
      <c r="Y38" s="54">
        <v>22</v>
      </c>
      <c r="Z38" s="310">
        <v>1</v>
      </c>
      <c r="AA38" s="310">
        <v>79</v>
      </c>
      <c r="AB38" s="309">
        <v>136</v>
      </c>
      <c r="AC38" s="309">
        <v>23</v>
      </c>
      <c r="AD38" s="309">
        <v>169</v>
      </c>
      <c r="AE38" s="309">
        <v>7</v>
      </c>
      <c r="AF38" s="309">
        <v>29</v>
      </c>
      <c r="AG38" s="309">
        <v>588</v>
      </c>
      <c r="AH38" s="309">
        <v>300</v>
      </c>
      <c r="AI38" s="309">
        <v>373</v>
      </c>
      <c r="AJ38" s="309">
        <v>629</v>
      </c>
      <c r="AK38" s="309">
        <v>6</v>
      </c>
      <c r="AL38" s="309">
        <v>43</v>
      </c>
      <c r="AM38" s="309">
        <v>155</v>
      </c>
      <c r="AN38" s="309" t="s">
        <v>117</v>
      </c>
      <c r="AO38" s="309" t="s">
        <v>117</v>
      </c>
      <c r="AP38" s="309">
        <v>12</v>
      </c>
      <c r="AQ38" s="309">
        <v>63</v>
      </c>
      <c r="AR38" s="309">
        <v>4</v>
      </c>
      <c r="AS38" s="309">
        <v>71</v>
      </c>
      <c r="AT38" s="309" t="s">
        <v>117</v>
      </c>
      <c r="AU38" s="309">
        <v>345</v>
      </c>
      <c r="AV38" s="309">
        <v>215</v>
      </c>
      <c r="AW38" s="309">
        <v>3</v>
      </c>
      <c r="AX38" s="309">
        <v>57</v>
      </c>
      <c r="AY38" s="309" t="s">
        <v>117</v>
      </c>
      <c r="AZ38" s="310" t="s">
        <v>117</v>
      </c>
      <c r="BA38" s="309">
        <v>2</v>
      </c>
      <c r="BB38" s="309">
        <v>13</v>
      </c>
      <c r="BC38" s="309">
        <v>28</v>
      </c>
      <c r="BD38" s="309">
        <v>47</v>
      </c>
      <c r="BE38" s="309">
        <v>484</v>
      </c>
      <c r="BF38" s="309">
        <v>2207</v>
      </c>
      <c r="BG38" s="309">
        <v>273</v>
      </c>
      <c r="BH38" s="309">
        <v>192</v>
      </c>
      <c r="BI38" s="309">
        <v>14</v>
      </c>
      <c r="BJ38" s="309">
        <v>44</v>
      </c>
      <c r="BK38" s="309" t="s">
        <v>117</v>
      </c>
      <c r="BL38" s="309">
        <v>622</v>
      </c>
      <c r="BM38" s="309">
        <v>1747</v>
      </c>
    </row>
    <row r="39" spans="1:65" ht="12" customHeight="1">
      <c r="A39" s="313"/>
      <c r="B39" s="314"/>
      <c r="C39" s="563"/>
      <c r="D39" s="211" t="s">
        <v>365</v>
      </c>
      <c r="E39" s="560" t="s">
        <v>364</v>
      </c>
      <c r="F39" s="560"/>
      <c r="G39" s="245"/>
      <c r="H39" s="124">
        <v>68766</v>
      </c>
      <c r="I39" s="123">
        <v>462</v>
      </c>
      <c r="J39" s="124">
        <v>29887</v>
      </c>
      <c r="K39" s="54" t="s">
        <v>262</v>
      </c>
      <c r="L39" s="54">
        <v>1</v>
      </c>
      <c r="M39" s="54" t="s">
        <v>262</v>
      </c>
      <c r="N39" s="54" t="s">
        <v>262</v>
      </c>
      <c r="O39" s="54">
        <v>1</v>
      </c>
      <c r="P39" s="54" t="s">
        <v>262</v>
      </c>
      <c r="Q39" s="54" t="s">
        <v>262</v>
      </c>
      <c r="R39" s="54" t="s">
        <v>262</v>
      </c>
      <c r="S39" s="54" t="s">
        <v>262</v>
      </c>
      <c r="T39" s="54" t="s">
        <v>262</v>
      </c>
      <c r="U39" s="54" t="s">
        <v>262</v>
      </c>
      <c r="V39" s="54">
        <v>3</v>
      </c>
      <c r="W39" s="54">
        <v>149</v>
      </c>
      <c r="X39" s="54">
        <v>159</v>
      </c>
      <c r="Y39" s="54">
        <v>22</v>
      </c>
      <c r="Z39" s="310">
        <v>1</v>
      </c>
      <c r="AA39" s="310">
        <v>77</v>
      </c>
      <c r="AB39" s="309">
        <v>129</v>
      </c>
      <c r="AC39" s="309">
        <v>23</v>
      </c>
      <c r="AD39" s="309">
        <v>161</v>
      </c>
      <c r="AE39" s="309">
        <v>7</v>
      </c>
      <c r="AF39" s="309">
        <v>25</v>
      </c>
      <c r="AG39" s="309">
        <v>579</v>
      </c>
      <c r="AH39" s="309">
        <v>294</v>
      </c>
      <c r="AI39" s="309">
        <v>354</v>
      </c>
      <c r="AJ39" s="309">
        <v>590</v>
      </c>
      <c r="AK39" s="309">
        <v>6</v>
      </c>
      <c r="AL39" s="309">
        <v>38</v>
      </c>
      <c r="AM39" s="309">
        <v>146</v>
      </c>
      <c r="AN39" s="309" t="s">
        <v>117</v>
      </c>
      <c r="AO39" s="309" t="s">
        <v>117</v>
      </c>
      <c r="AP39" s="309">
        <v>11</v>
      </c>
      <c r="AQ39" s="309">
        <v>57</v>
      </c>
      <c r="AR39" s="309">
        <v>2</v>
      </c>
      <c r="AS39" s="309">
        <v>67</v>
      </c>
      <c r="AT39" s="309" t="s">
        <v>117</v>
      </c>
      <c r="AU39" s="309">
        <v>329</v>
      </c>
      <c r="AV39" s="309">
        <v>207</v>
      </c>
      <c r="AW39" s="309">
        <v>3</v>
      </c>
      <c r="AX39" s="309">
        <v>55</v>
      </c>
      <c r="AY39" s="309" t="s">
        <v>117</v>
      </c>
      <c r="AZ39" s="310" t="s">
        <v>117</v>
      </c>
      <c r="BA39" s="309">
        <v>2</v>
      </c>
      <c r="BB39" s="309">
        <v>12</v>
      </c>
      <c r="BC39" s="309">
        <v>28</v>
      </c>
      <c r="BD39" s="309">
        <v>17</v>
      </c>
      <c r="BE39" s="309">
        <v>437</v>
      </c>
      <c r="BF39" s="309">
        <v>2169</v>
      </c>
      <c r="BG39" s="309">
        <v>268</v>
      </c>
      <c r="BH39" s="309">
        <v>181</v>
      </c>
      <c r="BI39" s="309">
        <v>14</v>
      </c>
      <c r="BJ39" s="309">
        <v>37</v>
      </c>
      <c r="BK39" s="309" t="s">
        <v>117</v>
      </c>
      <c r="BL39" s="309">
        <v>589</v>
      </c>
      <c r="BM39" s="309">
        <v>1175</v>
      </c>
    </row>
    <row r="40" spans="1:65" ht="6" customHeight="1">
      <c r="A40" s="318"/>
      <c r="B40" s="465"/>
      <c r="C40" s="317"/>
      <c r="D40" s="466"/>
      <c r="E40" s="466"/>
      <c r="F40" s="466"/>
      <c r="G40" s="251"/>
      <c r="H40" s="464"/>
      <c r="I40" s="464"/>
      <c r="J40" s="464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316"/>
      <c r="AA40" s="316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6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  <c r="BM40" s="315"/>
    </row>
    <row r="41" spans="1:65" ht="12" customHeight="1">
      <c r="A41" s="313"/>
      <c r="B41" s="559" t="s">
        <v>371</v>
      </c>
      <c r="C41" s="314"/>
      <c r="D41" s="211" t="s">
        <v>368</v>
      </c>
      <c r="E41" s="560" t="s">
        <v>194</v>
      </c>
      <c r="F41" s="560"/>
      <c r="G41" s="245"/>
      <c r="H41" s="124">
        <v>7246309</v>
      </c>
      <c r="I41" s="311">
        <v>1315</v>
      </c>
      <c r="J41" s="124">
        <v>7005147</v>
      </c>
      <c r="K41" s="54" t="s">
        <v>262</v>
      </c>
      <c r="L41" s="54" t="s">
        <v>262</v>
      </c>
      <c r="M41" s="54" t="s">
        <v>262</v>
      </c>
      <c r="N41" s="54" t="s">
        <v>262</v>
      </c>
      <c r="O41" s="54">
        <v>8</v>
      </c>
      <c r="P41" s="54">
        <v>1</v>
      </c>
      <c r="Q41" s="54" t="s">
        <v>262</v>
      </c>
      <c r="R41" s="54" t="s">
        <v>262</v>
      </c>
      <c r="S41" s="54" t="s">
        <v>262</v>
      </c>
      <c r="T41" s="54" t="s">
        <v>262</v>
      </c>
      <c r="U41" s="54" t="s">
        <v>262</v>
      </c>
      <c r="V41" s="54" t="s">
        <v>262</v>
      </c>
      <c r="W41" s="54" t="s">
        <v>262</v>
      </c>
      <c r="X41" s="54" t="s">
        <v>262</v>
      </c>
      <c r="Y41" s="54" t="s">
        <v>262</v>
      </c>
      <c r="Z41" s="310" t="s">
        <v>117</v>
      </c>
      <c r="AA41" s="310">
        <v>1</v>
      </c>
      <c r="AB41" s="309">
        <v>1</v>
      </c>
      <c r="AC41" s="309">
        <v>1</v>
      </c>
      <c r="AD41" s="309">
        <v>18</v>
      </c>
      <c r="AE41" s="309">
        <v>4</v>
      </c>
      <c r="AF41" s="309">
        <v>2</v>
      </c>
      <c r="AG41" s="310" t="s">
        <v>117</v>
      </c>
      <c r="AH41" s="309">
        <v>2</v>
      </c>
      <c r="AI41" s="309">
        <v>34</v>
      </c>
      <c r="AJ41" s="309">
        <v>1069</v>
      </c>
      <c r="AK41" s="309">
        <v>2</v>
      </c>
      <c r="AL41" s="309">
        <v>18</v>
      </c>
      <c r="AM41" s="309">
        <v>11</v>
      </c>
      <c r="AN41" s="310" t="s">
        <v>117</v>
      </c>
      <c r="AO41" s="310">
        <v>1</v>
      </c>
      <c r="AP41" s="309">
        <v>2</v>
      </c>
      <c r="AQ41" s="309">
        <v>3</v>
      </c>
      <c r="AR41" s="309">
        <v>5</v>
      </c>
      <c r="AS41" s="309">
        <v>161</v>
      </c>
      <c r="AT41" s="310">
        <v>1</v>
      </c>
      <c r="AU41" s="309" t="s">
        <v>117</v>
      </c>
      <c r="AV41" s="310" t="s">
        <v>117</v>
      </c>
      <c r="AW41" s="310" t="s">
        <v>117</v>
      </c>
      <c r="AX41" s="309" t="s">
        <v>117</v>
      </c>
      <c r="AY41" s="310">
        <v>1</v>
      </c>
      <c r="AZ41" s="310" t="s">
        <v>117</v>
      </c>
      <c r="BA41" s="310" t="s">
        <v>117</v>
      </c>
      <c r="BB41" s="309">
        <v>2</v>
      </c>
      <c r="BC41" s="309">
        <v>6</v>
      </c>
      <c r="BD41" s="310" t="s">
        <v>117</v>
      </c>
      <c r="BE41" s="309">
        <v>6</v>
      </c>
      <c r="BF41" s="309">
        <v>43</v>
      </c>
      <c r="BG41" s="309">
        <v>5</v>
      </c>
      <c r="BH41" s="310">
        <v>4</v>
      </c>
      <c r="BI41" s="310">
        <v>2</v>
      </c>
      <c r="BJ41" s="310">
        <v>2</v>
      </c>
      <c r="BK41" s="310">
        <v>1</v>
      </c>
      <c r="BL41" s="309">
        <v>11</v>
      </c>
      <c r="BM41" s="309">
        <v>52</v>
      </c>
    </row>
    <row r="42" spans="1:65" ht="12" customHeight="1">
      <c r="A42" s="313"/>
      <c r="B42" s="559"/>
      <c r="C42" s="314"/>
      <c r="D42" s="211" t="s">
        <v>367</v>
      </c>
      <c r="E42" s="560" t="s">
        <v>364</v>
      </c>
      <c r="F42" s="560"/>
      <c r="G42" s="245"/>
      <c r="H42" s="124">
        <v>6624327</v>
      </c>
      <c r="I42" s="311">
        <v>1193</v>
      </c>
      <c r="J42" s="124">
        <v>6405144</v>
      </c>
      <c r="K42" s="54" t="s">
        <v>262</v>
      </c>
      <c r="L42" s="54" t="s">
        <v>262</v>
      </c>
      <c r="M42" s="54" t="s">
        <v>262</v>
      </c>
      <c r="N42" s="54" t="s">
        <v>262</v>
      </c>
      <c r="O42" s="54">
        <v>8</v>
      </c>
      <c r="P42" s="54">
        <v>1</v>
      </c>
      <c r="Q42" s="54" t="s">
        <v>262</v>
      </c>
      <c r="R42" s="54" t="s">
        <v>262</v>
      </c>
      <c r="S42" s="54" t="s">
        <v>262</v>
      </c>
      <c r="T42" s="54" t="s">
        <v>262</v>
      </c>
      <c r="U42" s="54" t="s">
        <v>262</v>
      </c>
      <c r="V42" s="54" t="s">
        <v>262</v>
      </c>
      <c r="W42" s="54" t="s">
        <v>262</v>
      </c>
      <c r="X42" s="54" t="s">
        <v>262</v>
      </c>
      <c r="Y42" s="54" t="s">
        <v>262</v>
      </c>
      <c r="Z42" s="310" t="s">
        <v>117</v>
      </c>
      <c r="AA42" s="310">
        <v>1</v>
      </c>
      <c r="AB42" s="309">
        <v>1</v>
      </c>
      <c r="AC42" s="309">
        <v>1</v>
      </c>
      <c r="AD42" s="309">
        <v>2</v>
      </c>
      <c r="AE42" s="309">
        <v>3</v>
      </c>
      <c r="AF42" s="309">
        <v>1</v>
      </c>
      <c r="AG42" s="310" t="s">
        <v>117</v>
      </c>
      <c r="AH42" s="309">
        <v>1</v>
      </c>
      <c r="AI42" s="309">
        <v>32</v>
      </c>
      <c r="AJ42" s="309">
        <v>990</v>
      </c>
      <c r="AK42" s="309">
        <v>2</v>
      </c>
      <c r="AL42" s="309">
        <v>17</v>
      </c>
      <c r="AM42" s="309">
        <v>9</v>
      </c>
      <c r="AN42" s="310" t="s">
        <v>117</v>
      </c>
      <c r="AO42" s="310">
        <v>1</v>
      </c>
      <c r="AP42" s="309">
        <v>2</v>
      </c>
      <c r="AQ42" s="309">
        <v>1</v>
      </c>
      <c r="AR42" s="309">
        <v>5</v>
      </c>
      <c r="AS42" s="309">
        <v>120</v>
      </c>
      <c r="AT42" s="310">
        <v>1</v>
      </c>
      <c r="AU42" s="309" t="s">
        <v>117</v>
      </c>
      <c r="AV42" s="310" t="s">
        <v>117</v>
      </c>
      <c r="AW42" s="310" t="s">
        <v>117</v>
      </c>
      <c r="AX42" s="309" t="s">
        <v>117</v>
      </c>
      <c r="AY42" s="310">
        <v>1</v>
      </c>
      <c r="AZ42" s="310" t="s">
        <v>117</v>
      </c>
      <c r="BA42" s="310" t="s">
        <v>117</v>
      </c>
      <c r="BB42" s="309">
        <v>1</v>
      </c>
      <c r="BC42" s="309">
        <v>2</v>
      </c>
      <c r="BD42" s="310" t="s">
        <v>117</v>
      </c>
      <c r="BE42" s="309">
        <v>3</v>
      </c>
      <c r="BF42" s="309">
        <v>42</v>
      </c>
      <c r="BG42" s="310">
        <v>3</v>
      </c>
      <c r="BH42" s="310">
        <v>4</v>
      </c>
      <c r="BI42" s="310">
        <v>2</v>
      </c>
      <c r="BJ42" s="310">
        <v>1</v>
      </c>
      <c r="BK42" s="310" t="s">
        <v>117</v>
      </c>
      <c r="BL42" s="309">
        <v>8</v>
      </c>
      <c r="BM42" s="309">
        <v>34</v>
      </c>
    </row>
    <row r="43" spans="1:65" ht="12" customHeight="1">
      <c r="A43" s="313"/>
      <c r="B43" s="559"/>
      <c r="C43" s="314"/>
      <c r="D43" s="211" t="s">
        <v>366</v>
      </c>
      <c r="E43" s="560" t="s">
        <v>194</v>
      </c>
      <c r="F43" s="560"/>
      <c r="G43" s="245"/>
      <c r="H43" s="124">
        <v>68296</v>
      </c>
      <c r="I43" s="123">
        <v>39</v>
      </c>
      <c r="J43" s="124">
        <v>55177</v>
      </c>
      <c r="K43" s="54" t="s">
        <v>262</v>
      </c>
      <c r="L43" s="54" t="s">
        <v>262</v>
      </c>
      <c r="M43" s="54" t="s">
        <v>262</v>
      </c>
      <c r="N43" s="54" t="s">
        <v>262</v>
      </c>
      <c r="O43" s="54">
        <v>4</v>
      </c>
      <c r="P43" s="54" t="s">
        <v>262</v>
      </c>
      <c r="Q43" s="54" t="s">
        <v>262</v>
      </c>
      <c r="R43" s="54" t="s">
        <v>262</v>
      </c>
      <c r="S43" s="54" t="s">
        <v>262</v>
      </c>
      <c r="T43" s="54" t="s">
        <v>262</v>
      </c>
      <c r="U43" s="54">
        <v>1</v>
      </c>
      <c r="V43" s="54" t="s">
        <v>262</v>
      </c>
      <c r="W43" s="54" t="s">
        <v>262</v>
      </c>
      <c r="X43" s="54" t="s">
        <v>262</v>
      </c>
      <c r="Y43" s="54" t="s">
        <v>262</v>
      </c>
      <c r="Z43" s="310" t="s">
        <v>117</v>
      </c>
      <c r="AA43" s="310">
        <v>1</v>
      </c>
      <c r="AB43" s="309">
        <v>2</v>
      </c>
      <c r="AC43" s="309" t="s">
        <v>117</v>
      </c>
      <c r="AD43" s="309">
        <v>16</v>
      </c>
      <c r="AE43" s="309">
        <v>1</v>
      </c>
      <c r="AF43" s="309">
        <v>1</v>
      </c>
      <c r="AG43" s="310" t="s">
        <v>117</v>
      </c>
      <c r="AH43" s="309">
        <v>1</v>
      </c>
      <c r="AI43" s="309">
        <v>11</v>
      </c>
      <c r="AJ43" s="309">
        <v>362</v>
      </c>
      <c r="AK43" s="309" t="s">
        <v>117</v>
      </c>
      <c r="AL43" s="310">
        <v>4</v>
      </c>
      <c r="AM43" s="309">
        <v>6</v>
      </c>
      <c r="AN43" s="309" t="s">
        <v>117</v>
      </c>
      <c r="AO43" s="310">
        <v>5</v>
      </c>
      <c r="AP43" s="310" t="s">
        <v>117</v>
      </c>
      <c r="AQ43" s="309">
        <v>3</v>
      </c>
      <c r="AR43" s="310">
        <v>2</v>
      </c>
      <c r="AS43" s="309">
        <v>69</v>
      </c>
      <c r="AT43" s="310" t="s">
        <v>117</v>
      </c>
      <c r="AU43" s="310" t="s">
        <v>117</v>
      </c>
      <c r="AV43" s="310" t="s">
        <v>117</v>
      </c>
      <c r="AW43" s="310" t="s">
        <v>117</v>
      </c>
      <c r="AX43" s="309">
        <v>1</v>
      </c>
      <c r="AY43" s="310" t="s">
        <v>117</v>
      </c>
      <c r="AZ43" s="310" t="s">
        <v>117</v>
      </c>
      <c r="BA43" s="310" t="s">
        <v>117</v>
      </c>
      <c r="BB43" s="309">
        <v>1</v>
      </c>
      <c r="BC43" s="309">
        <v>5</v>
      </c>
      <c r="BD43" s="310" t="s">
        <v>117</v>
      </c>
      <c r="BE43" s="309">
        <v>2</v>
      </c>
      <c r="BF43" s="309">
        <v>25</v>
      </c>
      <c r="BG43" s="310">
        <v>1</v>
      </c>
      <c r="BH43" s="310">
        <v>3</v>
      </c>
      <c r="BI43" s="310">
        <v>1</v>
      </c>
      <c r="BJ43" s="310">
        <v>2</v>
      </c>
      <c r="BK43" s="310">
        <v>1</v>
      </c>
      <c r="BL43" s="309">
        <v>6</v>
      </c>
      <c r="BM43" s="309">
        <v>25</v>
      </c>
    </row>
    <row r="44" spans="1:65" ht="12" customHeight="1">
      <c r="A44" s="313"/>
      <c r="B44" s="559"/>
      <c r="C44" s="314"/>
      <c r="D44" s="211" t="s">
        <v>365</v>
      </c>
      <c r="E44" s="560" t="s">
        <v>364</v>
      </c>
      <c r="F44" s="560"/>
      <c r="G44" s="245"/>
      <c r="H44" s="124">
        <v>40466</v>
      </c>
      <c r="I44" s="123">
        <v>21</v>
      </c>
      <c r="J44" s="124">
        <v>33401</v>
      </c>
      <c r="K44" s="54" t="s">
        <v>262</v>
      </c>
      <c r="L44" s="54" t="s">
        <v>262</v>
      </c>
      <c r="M44" s="54" t="s">
        <v>262</v>
      </c>
      <c r="N44" s="54" t="s">
        <v>262</v>
      </c>
      <c r="O44" s="54">
        <v>4</v>
      </c>
      <c r="P44" s="54" t="s">
        <v>262</v>
      </c>
      <c r="Q44" s="54" t="s">
        <v>262</v>
      </c>
      <c r="R44" s="54" t="s">
        <v>262</v>
      </c>
      <c r="S44" s="54" t="s">
        <v>262</v>
      </c>
      <c r="T44" s="54" t="s">
        <v>262</v>
      </c>
      <c r="U44" s="54">
        <v>1</v>
      </c>
      <c r="V44" s="54" t="s">
        <v>262</v>
      </c>
      <c r="W44" s="54" t="s">
        <v>262</v>
      </c>
      <c r="X44" s="54" t="s">
        <v>262</v>
      </c>
      <c r="Y44" s="54" t="s">
        <v>262</v>
      </c>
      <c r="Z44" s="310" t="s">
        <v>117</v>
      </c>
      <c r="AA44" s="310">
        <v>1</v>
      </c>
      <c r="AB44" s="310">
        <v>2</v>
      </c>
      <c r="AC44" s="310" t="s">
        <v>117</v>
      </c>
      <c r="AD44" s="309" t="s">
        <v>117</v>
      </c>
      <c r="AE44" s="309" t="s">
        <v>117</v>
      </c>
      <c r="AF44" s="309" t="s">
        <v>117</v>
      </c>
      <c r="AG44" s="310" t="s">
        <v>117</v>
      </c>
      <c r="AH44" s="309" t="s">
        <v>117</v>
      </c>
      <c r="AI44" s="309">
        <v>10</v>
      </c>
      <c r="AJ44" s="309">
        <v>284</v>
      </c>
      <c r="AK44" s="309" t="s">
        <v>117</v>
      </c>
      <c r="AL44" s="310">
        <v>4</v>
      </c>
      <c r="AM44" s="309">
        <v>5</v>
      </c>
      <c r="AN44" s="309" t="s">
        <v>117</v>
      </c>
      <c r="AO44" s="310">
        <v>5</v>
      </c>
      <c r="AP44" s="310" t="s">
        <v>117</v>
      </c>
      <c r="AQ44" s="310">
        <v>1</v>
      </c>
      <c r="AR44" s="310">
        <v>2</v>
      </c>
      <c r="AS44" s="309">
        <v>29</v>
      </c>
      <c r="AT44" s="310" t="s">
        <v>117</v>
      </c>
      <c r="AU44" s="310" t="s">
        <v>117</v>
      </c>
      <c r="AV44" s="310" t="s">
        <v>117</v>
      </c>
      <c r="AW44" s="310" t="s">
        <v>117</v>
      </c>
      <c r="AX44" s="310">
        <v>1</v>
      </c>
      <c r="AY44" s="310" t="s">
        <v>117</v>
      </c>
      <c r="AZ44" s="310" t="s">
        <v>117</v>
      </c>
      <c r="BA44" s="310" t="s">
        <v>117</v>
      </c>
      <c r="BB44" s="310" t="s">
        <v>117</v>
      </c>
      <c r="BC44" s="309">
        <v>1</v>
      </c>
      <c r="BD44" s="310" t="s">
        <v>117</v>
      </c>
      <c r="BE44" s="309" t="s">
        <v>117</v>
      </c>
      <c r="BF44" s="309">
        <v>25</v>
      </c>
      <c r="BG44" s="310">
        <v>1</v>
      </c>
      <c r="BH44" s="310">
        <v>3</v>
      </c>
      <c r="BI44" s="310">
        <v>1</v>
      </c>
      <c r="BJ44" s="310">
        <v>1</v>
      </c>
      <c r="BK44" s="310" t="s">
        <v>117</v>
      </c>
      <c r="BL44" s="310">
        <v>3</v>
      </c>
      <c r="BM44" s="309">
        <v>18</v>
      </c>
    </row>
    <row r="45" spans="1:65" ht="6" customHeight="1">
      <c r="A45" s="318"/>
      <c r="B45" s="465"/>
      <c r="C45" s="317"/>
      <c r="D45" s="466"/>
      <c r="E45" s="466"/>
      <c r="F45" s="466"/>
      <c r="G45" s="251"/>
      <c r="H45" s="464"/>
      <c r="I45" s="464"/>
      <c r="J45" s="464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316"/>
      <c r="AA45" s="316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6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  <c r="BM45" s="315"/>
    </row>
    <row r="46" spans="1:65" ht="12" customHeight="1">
      <c r="A46" s="313"/>
      <c r="B46" s="559" t="s">
        <v>370</v>
      </c>
      <c r="C46" s="314"/>
      <c r="D46" s="211" t="s">
        <v>368</v>
      </c>
      <c r="E46" s="560" t="s">
        <v>194</v>
      </c>
      <c r="F46" s="560"/>
      <c r="G46" s="245"/>
      <c r="H46" s="124">
        <v>406044</v>
      </c>
      <c r="I46" s="123">
        <v>44</v>
      </c>
      <c r="J46" s="124">
        <v>336699</v>
      </c>
      <c r="K46" s="54" t="s">
        <v>262</v>
      </c>
      <c r="L46" s="54" t="s">
        <v>262</v>
      </c>
      <c r="M46" s="54" t="s">
        <v>262</v>
      </c>
      <c r="N46" s="54" t="s">
        <v>262</v>
      </c>
      <c r="O46" s="54">
        <v>2</v>
      </c>
      <c r="P46" s="54">
        <v>2</v>
      </c>
      <c r="Q46" s="54">
        <v>1</v>
      </c>
      <c r="R46" s="54">
        <v>1</v>
      </c>
      <c r="S46" s="54" t="s">
        <v>262</v>
      </c>
      <c r="T46" s="54" t="s">
        <v>262</v>
      </c>
      <c r="U46" s="54" t="s">
        <v>262</v>
      </c>
      <c r="V46" s="54">
        <v>1</v>
      </c>
      <c r="W46" s="54" t="s">
        <v>262</v>
      </c>
      <c r="X46" s="54" t="s">
        <v>262</v>
      </c>
      <c r="Y46" s="54" t="s">
        <v>262</v>
      </c>
      <c r="Z46" s="310" t="s">
        <v>117</v>
      </c>
      <c r="AA46" s="310" t="s">
        <v>117</v>
      </c>
      <c r="AB46" s="310" t="s">
        <v>117</v>
      </c>
      <c r="AC46" s="310" t="s">
        <v>117</v>
      </c>
      <c r="AD46" s="309" t="s">
        <v>117</v>
      </c>
      <c r="AE46" s="310" t="s">
        <v>117</v>
      </c>
      <c r="AF46" s="310" t="s">
        <v>117</v>
      </c>
      <c r="AG46" s="310">
        <v>1</v>
      </c>
      <c r="AH46" s="310" t="s">
        <v>117</v>
      </c>
      <c r="AI46" s="310">
        <v>1</v>
      </c>
      <c r="AJ46" s="309">
        <v>2</v>
      </c>
      <c r="AK46" s="310" t="s">
        <v>117</v>
      </c>
      <c r="AL46" s="310" t="s">
        <v>117</v>
      </c>
      <c r="AM46" s="310">
        <v>2</v>
      </c>
      <c r="AN46" s="310" t="s">
        <v>117</v>
      </c>
      <c r="AO46" s="310" t="s">
        <v>117</v>
      </c>
      <c r="AP46" s="310" t="s">
        <v>117</v>
      </c>
      <c r="AQ46" s="310" t="s">
        <v>117</v>
      </c>
      <c r="AR46" s="310">
        <v>1</v>
      </c>
      <c r="AS46" s="310" t="s">
        <v>117</v>
      </c>
      <c r="AT46" s="310" t="s">
        <v>117</v>
      </c>
      <c r="AU46" s="310">
        <v>1</v>
      </c>
      <c r="AV46" s="310" t="s">
        <v>117</v>
      </c>
      <c r="AW46" s="310" t="s">
        <v>117</v>
      </c>
      <c r="AX46" s="310">
        <v>1</v>
      </c>
      <c r="AY46" s="310" t="s">
        <v>117</v>
      </c>
      <c r="AZ46" s="310" t="s">
        <v>117</v>
      </c>
      <c r="BA46" s="310" t="s">
        <v>117</v>
      </c>
      <c r="BB46" s="310" t="s">
        <v>117</v>
      </c>
      <c r="BC46" s="310" t="s">
        <v>117</v>
      </c>
      <c r="BD46" s="310" t="s">
        <v>117</v>
      </c>
      <c r="BE46" s="310" t="s">
        <v>117</v>
      </c>
      <c r="BF46" s="310" t="s">
        <v>117</v>
      </c>
      <c r="BG46" s="310" t="s">
        <v>117</v>
      </c>
      <c r="BH46" s="310" t="s">
        <v>117</v>
      </c>
      <c r="BI46" s="310" t="s">
        <v>117</v>
      </c>
      <c r="BJ46" s="310" t="s">
        <v>117</v>
      </c>
      <c r="BK46" s="310" t="s">
        <v>117</v>
      </c>
      <c r="BL46" s="309" t="s">
        <v>117</v>
      </c>
      <c r="BM46" s="309">
        <v>3</v>
      </c>
    </row>
    <row r="47" spans="1:65" ht="12" customHeight="1">
      <c r="A47" s="313"/>
      <c r="B47" s="559"/>
      <c r="C47" s="314"/>
      <c r="D47" s="211" t="s">
        <v>367</v>
      </c>
      <c r="E47" s="560" t="s">
        <v>364</v>
      </c>
      <c r="F47" s="560"/>
      <c r="G47" s="245"/>
      <c r="H47" s="124">
        <v>358255</v>
      </c>
      <c r="I47" s="123">
        <v>40</v>
      </c>
      <c r="J47" s="124">
        <v>288918</v>
      </c>
      <c r="K47" s="54" t="s">
        <v>262</v>
      </c>
      <c r="L47" s="54" t="s">
        <v>262</v>
      </c>
      <c r="M47" s="54" t="s">
        <v>262</v>
      </c>
      <c r="N47" s="54" t="s">
        <v>262</v>
      </c>
      <c r="O47" s="54">
        <v>2</v>
      </c>
      <c r="P47" s="54">
        <v>2</v>
      </c>
      <c r="Q47" s="54">
        <v>1</v>
      </c>
      <c r="R47" s="54">
        <v>1</v>
      </c>
      <c r="S47" s="54" t="s">
        <v>262</v>
      </c>
      <c r="T47" s="54" t="s">
        <v>262</v>
      </c>
      <c r="U47" s="54" t="s">
        <v>262</v>
      </c>
      <c r="V47" s="54" t="s">
        <v>262</v>
      </c>
      <c r="W47" s="54" t="s">
        <v>262</v>
      </c>
      <c r="X47" s="54" t="s">
        <v>262</v>
      </c>
      <c r="Y47" s="54" t="s">
        <v>262</v>
      </c>
      <c r="Z47" s="310" t="s">
        <v>117</v>
      </c>
      <c r="AA47" s="310" t="s">
        <v>117</v>
      </c>
      <c r="AB47" s="310" t="s">
        <v>117</v>
      </c>
      <c r="AC47" s="310" t="s">
        <v>117</v>
      </c>
      <c r="AD47" s="309" t="s">
        <v>117</v>
      </c>
      <c r="AE47" s="310" t="s">
        <v>117</v>
      </c>
      <c r="AF47" s="310" t="s">
        <v>117</v>
      </c>
      <c r="AG47" s="310">
        <v>1</v>
      </c>
      <c r="AH47" s="310" t="s">
        <v>117</v>
      </c>
      <c r="AI47" s="310">
        <v>1</v>
      </c>
      <c r="AJ47" s="310">
        <v>2</v>
      </c>
      <c r="AK47" s="310" t="s">
        <v>117</v>
      </c>
      <c r="AL47" s="310" t="s">
        <v>117</v>
      </c>
      <c r="AM47" s="310">
        <v>1</v>
      </c>
      <c r="AN47" s="310" t="s">
        <v>117</v>
      </c>
      <c r="AO47" s="310" t="s">
        <v>117</v>
      </c>
      <c r="AP47" s="310" t="s">
        <v>117</v>
      </c>
      <c r="AQ47" s="310" t="s">
        <v>117</v>
      </c>
      <c r="AR47" s="310">
        <v>1</v>
      </c>
      <c r="AS47" s="310" t="s">
        <v>117</v>
      </c>
      <c r="AT47" s="310" t="s">
        <v>117</v>
      </c>
      <c r="AU47" s="310">
        <v>1</v>
      </c>
      <c r="AV47" s="310" t="s">
        <v>117</v>
      </c>
      <c r="AW47" s="310" t="s">
        <v>117</v>
      </c>
      <c r="AX47" s="310" t="s">
        <v>117</v>
      </c>
      <c r="AY47" s="310" t="s">
        <v>117</v>
      </c>
      <c r="AZ47" s="310" t="s">
        <v>117</v>
      </c>
      <c r="BA47" s="310" t="s">
        <v>117</v>
      </c>
      <c r="BB47" s="310" t="s">
        <v>117</v>
      </c>
      <c r="BC47" s="310" t="s">
        <v>117</v>
      </c>
      <c r="BD47" s="310" t="s">
        <v>117</v>
      </c>
      <c r="BE47" s="310" t="s">
        <v>117</v>
      </c>
      <c r="BF47" s="310" t="s">
        <v>117</v>
      </c>
      <c r="BG47" s="310" t="s">
        <v>117</v>
      </c>
      <c r="BH47" s="310" t="s">
        <v>117</v>
      </c>
      <c r="BI47" s="310" t="s">
        <v>117</v>
      </c>
      <c r="BJ47" s="310" t="s">
        <v>117</v>
      </c>
      <c r="BK47" s="310" t="s">
        <v>117</v>
      </c>
      <c r="BL47" s="309" t="s">
        <v>117</v>
      </c>
      <c r="BM47" s="309" t="s">
        <v>117</v>
      </c>
    </row>
    <row r="48" spans="1:65" ht="12" customHeight="1">
      <c r="A48" s="313"/>
      <c r="B48" s="559"/>
      <c r="C48" s="314"/>
      <c r="D48" s="211" t="s">
        <v>366</v>
      </c>
      <c r="E48" s="560" t="s">
        <v>194</v>
      </c>
      <c r="F48" s="560"/>
      <c r="G48" s="245"/>
      <c r="H48" s="124">
        <v>7155</v>
      </c>
      <c r="I48" s="123">
        <v>10</v>
      </c>
      <c r="J48" s="124">
        <v>6135</v>
      </c>
      <c r="K48" s="54" t="s">
        <v>262</v>
      </c>
      <c r="L48" s="54" t="s">
        <v>262</v>
      </c>
      <c r="M48" s="54" t="s">
        <v>262</v>
      </c>
      <c r="N48" s="54" t="s">
        <v>262</v>
      </c>
      <c r="O48" s="54">
        <v>1</v>
      </c>
      <c r="P48" s="54" t="s">
        <v>262</v>
      </c>
      <c r="Q48" s="54">
        <v>2</v>
      </c>
      <c r="R48" s="54" t="s">
        <v>262</v>
      </c>
      <c r="S48" s="54" t="s">
        <v>262</v>
      </c>
      <c r="T48" s="54" t="s">
        <v>262</v>
      </c>
      <c r="U48" s="54">
        <v>1</v>
      </c>
      <c r="V48" s="54">
        <v>1</v>
      </c>
      <c r="W48" s="54" t="s">
        <v>262</v>
      </c>
      <c r="X48" s="54" t="s">
        <v>262</v>
      </c>
      <c r="Y48" s="54" t="s">
        <v>262</v>
      </c>
      <c r="Z48" s="310" t="s">
        <v>117</v>
      </c>
      <c r="AA48" s="310" t="s">
        <v>117</v>
      </c>
      <c r="AB48" s="310" t="s">
        <v>117</v>
      </c>
      <c r="AC48" s="310" t="s">
        <v>117</v>
      </c>
      <c r="AD48" s="310" t="s">
        <v>117</v>
      </c>
      <c r="AE48" s="310" t="s">
        <v>117</v>
      </c>
      <c r="AF48" s="310" t="s">
        <v>117</v>
      </c>
      <c r="AG48" s="310">
        <v>1</v>
      </c>
      <c r="AH48" s="310">
        <v>1</v>
      </c>
      <c r="AI48" s="310" t="s">
        <v>117</v>
      </c>
      <c r="AJ48" s="310" t="s">
        <v>117</v>
      </c>
      <c r="AK48" s="310" t="s">
        <v>117</v>
      </c>
      <c r="AL48" s="310" t="s">
        <v>117</v>
      </c>
      <c r="AM48" s="309">
        <v>1</v>
      </c>
      <c r="AN48" s="310" t="s">
        <v>117</v>
      </c>
      <c r="AO48" s="310" t="s">
        <v>117</v>
      </c>
      <c r="AP48" s="310" t="s">
        <v>117</v>
      </c>
      <c r="AQ48" s="310" t="s">
        <v>117</v>
      </c>
      <c r="AR48" s="310" t="s">
        <v>117</v>
      </c>
      <c r="AS48" s="310">
        <v>1</v>
      </c>
      <c r="AT48" s="310" t="s">
        <v>117</v>
      </c>
      <c r="AU48" s="310" t="s">
        <v>117</v>
      </c>
      <c r="AV48" s="310" t="s">
        <v>117</v>
      </c>
      <c r="AW48" s="310" t="s">
        <v>117</v>
      </c>
      <c r="AX48" s="310">
        <v>1</v>
      </c>
      <c r="AY48" s="310" t="s">
        <v>117</v>
      </c>
      <c r="AZ48" s="310" t="s">
        <v>117</v>
      </c>
      <c r="BA48" s="310" t="s">
        <v>117</v>
      </c>
      <c r="BB48" s="310" t="s">
        <v>117</v>
      </c>
      <c r="BC48" s="310" t="s">
        <v>117</v>
      </c>
      <c r="BD48" s="310" t="s">
        <v>117</v>
      </c>
      <c r="BE48" s="310" t="s">
        <v>117</v>
      </c>
      <c r="BF48" s="310" t="s">
        <v>117</v>
      </c>
      <c r="BG48" s="310" t="s">
        <v>117</v>
      </c>
      <c r="BH48" s="310" t="s">
        <v>117</v>
      </c>
      <c r="BI48" s="310" t="s">
        <v>117</v>
      </c>
      <c r="BJ48" s="310" t="s">
        <v>117</v>
      </c>
      <c r="BK48" s="310" t="s">
        <v>117</v>
      </c>
      <c r="BL48" s="309" t="s">
        <v>117</v>
      </c>
      <c r="BM48" s="309">
        <v>6</v>
      </c>
    </row>
    <row r="49" spans="1:65" ht="12" customHeight="1">
      <c r="A49" s="313"/>
      <c r="B49" s="559"/>
      <c r="C49" s="314"/>
      <c r="D49" s="211" t="s">
        <v>365</v>
      </c>
      <c r="E49" s="560" t="s">
        <v>364</v>
      </c>
      <c r="F49" s="560"/>
      <c r="G49" s="245"/>
      <c r="H49" s="124">
        <v>4428</v>
      </c>
      <c r="I49" s="123">
        <v>8</v>
      </c>
      <c r="J49" s="124">
        <v>3416</v>
      </c>
      <c r="K49" s="54" t="s">
        <v>262</v>
      </c>
      <c r="L49" s="54" t="s">
        <v>262</v>
      </c>
      <c r="M49" s="54" t="s">
        <v>262</v>
      </c>
      <c r="N49" s="54" t="s">
        <v>262</v>
      </c>
      <c r="O49" s="54">
        <v>1</v>
      </c>
      <c r="P49" s="54" t="s">
        <v>262</v>
      </c>
      <c r="Q49" s="54">
        <v>2</v>
      </c>
      <c r="R49" s="54" t="s">
        <v>262</v>
      </c>
      <c r="S49" s="54" t="s">
        <v>262</v>
      </c>
      <c r="T49" s="54" t="s">
        <v>262</v>
      </c>
      <c r="U49" s="54">
        <v>1</v>
      </c>
      <c r="V49" s="54" t="s">
        <v>262</v>
      </c>
      <c r="W49" s="54" t="s">
        <v>262</v>
      </c>
      <c r="X49" s="54" t="s">
        <v>262</v>
      </c>
      <c r="Y49" s="54" t="s">
        <v>262</v>
      </c>
      <c r="Z49" s="310" t="s">
        <v>117</v>
      </c>
      <c r="AA49" s="310" t="s">
        <v>117</v>
      </c>
      <c r="AB49" s="310" t="s">
        <v>117</v>
      </c>
      <c r="AC49" s="310" t="s">
        <v>117</v>
      </c>
      <c r="AD49" s="310" t="s">
        <v>117</v>
      </c>
      <c r="AE49" s="310" t="s">
        <v>117</v>
      </c>
      <c r="AF49" s="310" t="s">
        <v>117</v>
      </c>
      <c r="AG49" s="310">
        <v>1</v>
      </c>
      <c r="AH49" s="310">
        <v>1</v>
      </c>
      <c r="AI49" s="310" t="s">
        <v>117</v>
      </c>
      <c r="AJ49" s="310" t="s">
        <v>117</v>
      </c>
      <c r="AK49" s="310" t="s">
        <v>117</v>
      </c>
      <c r="AL49" s="310" t="s">
        <v>117</v>
      </c>
      <c r="AM49" s="309">
        <v>1</v>
      </c>
      <c r="AN49" s="310" t="s">
        <v>117</v>
      </c>
      <c r="AO49" s="310" t="s">
        <v>117</v>
      </c>
      <c r="AP49" s="310" t="s">
        <v>117</v>
      </c>
      <c r="AQ49" s="310" t="s">
        <v>117</v>
      </c>
      <c r="AR49" s="310" t="s">
        <v>117</v>
      </c>
      <c r="AS49" s="310">
        <v>1</v>
      </c>
      <c r="AT49" s="310" t="s">
        <v>117</v>
      </c>
      <c r="AU49" s="310" t="s">
        <v>117</v>
      </c>
      <c r="AV49" s="310" t="s">
        <v>117</v>
      </c>
      <c r="AW49" s="310" t="s">
        <v>117</v>
      </c>
      <c r="AX49" s="310" t="s">
        <v>117</v>
      </c>
      <c r="AY49" s="310" t="s">
        <v>117</v>
      </c>
      <c r="AZ49" s="310" t="s">
        <v>117</v>
      </c>
      <c r="BA49" s="310" t="s">
        <v>117</v>
      </c>
      <c r="BB49" s="310" t="s">
        <v>117</v>
      </c>
      <c r="BC49" s="310" t="s">
        <v>117</v>
      </c>
      <c r="BD49" s="310" t="s">
        <v>117</v>
      </c>
      <c r="BE49" s="310" t="s">
        <v>117</v>
      </c>
      <c r="BF49" s="310" t="s">
        <v>117</v>
      </c>
      <c r="BG49" s="310" t="s">
        <v>117</v>
      </c>
      <c r="BH49" s="310" t="s">
        <v>117</v>
      </c>
      <c r="BI49" s="310" t="s">
        <v>117</v>
      </c>
      <c r="BJ49" s="310" t="s">
        <v>117</v>
      </c>
      <c r="BK49" s="310" t="s">
        <v>117</v>
      </c>
      <c r="BL49" s="309" t="s">
        <v>117</v>
      </c>
      <c r="BM49" s="309">
        <v>3</v>
      </c>
    </row>
    <row r="50" spans="1:65" ht="6" customHeight="1">
      <c r="A50" s="318"/>
      <c r="B50" s="465"/>
      <c r="C50" s="317"/>
      <c r="D50" s="466"/>
      <c r="E50" s="466"/>
      <c r="F50" s="466"/>
      <c r="G50" s="251"/>
      <c r="H50" s="464"/>
      <c r="I50" s="464"/>
      <c r="J50" s="464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316"/>
      <c r="AA50" s="316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6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  <c r="BM50" s="315"/>
    </row>
    <row r="51" spans="1:65" ht="12" customHeight="1">
      <c r="A51" s="313"/>
      <c r="B51" s="561" t="s">
        <v>369</v>
      </c>
      <c r="C51" s="562"/>
      <c r="D51" s="211" t="s">
        <v>368</v>
      </c>
      <c r="E51" s="560" t="s">
        <v>194</v>
      </c>
      <c r="F51" s="560"/>
      <c r="G51" s="245"/>
      <c r="H51" s="124">
        <v>13510</v>
      </c>
      <c r="I51" s="123">
        <v>136</v>
      </c>
      <c r="J51" s="311">
        <v>6047</v>
      </c>
      <c r="K51" s="54" t="s">
        <v>262</v>
      </c>
      <c r="L51" s="54">
        <v>1</v>
      </c>
      <c r="M51" s="54" t="s">
        <v>262</v>
      </c>
      <c r="N51" s="54" t="s">
        <v>262</v>
      </c>
      <c r="O51" s="54" t="s">
        <v>262</v>
      </c>
      <c r="P51" s="54" t="s">
        <v>262</v>
      </c>
      <c r="Q51" s="54" t="s">
        <v>262</v>
      </c>
      <c r="R51" s="54" t="s">
        <v>262</v>
      </c>
      <c r="S51" s="54" t="s">
        <v>262</v>
      </c>
      <c r="T51" s="54">
        <v>1</v>
      </c>
      <c r="U51" s="54">
        <v>1</v>
      </c>
      <c r="V51" s="54">
        <v>644</v>
      </c>
      <c r="W51" s="54">
        <v>1</v>
      </c>
      <c r="X51" s="54">
        <v>2</v>
      </c>
      <c r="Y51" s="54" t="s">
        <v>262</v>
      </c>
      <c r="Z51" s="310" t="s">
        <v>117</v>
      </c>
      <c r="AA51" s="310">
        <v>2</v>
      </c>
      <c r="AB51" s="309">
        <v>2</v>
      </c>
      <c r="AC51" s="310" t="s">
        <v>117</v>
      </c>
      <c r="AD51" s="309">
        <v>12</v>
      </c>
      <c r="AE51" s="310" t="s">
        <v>117</v>
      </c>
      <c r="AF51" s="310">
        <v>1</v>
      </c>
      <c r="AG51" s="310" t="s">
        <v>117</v>
      </c>
      <c r="AH51" s="309" t="s">
        <v>117</v>
      </c>
      <c r="AI51" s="309">
        <v>50</v>
      </c>
      <c r="AJ51" s="309">
        <v>57</v>
      </c>
      <c r="AK51" s="310">
        <v>1</v>
      </c>
      <c r="AL51" s="309">
        <v>22</v>
      </c>
      <c r="AM51" s="309">
        <v>98</v>
      </c>
      <c r="AN51" s="310" t="s">
        <v>117</v>
      </c>
      <c r="AO51" s="310" t="s">
        <v>117</v>
      </c>
      <c r="AP51" s="309">
        <v>5</v>
      </c>
      <c r="AQ51" s="309">
        <v>46</v>
      </c>
      <c r="AR51" s="309">
        <v>1</v>
      </c>
      <c r="AS51" s="309">
        <v>1</v>
      </c>
      <c r="AT51" s="310" t="s">
        <v>117</v>
      </c>
      <c r="AU51" s="309">
        <v>38</v>
      </c>
      <c r="AV51" s="309">
        <v>26</v>
      </c>
      <c r="AW51" s="310" t="s">
        <v>117</v>
      </c>
      <c r="AX51" s="309">
        <v>3</v>
      </c>
      <c r="AY51" s="310" t="s">
        <v>117</v>
      </c>
      <c r="AZ51" s="310" t="s">
        <v>117</v>
      </c>
      <c r="BA51" s="310" t="s">
        <v>117</v>
      </c>
      <c r="BB51" s="310">
        <v>1</v>
      </c>
      <c r="BC51" s="309">
        <v>1</v>
      </c>
      <c r="BD51" s="310" t="s">
        <v>117</v>
      </c>
      <c r="BE51" s="309">
        <v>7</v>
      </c>
      <c r="BF51" s="310" t="s">
        <v>117</v>
      </c>
      <c r="BG51" s="310" t="s">
        <v>117</v>
      </c>
      <c r="BH51" s="310" t="s">
        <v>117</v>
      </c>
      <c r="BI51" s="310" t="s">
        <v>117</v>
      </c>
      <c r="BJ51" s="310" t="s">
        <v>117</v>
      </c>
      <c r="BK51" s="310" t="s">
        <v>117</v>
      </c>
      <c r="BL51" s="309">
        <v>74</v>
      </c>
      <c r="BM51" s="309">
        <v>33</v>
      </c>
    </row>
    <row r="52" spans="1:65" ht="12" customHeight="1">
      <c r="A52" s="313"/>
      <c r="B52" s="562"/>
      <c r="C52" s="562"/>
      <c r="D52" s="211" t="s">
        <v>367</v>
      </c>
      <c r="E52" s="560" t="s">
        <v>364</v>
      </c>
      <c r="F52" s="560"/>
      <c r="G52" s="245"/>
      <c r="H52" s="124">
        <v>8864</v>
      </c>
      <c r="I52" s="123">
        <v>112</v>
      </c>
      <c r="J52" s="311">
        <v>5582</v>
      </c>
      <c r="K52" s="54" t="s">
        <v>262</v>
      </c>
      <c r="L52" s="54" t="s">
        <v>262</v>
      </c>
      <c r="M52" s="54" t="s">
        <v>262</v>
      </c>
      <c r="N52" s="54" t="s">
        <v>262</v>
      </c>
      <c r="O52" s="54" t="s">
        <v>262</v>
      </c>
      <c r="P52" s="54" t="s">
        <v>262</v>
      </c>
      <c r="Q52" s="54" t="s">
        <v>262</v>
      </c>
      <c r="R52" s="54" t="s">
        <v>262</v>
      </c>
      <c r="S52" s="54" t="s">
        <v>262</v>
      </c>
      <c r="T52" s="54" t="s">
        <v>262</v>
      </c>
      <c r="U52" s="54" t="s">
        <v>262</v>
      </c>
      <c r="V52" s="54">
        <v>10</v>
      </c>
      <c r="W52" s="54" t="s">
        <v>262</v>
      </c>
      <c r="X52" s="54" t="s">
        <v>262</v>
      </c>
      <c r="Y52" s="54" t="s">
        <v>262</v>
      </c>
      <c r="Z52" s="310" t="s">
        <v>117</v>
      </c>
      <c r="AA52" s="310" t="s">
        <v>117</v>
      </c>
      <c r="AB52" s="309">
        <v>2</v>
      </c>
      <c r="AC52" s="310" t="s">
        <v>117</v>
      </c>
      <c r="AD52" s="309">
        <v>10</v>
      </c>
      <c r="AE52" s="310" t="s">
        <v>117</v>
      </c>
      <c r="AF52" s="310">
        <v>1</v>
      </c>
      <c r="AG52" s="310" t="s">
        <v>117</v>
      </c>
      <c r="AH52" s="310" t="s">
        <v>117</v>
      </c>
      <c r="AI52" s="309">
        <v>36</v>
      </c>
      <c r="AJ52" s="309">
        <v>38</v>
      </c>
      <c r="AK52" s="310" t="s">
        <v>117</v>
      </c>
      <c r="AL52" s="309">
        <v>15</v>
      </c>
      <c r="AM52" s="309">
        <v>36</v>
      </c>
      <c r="AN52" s="310" t="s">
        <v>117</v>
      </c>
      <c r="AO52" s="310" t="s">
        <v>117</v>
      </c>
      <c r="AP52" s="309">
        <v>3</v>
      </c>
      <c r="AQ52" s="309">
        <v>6</v>
      </c>
      <c r="AR52" s="310" t="s">
        <v>117</v>
      </c>
      <c r="AS52" s="309" t="s">
        <v>117</v>
      </c>
      <c r="AT52" s="310" t="s">
        <v>117</v>
      </c>
      <c r="AU52" s="309">
        <v>28</v>
      </c>
      <c r="AV52" s="309">
        <v>15</v>
      </c>
      <c r="AW52" s="310" t="s">
        <v>117</v>
      </c>
      <c r="AX52" s="309">
        <v>1</v>
      </c>
      <c r="AY52" s="310" t="s">
        <v>117</v>
      </c>
      <c r="AZ52" s="310" t="s">
        <v>117</v>
      </c>
      <c r="BA52" s="310" t="s">
        <v>117</v>
      </c>
      <c r="BB52" s="310">
        <v>1</v>
      </c>
      <c r="BC52" s="309" t="s">
        <v>117</v>
      </c>
      <c r="BD52" s="310" t="s">
        <v>117</v>
      </c>
      <c r="BE52" s="309">
        <v>5</v>
      </c>
      <c r="BF52" s="310" t="s">
        <v>117</v>
      </c>
      <c r="BG52" s="310" t="s">
        <v>117</v>
      </c>
      <c r="BH52" s="310" t="s">
        <v>117</v>
      </c>
      <c r="BI52" s="310" t="s">
        <v>117</v>
      </c>
      <c r="BJ52" s="310" t="s">
        <v>117</v>
      </c>
      <c r="BK52" s="310" t="s">
        <v>117</v>
      </c>
      <c r="BL52" s="309">
        <v>55</v>
      </c>
      <c r="BM52" s="309">
        <v>14</v>
      </c>
    </row>
    <row r="53" spans="1:65" ht="12" customHeight="1">
      <c r="A53" s="313"/>
      <c r="B53" s="562"/>
      <c r="C53" s="562"/>
      <c r="D53" s="211" t="s">
        <v>366</v>
      </c>
      <c r="E53" s="560" t="s">
        <v>194</v>
      </c>
      <c r="F53" s="560"/>
      <c r="G53" s="245"/>
      <c r="H53" s="124">
        <v>6731</v>
      </c>
      <c r="I53" s="123">
        <v>66</v>
      </c>
      <c r="J53" s="311">
        <v>1535</v>
      </c>
      <c r="K53" s="54" t="s">
        <v>262</v>
      </c>
      <c r="L53" s="54">
        <v>1</v>
      </c>
      <c r="M53" s="54" t="s">
        <v>262</v>
      </c>
      <c r="N53" s="54" t="s">
        <v>262</v>
      </c>
      <c r="O53" s="54" t="s">
        <v>262</v>
      </c>
      <c r="P53" s="54" t="s">
        <v>262</v>
      </c>
      <c r="Q53" s="54" t="s">
        <v>262</v>
      </c>
      <c r="R53" s="54" t="s">
        <v>262</v>
      </c>
      <c r="S53" s="54" t="s">
        <v>262</v>
      </c>
      <c r="T53" s="54">
        <v>1</v>
      </c>
      <c r="U53" s="54">
        <v>1</v>
      </c>
      <c r="V53" s="54">
        <v>691</v>
      </c>
      <c r="W53" s="54">
        <v>1</v>
      </c>
      <c r="X53" s="54">
        <v>2</v>
      </c>
      <c r="Y53" s="54" t="s">
        <v>262</v>
      </c>
      <c r="Z53" s="310" t="s">
        <v>117</v>
      </c>
      <c r="AA53" s="310">
        <v>3</v>
      </c>
      <c r="AB53" s="310">
        <v>1</v>
      </c>
      <c r="AC53" s="310" t="s">
        <v>117</v>
      </c>
      <c r="AD53" s="309">
        <v>9</v>
      </c>
      <c r="AE53" s="310" t="s">
        <v>117</v>
      </c>
      <c r="AF53" s="310" t="s">
        <v>117</v>
      </c>
      <c r="AG53" s="310" t="s">
        <v>117</v>
      </c>
      <c r="AH53" s="309">
        <v>1</v>
      </c>
      <c r="AI53" s="309">
        <v>28</v>
      </c>
      <c r="AJ53" s="309">
        <v>40</v>
      </c>
      <c r="AK53" s="310" t="s">
        <v>117</v>
      </c>
      <c r="AL53" s="309">
        <v>18</v>
      </c>
      <c r="AM53" s="309">
        <v>85</v>
      </c>
      <c r="AN53" s="310" t="s">
        <v>117</v>
      </c>
      <c r="AO53" s="310" t="s">
        <v>117</v>
      </c>
      <c r="AP53" s="309">
        <v>4</v>
      </c>
      <c r="AQ53" s="309">
        <v>36</v>
      </c>
      <c r="AR53" s="309">
        <v>1</v>
      </c>
      <c r="AS53" s="309">
        <v>1</v>
      </c>
      <c r="AT53" s="310" t="s">
        <v>117</v>
      </c>
      <c r="AU53" s="309">
        <v>29</v>
      </c>
      <c r="AV53" s="309">
        <v>24</v>
      </c>
      <c r="AW53" s="310" t="s">
        <v>117</v>
      </c>
      <c r="AX53" s="309">
        <v>3</v>
      </c>
      <c r="AY53" s="310" t="s">
        <v>117</v>
      </c>
      <c r="AZ53" s="310" t="s">
        <v>117</v>
      </c>
      <c r="BA53" s="310" t="s">
        <v>117</v>
      </c>
      <c r="BB53" s="310">
        <v>1</v>
      </c>
      <c r="BC53" s="310">
        <v>1</v>
      </c>
      <c r="BD53" s="310" t="s">
        <v>117</v>
      </c>
      <c r="BE53" s="310">
        <v>6</v>
      </c>
      <c r="BF53" s="310" t="s">
        <v>117</v>
      </c>
      <c r="BG53" s="310" t="s">
        <v>117</v>
      </c>
      <c r="BH53" s="310" t="s">
        <v>117</v>
      </c>
      <c r="BI53" s="310" t="s">
        <v>117</v>
      </c>
      <c r="BJ53" s="310" t="s">
        <v>117</v>
      </c>
      <c r="BK53" s="310" t="s">
        <v>117</v>
      </c>
      <c r="BL53" s="309">
        <v>57</v>
      </c>
      <c r="BM53" s="309">
        <v>27</v>
      </c>
    </row>
    <row r="54" spans="1:65" ht="9" customHeight="1">
      <c r="A54" s="313"/>
      <c r="B54" s="562"/>
      <c r="C54" s="562"/>
      <c r="D54" s="211" t="s">
        <v>365</v>
      </c>
      <c r="E54" s="560" t="s">
        <v>364</v>
      </c>
      <c r="F54" s="560"/>
      <c r="G54" s="245"/>
      <c r="H54" s="124">
        <v>1952</v>
      </c>
      <c r="I54" s="123">
        <v>49</v>
      </c>
      <c r="J54" s="311">
        <v>1234</v>
      </c>
      <c r="K54" s="54" t="s">
        <v>262</v>
      </c>
      <c r="L54" s="54" t="s">
        <v>262</v>
      </c>
      <c r="M54" s="54" t="s">
        <v>262</v>
      </c>
      <c r="N54" s="54" t="s">
        <v>262</v>
      </c>
      <c r="O54" s="54" t="s">
        <v>262</v>
      </c>
      <c r="P54" s="54" t="s">
        <v>262</v>
      </c>
      <c r="Q54" s="54" t="s">
        <v>262</v>
      </c>
      <c r="R54" s="54" t="s">
        <v>262</v>
      </c>
      <c r="S54" s="54" t="s">
        <v>262</v>
      </c>
      <c r="T54" s="54" t="s">
        <v>262</v>
      </c>
      <c r="U54" s="54" t="s">
        <v>262</v>
      </c>
      <c r="V54" s="54">
        <v>14</v>
      </c>
      <c r="W54" s="54" t="s">
        <v>262</v>
      </c>
      <c r="X54" s="54" t="s">
        <v>262</v>
      </c>
      <c r="Y54" s="54" t="s">
        <v>262</v>
      </c>
      <c r="Z54" s="310" t="s">
        <v>117</v>
      </c>
      <c r="AA54" s="310">
        <v>1</v>
      </c>
      <c r="AB54" s="310">
        <v>1</v>
      </c>
      <c r="AC54" s="310" t="s">
        <v>117</v>
      </c>
      <c r="AD54" s="309">
        <v>6</v>
      </c>
      <c r="AE54" s="310" t="s">
        <v>117</v>
      </c>
      <c r="AF54" s="310" t="s">
        <v>117</v>
      </c>
      <c r="AG54" s="310" t="s">
        <v>117</v>
      </c>
      <c r="AH54" s="310">
        <v>1</v>
      </c>
      <c r="AI54" s="309">
        <v>15</v>
      </c>
      <c r="AJ54" s="309">
        <v>22</v>
      </c>
      <c r="AK54" s="310" t="s">
        <v>117</v>
      </c>
      <c r="AL54" s="309">
        <v>10</v>
      </c>
      <c r="AM54" s="309">
        <v>26</v>
      </c>
      <c r="AN54" s="310" t="s">
        <v>117</v>
      </c>
      <c r="AO54" s="310" t="s">
        <v>117</v>
      </c>
      <c r="AP54" s="310">
        <v>2</v>
      </c>
      <c r="AQ54" s="309">
        <v>1</v>
      </c>
      <c r="AR54" s="310" t="s">
        <v>117</v>
      </c>
      <c r="AS54" s="309" t="s">
        <v>117</v>
      </c>
      <c r="AT54" s="310" t="s">
        <v>117</v>
      </c>
      <c r="AU54" s="309">
        <v>18</v>
      </c>
      <c r="AV54" s="309">
        <v>11</v>
      </c>
      <c r="AW54" s="310" t="s">
        <v>117</v>
      </c>
      <c r="AX54" s="309" t="s">
        <v>117</v>
      </c>
      <c r="AY54" s="310" t="s">
        <v>117</v>
      </c>
      <c r="AZ54" s="310" t="s">
        <v>117</v>
      </c>
      <c r="BA54" s="310" t="s">
        <v>117</v>
      </c>
      <c r="BB54" s="310">
        <v>1</v>
      </c>
      <c r="BC54" s="310" t="s">
        <v>117</v>
      </c>
      <c r="BD54" s="310" t="s">
        <v>117</v>
      </c>
      <c r="BE54" s="310">
        <v>4</v>
      </c>
      <c r="BF54" s="310" t="s">
        <v>117</v>
      </c>
      <c r="BG54" s="310" t="s">
        <v>117</v>
      </c>
      <c r="BH54" s="310" t="s">
        <v>117</v>
      </c>
      <c r="BI54" s="310" t="s">
        <v>117</v>
      </c>
      <c r="BJ54" s="310" t="s">
        <v>117</v>
      </c>
      <c r="BK54" s="310" t="s">
        <v>117</v>
      </c>
      <c r="BL54" s="309">
        <v>38</v>
      </c>
      <c r="BM54" s="309">
        <v>8</v>
      </c>
    </row>
    <row r="55" spans="1:65" ht="3" customHeight="1" thickBot="1">
      <c r="A55" s="207"/>
      <c r="B55" s="308"/>
      <c r="C55" s="308"/>
      <c r="D55" s="307"/>
      <c r="E55" s="307"/>
      <c r="F55" s="306"/>
      <c r="G55" s="305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3"/>
      <c r="AC55" s="303"/>
      <c r="AD55" s="303"/>
      <c r="AE55" s="303"/>
      <c r="AF55" s="303"/>
      <c r="AG55" s="303"/>
      <c r="AH55" s="303"/>
      <c r="AI55" s="303"/>
      <c r="AJ55" s="303"/>
      <c r="AK55" s="303"/>
      <c r="AL55" s="303"/>
      <c r="AM55" s="303"/>
      <c r="AN55" s="303"/>
      <c r="AO55" s="303"/>
      <c r="AP55" s="303"/>
      <c r="AQ55" s="303"/>
      <c r="AR55" s="303"/>
      <c r="AS55" s="303"/>
      <c r="AT55" s="303"/>
      <c r="AU55" s="303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  <c r="BJ55" s="303"/>
      <c r="BK55" s="303"/>
      <c r="BL55" s="303"/>
      <c r="BM55" s="303"/>
    </row>
    <row r="56" spans="1:65" ht="6.75" customHeight="1" thickTop="1">
      <c r="H56" s="302"/>
      <c r="I56" s="302"/>
      <c r="J56" s="302"/>
      <c r="K56" s="302"/>
      <c r="L56" s="302"/>
      <c r="M56" s="302"/>
      <c r="N56" s="302"/>
      <c r="O56" s="302"/>
      <c r="P56" s="302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  <c r="BJ56" s="301"/>
      <c r="BK56" s="301"/>
      <c r="BL56" s="301"/>
      <c r="BM56" s="301"/>
    </row>
    <row r="57" spans="1:65">
      <c r="A57" s="31" t="s">
        <v>363</v>
      </c>
      <c r="H57" s="5"/>
    </row>
  </sheetData>
  <mergeCells count="110">
    <mergeCell ref="AE2:AE4"/>
    <mergeCell ref="C2:E4"/>
    <mergeCell ref="H2:H4"/>
    <mergeCell ref="I2:J2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BJ2:BJ4"/>
    <mergeCell ref="BK2:BK4"/>
    <mergeCell ref="BL2:BL4"/>
    <mergeCell ref="BM2:BM4"/>
    <mergeCell ref="I3:I4"/>
    <mergeCell ref="J3:J4"/>
    <mergeCell ref="BD2:BD4"/>
    <mergeCell ref="BE2:BE4"/>
    <mergeCell ref="BF2:BF4"/>
    <mergeCell ref="BG2:BG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T2:T4"/>
    <mergeCell ref="U2:U4"/>
    <mergeCell ref="AR2:AR4"/>
    <mergeCell ref="AS2:AS4"/>
    <mergeCell ref="AT2:AT4"/>
    <mergeCell ref="AU2:AU4"/>
    <mergeCell ref="AV2:AV4"/>
    <mergeCell ref="AW2:AW4"/>
    <mergeCell ref="BH2:BH4"/>
    <mergeCell ref="BI2:BI4"/>
    <mergeCell ref="AX2:AX4"/>
    <mergeCell ref="AY2:AY4"/>
    <mergeCell ref="AZ2:AZ4"/>
    <mergeCell ref="BA2:BA4"/>
    <mergeCell ref="BB2:BB4"/>
    <mergeCell ref="BC2:BC4"/>
    <mergeCell ref="B6:B9"/>
    <mergeCell ref="E6:F6"/>
    <mergeCell ref="E7:F7"/>
    <mergeCell ref="E8:F8"/>
    <mergeCell ref="E9:F9"/>
    <mergeCell ref="B11:B14"/>
    <mergeCell ref="E11:F11"/>
    <mergeCell ref="E12:F12"/>
    <mergeCell ref="E13:F13"/>
    <mergeCell ref="E14:F14"/>
    <mergeCell ref="B16:B19"/>
    <mergeCell ref="E16:F16"/>
    <mergeCell ref="E17:F17"/>
    <mergeCell ref="E18:F18"/>
    <mergeCell ref="E19:F19"/>
    <mergeCell ref="B21:B24"/>
    <mergeCell ref="E21:F21"/>
    <mergeCell ref="E22:F22"/>
    <mergeCell ref="E23:F23"/>
    <mergeCell ref="E24:F24"/>
    <mergeCell ref="C26:C29"/>
    <mergeCell ref="E26:F26"/>
    <mergeCell ref="E27:F27"/>
    <mergeCell ref="E28:F28"/>
    <mergeCell ref="E29:F29"/>
    <mergeCell ref="C31:C34"/>
    <mergeCell ref="E31:F31"/>
    <mergeCell ref="E32:F32"/>
    <mergeCell ref="E33:F33"/>
    <mergeCell ref="E34:F34"/>
    <mergeCell ref="C36:C39"/>
    <mergeCell ref="E36:F36"/>
    <mergeCell ref="E37:F37"/>
    <mergeCell ref="E38:F38"/>
    <mergeCell ref="E39:F39"/>
    <mergeCell ref="B41:B44"/>
    <mergeCell ref="E41:F41"/>
    <mergeCell ref="E42:F42"/>
    <mergeCell ref="E43:F43"/>
    <mergeCell ref="E44:F44"/>
    <mergeCell ref="B46:B49"/>
    <mergeCell ref="E46:F46"/>
    <mergeCell ref="E47:F47"/>
    <mergeCell ref="E48:F48"/>
    <mergeCell ref="E49:F49"/>
    <mergeCell ref="B51:C54"/>
    <mergeCell ref="E51:F51"/>
    <mergeCell ref="E52:F52"/>
    <mergeCell ref="E53:F53"/>
    <mergeCell ref="E54:F54"/>
  </mergeCells>
  <phoneticPr fontId="10"/>
  <pageMargins left="0.78740157480314965" right="0.19685039370078741" top="1.0629921259842521" bottom="0.19685039370078741" header="0.23622047244094491" footer="0"/>
  <pageSetup paperSize="8" scale="140" fitToWidth="0" fitToHeight="0" orientation="landscape" r:id="rId1"/>
  <headerFooter alignWithMargins="0">
    <oddHeader>&amp;L&amp;9財産犯・被害額・被害回復額及び被害品別認知・検挙件数&amp;R&amp;"ＭＳ ゴシック,標準"&amp;9&amp;F（&amp;K000000&amp;A）</oddHeader>
  </headerFooter>
  <colBreaks count="4" manualBreakCount="4">
    <brk id="15" max="47" man="1"/>
    <brk id="25" max="47" man="1"/>
    <brk id="39" max="47" man="1"/>
    <brk id="49" max="47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21"/>
  <sheetViews>
    <sheetView zoomScaleNormal="100" zoomScalePageLayoutView="112" workbookViewId="0"/>
  </sheetViews>
  <sheetFormatPr defaultRowHeight="10.5"/>
  <cols>
    <col min="1" max="1" width="1" style="76" customWidth="1"/>
    <col min="2" max="2" width="17.83203125" style="76" customWidth="1"/>
    <col min="3" max="3" width="1" style="76" customWidth="1"/>
    <col min="4" max="6" width="17.83203125" style="76" customWidth="1"/>
    <col min="7" max="16384" width="9.33203125" style="76"/>
  </cols>
  <sheetData>
    <row r="1" spans="1:8" ht="14.25" customHeight="1" thickBot="1">
      <c r="B1" s="31" t="s">
        <v>27</v>
      </c>
      <c r="F1" s="28" t="s">
        <v>102</v>
      </c>
    </row>
    <row r="2" spans="1:8" s="222" customFormat="1" ht="20.100000000000001" customHeight="1" thickTop="1">
      <c r="A2" s="536" t="s">
        <v>451</v>
      </c>
      <c r="B2" s="537"/>
      <c r="C2" s="537"/>
      <c r="D2" s="342" t="s">
        <v>450</v>
      </c>
      <c r="E2" s="342" t="s">
        <v>449</v>
      </c>
      <c r="F2" s="342" t="s">
        <v>448</v>
      </c>
    </row>
    <row r="3" spans="1:8" s="204" customFormat="1" ht="18.75" customHeight="1">
      <c r="A3" s="339"/>
      <c r="B3" s="338" t="s">
        <v>447</v>
      </c>
      <c r="C3" s="341"/>
      <c r="D3" s="340">
        <v>498263</v>
      </c>
      <c r="E3" s="340">
        <v>399284</v>
      </c>
      <c r="F3" s="340">
        <v>434451</v>
      </c>
    </row>
    <row r="4" spans="1:8" s="204" customFormat="1" ht="8.25" customHeight="1">
      <c r="A4" s="339"/>
      <c r="B4" s="338"/>
      <c r="C4" s="337"/>
      <c r="D4" s="80"/>
      <c r="E4" s="80"/>
    </row>
    <row r="5" spans="1:8" ht="12" customHeight="1">
      <c r="A5" s="313"/>
      <c r="B5" s="336" t="s">
        <v>446</v>
      </c>
      <c r="C5" s="327"/>
      <c r="D5" s="77">
        <v>998</v>
      </c>
      <c r="E5" s="77">
        <v>918</v>
      </c>
      <c r="F5" s="77">
        <v>854</v>
      </c>
    </row>
    <row r="6" spans="1:8" ht="12" customHeight="1">
      <c r="A6" s="313"/>
      <c r="B6" s="336" t="s">
        <v>445</v>
      </c>
      <c r="C6" s="327"/>
      <c r="D6" s="77">
        <v>838</v>
      </c>
      <c r="E6" s="77">
        <v>868</v>
      </c>
      <c r="F6" s="77">
        <v>732</v>
      </c>
    </row>
    <row r="7" spans="1:8" ht="12" customHeight="1">
      <c r="A7" s="313"/>
      <c r="B7" s="336" t="s">
        <v>444</v>
      </c>
      <c r="C7" s="327"/>
      <c r="D7" s="77">
        <v>96720</v>
      </c>
      <c r="E7" s="77">
        <v>79850</v>
      </c>
      <c r="F7" s="77">
        <v>83903</v>
      </c>
    </row>
    <row r="8" spans="1:8" ht="12" customHeight="1">
      <c r="A8" s="313"/>
      <c r="B8" s="336" t="s">
        <v>443</v>
      </c>
      <c r="C8" s="327"/>
      <c r="D8" s="77">
        <v>10196</v>
      </c>
      <c r="E8" s="77">
        <v>10962</v>
      </c>
      <c r="F8" s="77">
        <v>15148</v>
      </c>
    </row>
    <row r="9" spans="1:8" ht="12" customHeight="1">
      <c r="A9" s="313"/>
      <c r="B9" s="336" t="s">
        <v>442</v>
      </c>
      <c r="C9" s="327"/>
      <c r="D9" s="77">
        <v>29570</v>
      </c>
      <c r="E9" s="77">
        <v>27755</v>
      </c>
      <c r="F9" s="77">
        <v>30390</v>
      </c>
    </row>
    <row r="10" spans="1:8" ht="12" customHeight="1">
      <c r="A10" s="313"/>
      <c r="B10" s="336" t="s">
        <v>441</v>
      </c>
      <c r="C10" s="327"/>
      <c r="D10" s="77">
        <v>97859</v>
      </c>
      <c r="E10" s="77">
        <v>72713</v>
      </c>
      <c r="F10" s="77">
        <v>87449</v>
      </c>
    </row>
    <row r="11" spans="1:8" ht="12" customHeight="1">
      <c r="A11" s="313"/>
      <c r="B11" s="336" t="s">
        <v>440</v>
      </c>
      <c r="C11" s="327"/>
      <c r="D11" s="77">
        <v>124494</v>
      </c>
      <c r="E11" s="77">
        <v>93188</v>
      </c>
      <c r="F11" s="77">
        <v>100348</v>
      </c>
    </row>
    <row r="12" spans="1:8" ht="12" customHeight="1">
      <c r="A12" s="313"/>
      <c r="B12" s="336" t="s">
        <v>439</v>
      </c>
      <c r="C12" s="327"/>
      <c r="D12" s="77">
        <v>30980</v>
      </c>
      <c r="E12" s="77">
        <v>24935</v>
      </c>
      <c r="F12" s="77">
        <v>28187</v>
      </c>
    </row>
    <row r="13" spans="1:8" ht="12" customHeight="1">
      <c r="A13" s="313"/>
      <c r="B13" s="336" t="s">
        <v>438</v>
      </c>
      <c r="C13" s="327"/>
      <c r="D13" s="77">
        <v>1141</v>
      </c>
      <c r="E13" s="77">
        <v>971</v>
      </c>
      <c r="F13" s="77">
        <v>962</v>
      </c>
    </row>
    <row r="14" spans="1:8" ht="12" customHeight="1">
      <c r="A14" s="313"/>
      <c r="B14" s="336" t="s">
        <v>437</v>
      </c>
      <c r="C14" s="327"/>
      <c r="D14" s="77">
        <v>148</v>
      </c>
      <c r="E14" s="77">
        <v>242</v>
      </c>
      <c r="F14" s="77">
        <v>256</v>
      </c>
    </row>
    <row r="15" spans="1:8" ht="12" customHeight="1">
      <c r="A15" s="313"/>
      <c r="B15" s="336" t="s">
        <v>436</v>
      </c>
      <c r="C15" s="327"/>
      <c r="D15" s="77">
        <v>18907</v>
      </c>
      <c r="E15" s="77">
        <v>18090</v>
      </c>
      <c r="F15" s="77">
        <v>17335</v>
      </c>
      <c r="G15" s="333"/>
    </row>
    <row r="16" spans="1:8" ht="12" customHeight="1">
      <c r="A16" s="313"/>
      <c r="B16" s="336" t="s">
        <v>60</v>
      </c>
      <c r="C16" s="327"/>
      <c r="D16" s="77">
        <v>86412</v>
      </c>
      <c r="E16" s="77">
        <v>68792</v>
      </c>
      <c r="F16" s="77">
        <v>68887</v>
      </c>
      <c r="G16" s="333"/>
      <c r="H16" s="333"/>
    </row>
    <row r="17" spans="1:6" ht="5.0999999999999996" customHeight="1" thickBot="1">
      <c r="A17" s="207"/>
      <c r="B17" s="207"/>
      <c r="C17" s="305"/>
      <c r="D17" s="335"/>
      <c r="E17" s="207"/>
      <c r="F17" s="207"/>
    </row>
    <row r="18" spans="1:6" ht="3.75" customHeight="1" thickTop="1"/>
    <row r="19" spans="1:6">
      <c r="D19" s="333"/>
      <c r="E19" s="333"/>
      <c r="F19" s="333"/>
    </row>
    <row r="20" spans="1:6">
      <c r="B20" s="334"/>
      <c r="D20" s="333"/>
      <c r="E20" s="333"/>
      <c r="F20" s="333"/>
    </row>
    <row r="21" spans="1:6">
      <c r="D21" s="333"/>
      <c r="E21" s="333"/>
      <c r="F21" s="333"/>
    </row>
  </sheetData>
  <mergeCells count="1">
    <mergeCell ref="A2:C2"/>
  </mergeCells>
  <phoneticPr fontId="10"/>
  <printOptions horizontalCentered="1"/>
  <pageMargins left="0.59055118110236227" right="0.59055118110236227" top="0.98425196850393704" bottom="0.47244094488188981" header="0.55118110236220474" footer="0"/>
  <pageSetup paperSize="9" scale="130" orientation="portrait" r:id="rId1"/>
  <headerFooter alignWithMargins="0">
    <oddHeader>&amp;L道路交通法違反取締り状況&amp;R&amp;F (&amp;A)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31"/>
  <sheetViews>
    <sheetView zoomScaleNormal="100" zoomScalePageLayoutView="115" workbookViewId="0"/>
  </sheetViews>
  <sheetFormatPr defaultRowHeight="10.5"/>
  <cols>
    <col min="1" max="1" width="1" style="76" customWidth="1"/>
    <col min="2" max="2" width="2.1640625" style="76" customWidth="1"/>
    <col min="3" max="3" width="14.83203125" style="76" customWidth="1"/>
    <col min="4" max="4" width="1" style="76" customWidth="1"/>
    <col min="5" max="5" width="17.83203125" style="76" customWidth="1"/>
    <col min="6" max="6" width="17.83203125" style="4" customWidth="1"/>
    <col min="7" max="7" width="17.83203125" style="76" customWidth="1"/>
    <col min="8" max="8" width="13.33203125" style="76" bestFit="1" customWidth="1"/>
    <col min="9" max="16384" width="9.33203125" style="76"/>
  </cols>
  <sheetData>
    <row r="1" spans="1:12" ht="13.5" customHeight="1" thickBot="1">
      <c r="B1" s="31" t="s">
        <v>211</v>
      </c>
      <c r="G1" s="28" t="s">
        <v>102</v>
      </c>
    </row>
    <row r="2" spans="1:12" s="222" customFormat="1" ht="20.100000000000001" customHeight="1" thickTop="1">
      <c r="A2" s="536" t="s">
        <v>466</v>
      </c>
      <c r="B2" s="537"/>
      <c r="C2" s="537"/>
      <c r="D2" s="537"/>
      <c r="E2" s="342" t="s">
        <v>450</v>
      </c>
      <c r="F2" s="342" t="s">
        <v>465</v>
      </c>
      <c r="G2" s="342" t="s">
        <v>448</v>
      </c>
    </row>
    <row r="3" spans="1:12" s="346" customFormat="1" ht="15" customHeight="1">
      <c r="A3" s="339"/>
      <c r="B3" s="620" t="s">
        <v>447</v>
      </c>
      <c r="C3" s="620"/>
      <c r="D3" s="349"/>
      <c r="E3" s="348">
        <f>SUM(E5,E17)</f>
        <v>5622500</v>
      </c>
      <c r="F3" s="348">
        <f>SUM(F5,F17)</f>
        <v>5639919</v>
      </c>
      <c r="G3" s="347">
        <f>SUM(G5,G17)</f>
        <v>5640191</v>
      </c>
      <c r="H3" s="345"/>
    </row>
    <row r="4" spans="1:12" ht="5.0999999999999996" customHeight="1">
      <c r="A4" s="313"/>
      <c r="B4" s="313"/>
      <c r="C4" s="313"/>
      <c r="D4" s="327"/>
      <c r="E4" s="98"/>
      <c r="F4" s="98"/>
      <c r="G4" s="345"/>
    </row>
    <row r="5" spans="1:12" ht="15" customHeight="1">
      <c r="A5" s="313"/>
      <c r="B5" s="621" t="s">
        <v>464</v>
      </c>
      <c r="C5" s="621"/>
      <c r="D5" s="327"/>
      <c r="E5" s="98">
        <f>SUM(E6:E15)</f>
        <v>5504636</v>
      </c>
      <c r="F5" s="98">
        <f>SUM(F6:F15)</f>
        <v>5525139</v>
      </c>
      <c r="G5" s="343">
        <f>SUM(G6:G15)</f>
        <v>5528977</v>
      </c>
      <c r="H5" s="344"/>
    </row>
    <row r="6" spans="1:12" ht="11.45" customHeight="1">
      <c r="A6" s="313"/>
      <c r="B6" s="313"/>
      <c r="C6" s="336" t="s">
        <v>457</v>
      </c>
      <c r="D6" s="327"/>
      <c r="E6" s="98">
        <v>181979</v>
      </c>
      <c r="F6" s="98">
        <v>179768</v>
      </c>
      <c r="G6" s="343">
        <v>177455</v>
      </c>
    </row>
    <row r="7" spans="1:12" ht="11.45" customHeight="1">
      <c r="A7" s="313"/>
      <c r="B7" s="313"/>
      <c r="C7" s="336" t="s">
        <v>456</v>
      </c>
      <c r="D7" s="327"/>
      <c r="E7" s="98">
        <v>4342379</v>
      </c>
      <c r="F7" s="98">
        <v>4282403</v>
      </c>
      <c r="G7" s="343">
        <v>4204929</v>
      </c>
    </row>
    <row r="8" spans="1:12" ht="11.45" customHeight="1">
      <c r="A8" s="313"/>
      <c r="B8" s="313"/>
      <c r="C8" s="79" t="s">
        <v>463</v>
      </c>
      <c r="D8" s="327"/>
      <c r="E8" s="98">
        <v>810212</v>
      </c>
      <c r="F8" s="98">
        <v>817130</v>
      </c>
      <c r="G8" s="343">
        <v>824642</v>
      </c>
      <c r="L8" s="202"/>
    </row>
    <row r="9" spans="1:12" ht="11.45" customHeight="1">
      <c r="A9" s="313"/>
      <c r="B9" s="313"/>
      <c r="C9" s="336" t="s">
        <v>455</v>
      </c>
      <c r="D9" s="327"/>
      <c r="E9" s="98">
        <v>61610</v>
      </c>
      <c r="F9" s="98">
        <v>140440</v>
      </c>
      <c r="G9" s="343">
        <v>220857</v>
      </c>
      <c r="L9" s="202"/>
    </row>
    <row r="10" spans="1:12" ht="11.45" customHeight="1">
      <c r="A10" s="313"/>
      <c r="B10" s="313"/>
      <c r="C10" s="336" t="s">
        <v>454</v>
      </c>
      <c r="D10" s="327"/>
      <c r="E10" s="98">
        <v>142</v>
      </c>
      <c r="F10" s="98">
        <v>131</v>
      </c>
      <c r="G10" s="343">
        <v>123</v>
      </c>
      <c r="L10" s="202"/>
    </row>
    <row r="11" spans="1:12" ht="11.45" customHeight="1">
      <c r="A11" s="313"/>
      <c r="B11" s="313"/>
      <c r="C11" s="336" t="s">
        <v>453</v>
      </c>
      <c r="D11" s="327"/>
      <c r="E11" s="98">
        <v>0</v>
      </c>
      <c r="F11" s="98">
        <v>0</v>
      </c>
      <c r="G11" s="343">
        <v>0</v>
      </c>
      <c r="L11" s="202"/>
    </row>
    <row r="12" spans="1:12" ht="11.45" customHeight="1">
      <c r="A12" s="313"/>
      <c r="B12" s="313"/>
      <c r="C12" s="336" t="s">
        <v>462</v>
      </c>
      <c r="D12" s="327"/>
      <c r="E12" s="98">
        <v>2380</v>
      </c>
      <c r="F12" s="98">
        <v>2336</v>
      </c>
      <c r="G12" s="343">
        <v>2265</v>
      </c>
      <c r="L12" s="202"/>
    </row>
    <row r="13" spans="1:12" ht="11.45" customHeight="1">
      <c r="A13" s="313"/>
      <c r="B13" s="313"/>
      <c r="C13" s="336" t="s">
        <v>461</v>
      </c>
      <c r="D13" s="327"/>
      <c r="E13" s="98">
        <v>16943</v>
      </c>
      <c r="F13" s="98">
        <v>16828</v>
      </c>
      <c r="G13" s="343">
        <v>16801</v>
      </c>
      <c r="L13" s="202"/>
    </row>
    <row r="14" spans="1:12" ht="11.45" customHeight="1">
      <c r="A14" s="313"/>
      <c r="B14" s="313"/>
      <c r="C14" s="336" t="s">
        <v>460</v>
      </c>
      <c r="D14" s="327"/>
      <c r="E14" s="98">
        <v>296</v>
      </c>
      <c r="F14" s="98">
        <v>335</v>
      </c>
      <c r="G14" s="343">
        <v>382</v>
      </c>
      <c r="L14" s="202"/>
    </row>
    <row r="15" spans="1:12" ht="11.45" customHeight="1">
      <c r="A15" s="313"/>
      <c r="B15" s="313"/>
      <c r="C15" s="336" t="s">
        <v>459</v>
      </c>
      <c r="D15" s="327"/>
      <c r="E15" s="98">
        <v>88695</v>
      </c>
      <c r="F15" s="98">
        <v>85768</v>
      </c>
      <c r="G15" s="343">
        <v>81523</v>
      </c>
      <c r="L15" s="202"/>
    </row>
    <row r="16" spans="1:12" ht="8.1" customHeight="1">
      <c r="A16" s="313"/>
      <c r="B16" s="313"/>
      <c r="C16" s="313"/>
      <c r="D16" s="327"/>
      <c r="E16" s="98"/>
      <c r="F16" s="98"/>
      <c r="G16" s="345"/>
      <c r="L16" s="202"/>
    </row>
    <row r="17" spans="1:12" ht="15" customHeight="1">
      <c r="A17" s="313"/>
      <c r="B17" s="621" t="s">
        <v>458</v>
      </c>
      <c r="C17" s="621"/>
      <c r="D17" s="327"/>
      <c r="E17" s="98">
        <f>SUM(E18:E22)</f>
        <v>117864</v>
      </c>
      <c r="F17" s="98">
        <f>SUM(F18:F22)</f>
        <v>114780</v>
      </c>
      <c r="G17" s="343">
        <f>SUM(G18:G22)</f>
        <v>111214</v>
      </c>
      <c r="H17" s="344"/>
      <c r="L17" s="202"/>
    </row>
    <row r="18" spans="1:12" ht="11.45" customHeight="1">
      <c r="A18" s="313"/>
      <c r="B18" s="313"/>
      <c r="C18" s="336" t="s">
        <v>457</v>
      </c>
      <c r="D18" s="327"/>
      <c r="E18" s="98">
        <v>59009</v>
      </c>
      <c r="F18" s="98">
        <v>57441</v>
      </c>
      <c r="G18" s="343">
        <v>55734</v>
      </c>
      <c r="L18" s="202"/>
    </row>
    <row r="19" spans="1:12" ht="11.45" customHeight="1">
      <c r="A19" s="313"/>
      <c r="B19" s="313"/>
      <c r="C19" s="336" t="s">
        <v>456</v>
      </c>
      <c r="D19" s="327"/>
      <c r="E19" s="98">
        <v>57446</v>
      </c>
      <c r="F19" s="98">
        <v>54543</v>
      </c>
      <c r="G19" s="343">
        <v>51370</v>
      </c>
    </row>
    <row r="20" spans="1:12" ht="11.45" customHeight="1">
      <c r="A20" s="313"/>
      <c r="B20" s="313"/>
      <c r="C20" s="336" t="s">
        <v>455</v>
      </c>
      <c r="D20" s="327"/>
      <c r="E20" s="98">
        <v>1127</v>
      </c>
      <c r="F20" s="98">
        <v>2511</v>
      </c>
      <c r="G20" s="343">
        <v>3822</v>
      </c>
    </row>
    <row r="21" spans="1:12" ht="11.45" customHeight="1">
      <c r="A21" s="313"/>
      <c r="B21" s="313"/>
      <c r="C21" s="336" t="s">
        <v>454</v>
      </c>
      <c r="D21" s="327"/>
      <c r="E21" s="98">
        <v>198</v>
      </c>
      <c r="F21" s="98">
        <v>201</v>
      </c>
      <c r="G21" s="343">
        <v>199</v>
      </c>
    </row>
    <row r="22" spans="1:12" ht="11.45" customHeight="1">
      <c r="A22" s="313"/>
      <c r="B22" s="313"/>
      <c r="C22" s="336" t="s">
        <v>453</v>
      </c>
      <c r="D22" s="327"/>
      <c r="E22" s="98">
        <v>84</v>
      </c>
      <c r="F22" s="98">
        <v>84</v>
      </c>
      <c r="G22" s="343">
        <v>89</v>
      </c>
    </row>
    <row r="23" spans="1:12" ht="5.0999999999999996" customHeight="1" thickBot="1">
      <c r="A23" s="207"/>
      <c r="B23" s="207"/>
      <c r="C23" s="207"/>
      <c r="D23" s="305"/>
      <c r="E23" s="207"/>
      <c r="F23" s="44"/>
      <c r="G23" s="207"/>
    </row>
    <row r="24" spans="1:12" ht="3.75" customHeight="1" thickTop="1"/>
    <row r="25" spans="1:12">
      <c r="B25" s="76" t="s">
        <v>452</v>
      </c>
      <c r="E25" s="4"/>
      <c r="F25" s="76"/>
    </row>
    <row r="31" spans="1:12">
      <c r="F31" s="50"/>
    </row>
  </sheetData>
  <mergeCells count="4">
    <mergeCell ref="A2:D2"/>
    <mergeCell ref="B3:C3"/>
    <mergeCell ref="B5:C5"/>
    <mergeCell ref="B17:C17"/>
  </mergeCells>
  <phoneticPr fontId="10"/>
  <printOptions horizontalCentered="1"/>
  <pageMargins left="0.59055118110236227" right="0.59055118110236227" top="1.2204724409448819" bottom="0.47244094488188981" header="0.70866141732283472" footer="0"/>
  <pageSetup paperSize="9" scale="140" orientation="portrait" r:id="rId1"/>
  <headerFooter alignWithMargins="0">
    <oddHeader>&amp;L運転免許人口&amp;R&amp;F (&amp;A)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41"/>
  <sheetViews>
    <sheetView zoomScaleNormal="100" zoomScalePageLayoutView="95" workbookViewId="0"/>
  </sheetViews>
  <sheetFormatPr defaultColWidth="13.6640625" defaultRowHeight="10.5"/>
  <cols>
    <col min="1" max="1" width="1" style="4" customWidth="1"/>
    <col min="2" max="2" width="2.33203125" style="4" customWidth="1"/>
    <col min="3" max="3" width="13" style="4" customWidth="1"/>
    <col min="4" max="4" width="1" style="4" customWidth="1"/>
    <col min="5" max="5" width="11.5" style="4" customWidth="1"/>
    <col min="6" max="6" width="10.1640625" style="4" customWidth="1"/>
    <col min="7" max="7" width="11.5" style="4" customWidth="1"/>
    <col min="8" max="9" width="11.33203125" style="4" customWidth="1"/>
    <col min="10" max="10" width="11.5" style="4" customWidth="1"/>
    <col min="11" max="16384" width="13.6640625" style="4"/>
  </cols>
  <sheetData>
    <row r="1" spans="1:10" ht="11.25" customHeight="1" thickBot="1">
      <c r="B1" s="5" t="s">
        <v>27</v>
      </c>
      <c r="J1" s="32" t="s">
        <v>102</v>
      </c>
    </row>
    <row r="2" spans="1:10" ht="15" customHeight="1" thickTop="1">
      <c r="A2" s="513" t="s">
        <v>497</v>
      </c>
      <c r="B2" s="514"/>
      <c r="C2" s="514"/>
      <c r="D2" s="514"/>
      <c r="E2" s="514" t="s">
        <v>496</v>
      </c>
      <c r="F2" s="514" t="s">
        <v>495</v>
      </c>
      <c r="G2" s="514" t="s">
        <v>494</v>
      </c>
      <c r="H2" s="514"/>
      <c r="I2" s="514"/>
      <c r="J2" s="517"/>
    </row>
    <row r="3" spans="1:10" s="35" customFormat="1" ht="15" customHeight="1">
      <c r="A3" s="515"/>
      <c r="B3" s="516"/>
      <c r="C3" s="516"/>
      <c r="D3" s="516"/>
      <c r="E3" s="516"/>
      <c r="F3" s="516"/>
      <c r="G3" s="89" t="s">
        <v>493</v>
      </c>
      <c r="H3" s="89" t="s">
        <v>492</v>
      </c>
      <c r="I3" s="89" t="s">
        <v>491</v>
      </c>
      <c r="J3" s="88" t="s">
        <v>490</v>
      </c>
    </row>
    <row r="4" spans="1:10" s="35" customFormat="1" ht="6.75" customHeight="1">
      <c r="A4" s="34"/>
      <c r="B4" s="86"/>
      <c r="C4" s="86"/>
      <c r="D4" s="87"/>
      <c r="E4" s="34"/>
      <c r="F4" s="34"/>
      <c r="G4" s="34"/>
      <c r="H4" s="34"/>
      <c r="I4" s="34"/>
      <c r="J4" s="34"/>
    </row>
    <row r="5" spans="1:10" s="74" customFormat="1" ht="20.100000000000001" customHeight="1">
      <c r="A5" s="82"/>
      <c r="B5" s="624" t="s">
        <v>31</v>
      </c>
      <c r="C5" s="624"/>
      <c r="D5" s="85"/>
      <c r="E5" s="99">
        <v>23849</v>
      </c>
      <c r="F5" s="99">
        <v>2080</v>
      </c>
      <c r="G5" s="99">
        <v>21769</v>
      </c>
      <c r="H5" s="99">
        <v>3353</v>
      </c>
      <c r="I5" s="99">
        <v>5102</v>
      </c>
      <c r="J5" s="99">
        <v>13314</v>
      </c>
    </row>
    <row r="6" spans="1:10" s="74" customFormat="1" ht="20.100000000000001" customHeight="1">
      <c r="A6" s="82"/>
      <c r="B6" s="624" t="s">
        <v>34</v>
      </c>
      <c r="C6" s="624"/>
      <c r="D6" s="85"/>
      <c r="E6" s="99">
        <v>19686</v>
      </c>
      <c r="F6" s="99">
        <v>2126</v>
      </c>
      <c r="G6" s="99">
        <v>17560</v>
      </c>
      <c r="H6" s="99">
        <v>2859</v>
      </c>
      <c r="I6" s="99">
        <v>4130</v>
      </c>
      <c r="J6" s="99">
        <v>10571</v>
      </c>
    </row>
    <row r="7" spans="1:10" s="74" customFormat="1" ht="20.100000000000001" customHeight="1">
      <c r="A7" s="82"/>
      <c r="B7" s="624" t="s">
        <v>448</v>
      </c>
      <c r="C7" s="624"/>
      <c r="D7" s="85"/>
      <c r="E7" s="351">
        <f>SUM(F7:G7)</f>
        <v>17984</v>
      </c>
      <c r="F7" s="351">
        <f>SUM(F9,F13,F17,F29:F38)</f>
        <v>1803</v>
      </c>
      <c r="G7" s="351">
        <f>SUM(H7:J7)</f>
        <v>16181</v>
      </c>
      <c r="H7" s="351">
        <f>SUM(H9,H13,H17,H29:H38)</f>
        <v>2562</v>
      </c>
      <c r="I7" s="351">
        <f>SUM(I9,I13,I17,I29:I38)</f>
        <v>3630</v>
      </c>
      <c r="J7" s="351">
        <f>SUM(J9,J13,J17,J29:J38)</f>
        <v>9989</v>
      </c>
    </row>
    <row r="8" spans="1:10" s="74" customFormat="1" ht="9" customHeight="1">
      <c r="A8" s="82"/>
      <c r="B8" s="83"/>
      <c r="C8" s="83"/>
      <c r="D8" s="85"/>
      <c r="E8" s="98"/>
      <c r="F8" s="99"/>
      <c r="G8" s="99"/>
      <c r="H8" s="99"/>
      <c r="I8" s="99"/>
      <c r="J8" s="99"/>
    </row>
    <row r="9" spans="1:10" ht="18" customHeight="1">
      <c r="A9" s="42"/>
      <c r="B9" s="623" t="s">
        <v>489</v>
      </c>
      <c r="C9" s="623"/>
      <c r="D9" s="94"/>
      <c r="E9" s="343">
        <f t="shared" ref="E9:J9" si="0">SUM(E10:E11)</f>
        <v>3479</v>
      </c>
      <c r="F9" s="343">
        <f t="shared" si="0"/>
        <v>487</v>
      </c>
      <c r="G9" s="343">
        <f t="shared" si="0"/>
        <v>2992</v>
      </c>
      <c r="H9" s="343">
        <f t="shared" si="0"/>
        <v>221</v>
      </c>
      <c r="I9" s="343">
        <f t="shared" si="0"/>
        <v>983</v>
      </c>
      <c r="J9" s="343">
        <f t="shared" si="0"/>
        <v>1788</v>
      </c>
    </row>
    <row r="10" spans="1:10" ht="15" customHeight="1">
      <c r="A10" s="42"/>
      <c r="B10" s="79"/>
      <c r="C10" s="79" t="s">
        <v>486</v>
      </c>
      <c r="D10" s="94"/>
      <c r="E10" s="343">
        <f>SUM(F10:G10)</f>
        <v>105</v>
      </c>
      <c r="F10" s="343">
        <v>84</v>
      </c>
      <c r="G10" s="343">
        <f>SUM(H10:J10)</f>
        <v>21</v>
      </c>
      <c r="H10" s="343">
        <v>21</v>
      </c>
      <c r="I10" s="343">
        <v>0</v>
      </c>
      <c r="J10" s="343">
        <v>0</v>
      </c>
    </row>
    <row r="11" spans="1:10" ht="15" customHeight="1">
      <c r="A11" s="42"/>
      <c r="B11" s="79"/>
      <c r="C11" s="79" t="s">
        <v>488</v>
      </c>
      <c r="D11" s="94"/>
      <c r="E11" s="343">
        <f>SUM(F11:G11)</f>
        <v>3374</v>
      </c>
      <c r="F11" s="343">
        <v>403</v>
      </c>
      <c r="G11" s="343">
        <f>SUM(H11:J11)</f>
        <v>2971</v>
      </c>
      <c r="H11" s="343">
        <v>200</v>
      </c>
      <c r="I11" s="343">
        <v>983</v>
      </c>
      <c r="J11" s="343">
        <v>1788</v>
      </c>
    </row>
    <row r="12" spans="1:10" ht="9" customHeight="1">
      <c r="A12" s="42"/>
      <c r="B12" s="79"/>
      <c r="C12" s="79"/>
      <c r="D12" s="94"/>
      <c r="E12" s="345"/>
      <c r="F12" s="345"/>
      <c r="G12" s="345"/>
      <c r="H12" s="345"/>
      <c r="I12" s="345"/>
      <c r="J12" s="345"/>
    </row>
    <row r="13" spans="1:10" ht="18" customHeight="1">
      <c r="A13" s="42"/>
      <c r="B13" s="623" t="s">
        <v>487</v>
      </c>
      <c r="C13" s="623"/>
      <c r="D13" s="94"/>
      <c r="E13" s="343">
        <f t="shared" ref="E13:J13" si="1">SUM(E14:E15)</f>
        <v>64</v>
      </c>
      <c r="F13" s="343">
        <f t="shared" si="1"/>
        <v>4</v>
      </c>
      <c r="G13" s="343">
        <f t="shared" si="1"/>
        <v>60</v>
      </c>
      <c r="H13" s="343">
        <f t="shared" si="1"/>
        <v>0</v>
      </c>
      <c r="I13" s="343">
        <f t="shared" si="1"/>
        <v>10</v>
      </c>
      <c r="J13" s="343">
        <f t="shared" si="1"/>
        <v>50</v>
      </c>
    </row>
    <row r="14" spans="1:10" ht="15" customHeight="1">
      <c r="A14" s="42"/>
      <c r="B14" s="79"/>
      <c r="C14" s="79" t="s">
        <v>486</v>
      </c>
      <c r="D14" s="94"/>
      <c r="E14" s="343">
        <f>SUM(F14:G14)</f>
        <v>3</v>
      </c>
      <c r="F14" s="343">
        <v>3</v>
      </c>
      <c r="G14" s="343">
        <f>SUM(H14:J14)</f>
        <v>0</v>
      </c>
      <c r="H14" s="343">
        <v>0</v>
      </c>
      <c r="I14" s="343">
        <v>0</v>
      </c>
      <c r="J14" s="343">
        <v>0</v>
      </c>
    </row>
    <row r="15" spans="1:10" ht="15" customHeight="1">
      <c r="A15" s="42"/>
      <c r="B15" s="79"/>
      <c r="C15" s="79" t="s">
        <v>485</v>
      </c>
      <c r="D15" s="94"/>
      <c r="E15" s="343">
        <f>SUM(F15:G15)</f>
        <v>61</v>
      </c>
      <c r="F15" s="343">
        <v>1</v>
      </c>
      <c r="G15" s="343">
        <f>SUM(H15:J15)</f>
        <v>60</v>
      </c>
      <c r="H15" s="343">
        <v>0</v>
      </c>
      <c r="I15" s="343">
        <v>10</v>
      </c>
      <c r="J15" s="343">
        <v>50</v>
      </c>
    </row>
    <row r="16" spans="1:10" ht="9" customHeight="1">
      <c r="A16" s="42"/>
      <c r="B16" s="79"/>
      <c r="C16" s="79"/>
      <c r="D16" s="94"/>
      <c r="E16" s="345"/>
      <c r="F16" s="345"/>
      <c r="G16" s="345"/>
      <c r="H16" s="345"/>
      <c r="I16" s="345"/>
      <c r="J16" s="345"/>
    </row>
    <row r="17" spans="1:10" ht="18" customHeight="1">
      <c r="A17" s="42"/>
      <c r="B17" s="623" t="s">
        <v>484</v>
      </c>
      <c r="C17" s="623"/>
      <c r="D17" s="94"/>
      <c r="E17" s="343">
        <f t="shared" ref="E17:E27" si="2">SUM(F17:G17)</f>
        <v>13233</v>
      </c>
      <c r="F17" s="343">
        <f>SUM(F18:F27)</f>
        <v>693</v>
      </c>
      <c r="G17" s="343">
        <f t="shared" ref="G17:G27" si="3">SUM(H17:J17)</f>
        <v>12540</v>
      </c>
      <c r="H17" s="343">
        <f>SUM(H18:H27)</f>
        <v>2011</v>
      </c>
      <c r="I17" s="343">
        <f>SUM(I18:I27)</f>
        <v>2400</v>
      </c>
      <c r="J17" s="343">
        <f>SUM(J18:J27)</f>
        <v>8129</v>
      </c>
    </row>
    <row r="18" spans="1:10" ht="15" customHeight="1">
      <c r="A18" s="42"/>
      <c r="B18" s="79"/>
      <c r="C18" s="79" t="s">
        <v>483</v>
      </c>
      <c r="D18" s="94"/>
      <c r="E18" s="343">
        <f t="shared" si="2"/>
        <v>8</v>
      </c>
      <c r="F18" s="343">
        <v>8</v>
      </c>
      <c r="G18" s="343">
        <f t="shared" si="3"/>
        <v>0</v>
      </c>
      <c r="H18" s="343">
        <v>0</v>
      </c>
      <c r="I18" s="343">
        <v>0</v>
      </c>
      <c r="J18" s="343">
        <v>0</v>
      </c>
    </row>
    <row r="19" spans="1:10" ht="15" customHeight="1">
      <c r="A19" s="42"/>
      <c r="B19" s="79"/>
      <c r="C19" s="79" t="s">
        <v>482</v>
      </c>
      <c r="D19" s="94"/>
      <c r="E19" s="343">
        <f t="shared" si="2"/>
        <v>0</v>
      </c>
      <c r="F19" s="343">
        <v>0</v>
      </c>
      <c r="G19" s="343">
        <f t="shared" si="3"/>
        <v>0</v>
      </c>
      <c r="H19" s="343">
        <v>0</v>
      </c>
      <c r="I19" s="343">
        <v>0</v>
      </c>
      <c r="J19" s="343">
        <v>0</v>
      </c>
    </row>
    <row r="20" spans="1:10" ht="15" customHeight="1">
      <c r="A20" s="42"/>
      <c r="B20" s="79"/>
      <c r="C20" s="79" t="s">
        <v>481</v>
      </c>
      <c r="D20" s="94"/>
      <c r="E20" s="343">
        <f t="shared" si="2"/>
        <v>25</v>
      </c>
      <c r="F20" s="343">
        <v>25</v>
      </c>
      <c r="G20" s="343">
        <f t="shared" si="3"/>
        <v>0</v>
      </c>
      <c r="H20" s="343">
        <v>0</v>
      </c>
      <c r="I20" s="343">
        <v>0</v>
      </c>
      <c r="J20" s="343">
        <v>0</v>
      </c>
    </row>
    <row r="21" spans="1:10" ht="15" customHeight="1">
      <c r="A21" s="42"/>
      <c r="B21" s="79"/>
      <c r="C21" s="79" t="s">
        <v>446</v>
      </c>
      <c r="D21" s="94"/>
      <c r="E21" s="343">
        <f t="shared" si="2"/>
        <v>124</v>
      </c>
      <c r="F21" s="343">
        <v>124</v>
      </c>
      <c r="G21" s="343">
        <f t="shared" si="3"/>
        <v>0</v>
      </c>
      <c r="H21" s="343">
        <v>0</v>
      </c>
      <c r="I21" s="343">
        <v>0</v>
      </c>
      <c r="J21" s="343">
        <v>0</v>
      </c>
    </row>
    <row r="22" spans="1:10" ht="15" customHeight="1">
      <c r="A22" s="42"/>
      <c r="B22" s="79"/>
      <c r="C22" s="79" t="s">
        <v>480</v>
      </c>
      <c r="D22" s="94"/>
      <c r="E22" s="343">
        <f t="shared" si="2"/>
        <v>311</v>
      </c>
      <c r="F22" s="343">
        <v>54</v>
      </c>
      <c r="G22" s="343">
        <f t="shared" si="3"/>
        <v>257</v>
      </c>
      <c r="H22" s="343">
        <v>257</v>
      </c>
      <c r="I22" s="343">
        <v>0</v>
      </c>
      <c r="J22" s="343">
        <v>0</v>
      </c>
    </row>
    <row r="23" spans="1:10" ht="15" customHeight="1">
      <c r="A23" s="42"/>
      <c r="B23" s="79"/>
      <c r="C23" s="79" t="s">
        <v>479</v>
      </c>
      <c r="D23" s="94"/>
      <c r="E23" s="343">
        <f t="shared" si="2"/>
        <v>298</v>
      </c>
      <c r="F23" s="343">
        <v>271</v>
      </c>
      <c r="G23" s="343">
        <f t="shared" si="3"/>
        <v>27</v>
      </c>
      <c r="H23" s="343">
        <v>27</v>
      </c>
      <c r="I23" s="343">
        <v>0</v>
      </c>
      <c r="J23" s="343">
        <v>0</v>
      </c>
    </row>
    <row r="24" spans="1:10" ht="15" customHeight="1">
      <c r="A24" s="42"/>
      <c r="B24" s="79"/>
      <c r="C24" s="79" t="s">
        <v>478</v>
      </c>
      <c r="D24" s="94"/>
      <c r="E24" s="343">
        <f t="shared" si="2"/>
        <v>77</v>
      </c>
      <c r="F24" s="343">
        <v>0</v>
      </c>
      <c r="G24" s="343">
        <f t="shared" si="3"/>
        <v>77</v>
      </c>
      <c r="H24" s="343">
        <v>4</v>
      </c>
      <c r="I24" s="343">
        <v>8</v>
      </c>
      <c r="J24" s="343">
        <v>65</v>
      </c>
    </row>
    <row r="25" spans="1:10" ht="15" customHeight="1">
      <c r="A25" s="42"/>
      <c r="B25" s="79"/>
      <c r="C25" s="79" t="s">
        <v>477</v>
      </c>
      <c r="D25" s="94"/>
      <c r="E25" s="343">
        <f t="shared" si="2"/>
        <v>22</v>
      </c>
      <c r="F25" s="343">
        <v>0</v>
      </c>
      <c r="G25" s="343">
        <f t="shared" si="3"/>
        <v>22</v>
      </c>
      <c r="H25" s="343">
        <v>0</v>
      </c>
      <c r="I25" s="343">
        <v>2</v>
      </c>
      <c r="J25" s="343">
        <v>20</v>
      </c>
    </row>
    <row r="26" spans="1:10" ht="15" customHeight="1">
      <c r="A26" s="42"/>
      <c r="B26" s="79"/>
      <c r="C26" s="79" t="s">
        <v>476</v>
      </c>
      <c r="D26" s="94"/>
      <c r="E26" s="343">
        <f t="shared" si="2"/>
        <v>4412</v>
      </c>
      <c r="F26" s="343">
        <v>122</v>
      </c>
      <c r="G26" s="343">
        <f t="shared" si="3"/>
        <v>4290</v>
      </c>
      <c r="H26" s="343">
        <v>997</v>
      </c>
      <c r="I26" s="343">
        <v>363</v>
      </c>
      <c r="J26" s="343">
        <v>2930</v>
      </c>
    </row>
    <row r="27" spans="1:10" ht="15" customHeight="1">
      <c r="A27" s="42"/>
      <c r="B27" s="79"/>
      <c r="C27" s="79" t="s">
        <v>60</v>
      </c>
      <c r="D27" s="94"/>
      <c r="E27" s="343">
        <f t="shared" si="2"/>
        <v>7956</v>
      </c>
      <c r="F27" s="343">
        <v>89</v>
      </c>
      <c r="G27" s="343">
        <f t="shared" si="3"/>
        <v>7867</v>
      </c>
      <c r="H27" s="343">
        <v>726</v>
      </c>
      <c r="I27" s="343">
        <v>2027</v>
      </c>
      <c r="J27" s="343">
        <v>5114</v>
      </c>
    </row>
    <row r="28" spans="1:10">
      <c r="A28" s="42"/>
      <c r="B28" s="79"/>
      <c r="C28" s="79"/>
      <c r="D28" s="94"/>
      <c r="E28" s="345"/>
      <c r="F28" s="345"/>
      <c r="G28" s="345"/>
      <c r="H28" s="345"/>
      <c r="I28" s="345"/>
      <c r="J28" s="345"/>
    </row>
    <row r="29" spans="1:10" ht="18" customHeight="1">
      <c r="A29" s="42"/>
      <c r="B29" s="623" t="s">
        <v>475</v>
      </c>
      <c r="C29" s="623"/>
      <c r="D29" s="94"/>
      <c r="E29" s="343">
        <f t="shared" ref="E29:E35" si="4">SUM(F29:G29)</f>
        <v>57</v>
      </c>
      <c r="F29" s="343">
        <v>53</v>
      </c>
      <c r="G29" s="343">
        <f>SUM(H29:J29)</f>
        <v>4</v>
      </c>
      <c r="H29" s="343">
        <v>4</v>
      </c>
      <c r="I29" s="343">
        <v>0</v>
      </c>
      <c r="J29" s="343">
        <v>0</v>
      </c>
    </row>
    <row r="30" spans="1:10" ht="18" customHeight="1">
      <c r="A30" s="42"/>
      <c r="B30" s="623" t="s">
        <v>474</v>
      </c>
      <c r="C30" s="623"/>
      <c r="D30" s="94"/>
      <c r="E30" s="343">
        <f t="shared" si="4"/>
        <v>73</v>
      </c>
      <c r="F30" s="343">
        <v>0</v>
      </c>
      <c r="G30" s="343">
        <f>SUM(H30:J30)</f>
        <v>73</v>
      </c>
      <c r="H30" s="343">
        <v>64</v>
      </c>
      <c r="I30" s="343">
        <v>3</v>
      </c>
      <c r="J30" s="343">
        <v>6</v>
      </c>
    </row>
    <row r="31" spans="1:10" ht="18" customHeight="1">
      <c r="A31" s="42"/>
      <c r="B31" s="42" t="s">
        <v>473</v>
      </c>
      <c r="C31" s="42"/>
      <c r="D31" s="94"/>
      <c r="E31" s="343">
        <f t="shared" si="4"/>
        <v>802</v>
      </c>
      <c r="F31" s="343">
        <v>473</v>
      </c>
      <c r="G31" s="343">
        <f>SUM(H31:J31)</f>
        <v>329</v>
      </c>
      <c r="H31" s="343">
        <v>262</v>
      </c>
      <c r="I31" s="343">
        <v>51</v>
      </c>
      <c r="J31" s="343">
        <v>16</v>
      </c>
    </row>
    <row r="32" spans="1:10" ht="18" customHeight="1">
      <c r="A32" s="42"/>
      <c r="B32" s="623" t="s">
        <v>472</v>
      </c>
      <c r="C32" s="623"/>
      <c r="D32" s="94"/>
      <c r="E32" s="343">
        <f t="shared" si="4"/>
        <v>72</v>
      </c>
      <c r="F32" s="343">
        <v>72</v>
      </c>
      <c r="G32" s="343">
        <v>0</v>
      </c>
      <c r="H32" s="343">
        <v>0</v>
      </c>
      <c r="I32" s="343">
        <v>0</v>
      </c>
      <c r="J32" s="343">
        <v>0</v>
      </c>
    </row>
    <row r="33" spans="1:10" ht="18" customHeight="1">
      <c r="A33" s="42"/>
      <c r="B33" s="625" t="s">
        <v>471</v>
      </c>
      <c r="C33" s="625"/>
      <c r="D33" s="94"/>
      <c r="E33" s="343">
        <f t="shared" si="4"/>
        <v>88</v>
      </c>
      <c r="F33" s="343">
        <v>2</v>
      </c>
      <c r="G33" s="343">
        <f>SUM(H33:J33)</f>
        <v>86</v>
      </c>
      <c r="H33" s="343">
        <v>0</v>
      </c>
      <c r="I33" s="343">
        <v>86</v>
      </c>
      <c r="J33" s="343">
        <v>0</v>
      </c>
    </row>
    <row r="34" spans="1:10" ht="18" customHeight="1">
      <c r="A34" s="42"/>
      <c r="B34" s="622" t="s">
        <v>470</v>
      </c>
      <c r="C34" s="622"/>
      <c r="D34" s="94"/>
      <c r="E34" s="343">
        <f t="shared" si="4"/>
        <v>20</v>
      </c>
      <c r="F34" s="343">
        <v>0</v>
      </c>
      <c r="G34" s="343">
        <f>SUM(H34:J34)</f>
        <v>20</v>
      </c>
      <c r="H34" s="343">
        <v>0</v>
      </c>
      <c r="I34" s="343">
        <v>20</v>
      </c>
      <c r="J34" s="343">
        <v>0</v>
      </c>
    </row>
    <row r="35" spans="1:10" ht="18" customHeight="1">
      <c r="A35" s="42"/>
      <c r="B35" s="623" t="s">
        <v>469</v>
      </c>
      <c r="C35" s="623"/>
      <c r="D35" s="94"/>
      <c r="E35" s="343">
        <f t="shared" si="4"/>
        <v>96</v>
      </c>
      <c r="F35" s="343">
        <v>19</v>
      </c>
      <c r="G35" s="343">
        <f>SUM(H35:J35)</f>
        <v>77</v>
      </c>
      <c r="H35" s="343">
        <v>0</v>
      </c>
      <c r="I35" s="343">
        <v>77</v>
      </c>
      <c r="J35" s="343">
        <v>0</v>
      </c>
    </row>
    <row r="36" spans="1:10" ht="5.0999999999999996" customHeight="1" thickBot="1">
      <c r="A36" s="44"/>
      <c r="B36" s="44"/>
      <c r="C36" s="44"/>
      <c r="D36" s="92"/>
      <c r="E36" s="51"/>
      <c r="F36" s="51"/>
      <c r="G36" s="51"/>
      <c r="H36" s="51"/>
      <c r="I36" s="51"/>
      <c r="J36" s="51"/>
    </row>
    <row r="37" spans="1:10" ht="2.25" customHeight="1" thickTop="1"/>
    <row r="38" spans="1:10">
      <c r="B38" s="5" t="s">
        <v>468</v>
      </c>
    </row>
    <row r="39" spans="1:10">
      <c r="B39" s="5" t="s">
        <v>467</v>
      </c>
    </row>
    <row r="41" spans="1:10">
      <c r="C41" s="345"/>
    </row>
  </sheetData>
  <mergeCells count="16">
    <mergeCell ref="B6:C6"/>
    <mergeCell ref="A2:D3"/>
    <mergeCell ref="E2:E3"/>
    <mergeCell ref="F2:F3"/>
    <mergeCell ref="G2:J2"/>
    <mergeCell ref="B5:C5"/>
    <mergeCell ref="B34:C34"/>
    <mergeCell ref="B35:C35"/>
    <mergeCell ref="B7:C7"/>
    <mergeCell ref="B9:C9"/>
    <mergeCell ref="B13:C13"/>
    <mergeCell ref="B17:C17"/>
    <mergeCell ref="B29:C29"/>
    <mergeCell ref="B30:C30"/>
    <mergeCell ref="B32:C32"/>
    <mergeCell ref="B33:C33"/>
  </mergeCells>
  <phoneticPr fontId="10"/>
  <printOptions horizontalCentered="1"/>
  <pageMargins left="0.59055118110236227" right="0.59055118110236227" top="1.1811023622047245" bottom="0.47244094488188981" header="0.62992125984251968" footer="0"/>
  <pageSetup paperSize="9" scale="120" orientation="portrait" r:id="rId1"/>
  <headerFooter alignWithMargins="0">
    <oddHeader>&amp;L運転免許の行政処分決定状況&amp;R&amp;F (&amp;A)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N71"/>
  <sheetViews>
    <sheetView zoomScaleNormal="100" zoomScalePageLayoutView="160" workbookViewId="0"/>
  </sheetViews>
  <sheetFormatPr defaultRowHeight="10.5"/>
  <cols>
    <col min="1" max="1" width="1" style="4" customWidth="1"/>
    <col min="2" max="2" width="14.1640625" style="4" customWidth="1"/>
    <col min="3" max="3" width="1" style="4" customWidth="1"/>
    <col min="4" max="4" width="9.83203125" style="4" customWidth="1"/>
    <col min="5" max="5" width="1" style="4" customWidth="1"/>
    <col min="6" max="6" width="12.83203125" style="4" customWidth="1"/>
    <col min="7" max="7" width="1" style="4" customWidth="1"/>
    <col min="8" max="8" width="9.83203125" style="4" customWidth="1"/>
    <col min="9" max="9" width="1" style="4" customWidth="1"/>
    <col min="10" max="10" width="12.83203125" style="4" customWidth="1"/>
    <col min="11" max="11" width="1" style="4" customWidth="1"/>
    <col min="12" max="12" width="9.83203125" style="4" customWidth="1"/>
    <col min="13" max="16384" width="9.33203125" style="4"/>
  </cols>
  <sheetData>
    <row r="1" spans="1:10" ht="14.25" customHeight="1" thickBot="1">
      <c r="B1" s="136" t="s">
        <v>511</v>
      </c>
      <c r="E1" s="44"/>
      <c r="J1" s="32"/>
    </row>
    <row r="2" spans="1:10" s="35" customFormat="1" ht="23.1" customHeight="1" thickTop="1">
      <c r="A2" s="359"/>
      <c r="B2" s="359" t="s">
        <v>510</v>
      </c>
      <c r="C2" s="91"/>
      <c r="D2" s="90" t="s">
        <v>509</v>
      </c>
      <c r="E2" s="359"/>
      <c r="F2" s="34"/>
    </row>
    <row r="3" spans="1:10" s="35" customFormat="1" ht="4.5" customHeight="1">
      <c r="A3" s="34"/>
      <c r="B3" s="86"/>
      <c r="C3" s="87"/>
      <c r="D3" s="358"/>
      <c r="E3" s="34"/>
      <c r="F3" s="34"/>
    </row>
    <row r="4" spans="1:10" ht="16.5" customHeight="1">
      <c r="A4" s="42"/>
      <c r="B4" s="84" t="s">
        <v>508</v>
      </c>
      <c r="C4" s="356"/>
      <c r="D4" s="357">
        <v>9518</v>
      </c>
      <c r="E4" s="42"/>
      <c r="F4" s="42"/>
    </row>
    <row r="5" spans="1:10" ht="16.5" customHeight="1">
      <c r="A5" s="42"/>
      <c r="B5" s="84" t="s">
        <v>507</v>
      </c>
      <c r="C5" s="356"/>
      <c r="D5" s="357">
        <v>9524</v>
      </c>
      <c r="E5" s="82"/>
      <c r="F5" s="42"/>
    </row>
    <row r="6" spans="1:10" ht="16.5" customHeight="1">
      <c r="A6" s="42"/>
      <c r="B6" s="84" t="s">
        <v>506</v>
      </c>
      <c r="C6" s="356"/>
      <c r="D6" s="355">
        <v>9526</v>
      </c>
      <c r="E6" s="334"/>
      <c r="F6" s="42"/>
    </row>
    <row r="7" spans="1:10" ht="16.5" customHeight="1">
      <c r="A7" s="42"/>
      <c r="B7" s="42"/>
      <c r="C7" s="94"/>
      <c r="D7" s="354"/>
      <c r="E7" s="42"/>
      <c r="F7" s="334"/>
    </row>
    <row r="8" spans="1:10" ht="16.5" customHeight="1">
      <c r="A8" s="42"/>
      <c r="B8" s="79" t="s">
        <v>169</v>
      </c>
      <c r="C8" s="94"/>
      <c r="D8" s="463">
        <v>72</v>
      </c>
      <c r="E8" s="42"/>
      <c r="F8" s="42"/>
    </row>
    <row r="9" spans="1:10" ht="16.5" customHeight="1">
      <c r="A9" s="42"/>
      <c r="B9" s="79" t="s">
        <v>168</v>
      </c>
      <c r="C9" s="94"/>
      <c r="D9" s="463">
        <v>122</v>
      </c>
      <c r="E9" s="42"/>
      <c r="F9" s="42"/>
    </row>
    <row r="10" spans="1:10" ht="16.5" customHeight="1">
      <c r="A10" s="42"/>
      <c r="B10" s="79" t="s">
        <v>167</v>
      </c>
      <c r="C10" s="94"/>
      <c r="D10" s="463">
        <v>165</v>
      </c>
      <c r="E10" s="42"/>
      <c r="F10" s="42"/>
      <c r="G10" s="352"/>
    </row>
    <row r="11" spans="1:10" ht="16.5" customHeight="1">
      <c r="A11" s="42"/>
      <c r="B11" s="79" t="s">
        <v>166</v>
      </c>
      <c r="C11" s="94"/>
      <c r="D11" s="463">
        <v>213</v>
      </c>
      <c r="E11" s="42"/>
      <c r="F11" s="42"/>
    </row>
    <row r="12" spans="1:10" ht="16.5" customHeight="1">
      <c r="A12" s="42"/>
      <c r="B12" s="79" t="s">
        <v>165</v>
      </c>
      <c r="C12" s="94"/>
      <c r="D12" s="463">
        <v>171</v>
      </c>
      <c r="E12" s="42"/>
      <c r="F12" s="42"/>
    </row>
    <row r="13" spans="1:10" ht="16.5" customHeight="1">
      <c r="A13" s="42"/>
      <c r="B13" s="79" t="s">
        <v>164</v>
      </c>
      <c r="C13" s="94"/>
      <c r="D13" s="463">
        <v>104</v>
      </c>
      <c r="E13" s="42"/>
      <c r="F13" s="42"/>
    </row>
    <row r="14" spans="1:10" ht="16.5" customHeight="1">
      <c r="A14" s="42"/>
      <c r="B14" s="79" t="s">
        <v>505</v>
      </c>
      <c r="C14" s="94"/>
      <c r="D14" s="463">
        <v>127</v>
      </c>
      <c r="E14" s="42"/>
      <c r="F14" s="42"/>
    </row>
    <row r="15" spans="1:10" ht="16.5" customHeight="1">
      <c r="A15" s="42"/>
      <c r="B15" s="79" t="s">
        <v>162</v>
      </c>
      <c r="C15" s="94"/>
      <c r="D15" s="463">
        <v>209</v>
      </c>
      <c r="E15" s="42"/>
      <c r="F15" s="42"/>
    </row>
    <row r="16" spans="1:10" ht="16.5" customHeight="1">
      <c r="A16" s="42"/>
      <c r="B16" s="79" t="s">
        <v>161</v>
      </c>
      <c r="C16" s="94"/>
      <c r="D16" s="463">
        <v>261</v>
      </c>
      <c r="E16" s="42"/>
      <c r="F16" s="42"/>
    </row>
    <row r="17" spans="1:14" ht="16.5" customHeight="1">
      <c r="A17" s="42"/>
      <c r="B17" s="79" t="s">
        <v>504</v>
      </c>
      <c r="C17" s="94"/>
      <c r="D17" s="463">
        <v>161</v>
      </c>
      <c r="E17" s="42"/>
      <c r="F17" s="42"/>
    </row>
    <row r="18" spans="1:14" ht="16.5" customHeight="1">
      <c r="A18" s="42"/>
      <c r="B18" s="79" t="s">
        <v>159</v>
      </c>
      <c r="C18" s="94"/>
      <c r="D18" s="463">
        <v>190</v>
      </c>
      <c r="E18" s="42"/>
      <c r="F18" s="42"/>
    </row>
    <row r="19" spans="1:14" ht="16.5" customHeight="1">
      <c r="A19" s="42"/>
      <c r="B19" s="79" t="s">
        <v>158</v>
      </c>
      <c r="C19" s="94"/>
      <c r="D19" s="463">
        <v>185</v>
      </c>
      <c r="E19" s="42"/>
      <c r="F19" s="42"/>
    </row>
    <row r="20" spans="1:14" ht="16.5" customHeight="1">
      <c r="A20" s="42"/>
      <c r="B20" s="79" t="s">
        <v>157</v>
      </c>
      <c r="C20" s="94"/>
      <c r="D20" s="463">
        <v>250</v>
      </c>
      <c r="E20" s="42"/>
      <c r="F20" s="42"/>
    </row>
    <row r="21" spans="1:14" ht="16.5" customHeight="1">
      <c r="A21" s="42"/>
      <c r="B21" s="79" t="s">
        <v>156</v>
      </c>
      <c r="C21" s="94"/>
      <c r="D21" s="463">
        <v>136</v>
      </c>
      <c r="E21" s="42"/>
      <c r="F21" s="42"/>
    </row>
    <row r="22" spans="1:14" ht="16.5" customHeight="1">
      <c r="A22" s="42"/>
      <c r="B22" s="79" t="s">
        <v>155</v>
      </c>
      <c r="C22" s="94"/>
      <c r="D22" s="463">
        <v>297</v>
      </c>
      <c r="E22" s="42"/>
      <c r="F22" s="42"/>
    </row>
    <row r="23" spans="1:14" ht="16.5" customHeight="1">
      <c r="A23" s="42"/>
      <c r="B23" s="79" t="s">
        <v>503</v>
      </c>
      <c r="C23" s="94"/>
      <c r="D23" s="463">
        <v>209</v>
      </c>
      <c r="E23" s="42"/>
      <c r="F23" s="42"/>
    </row>
    <row r="24" spans="1:14" ht="16.5" customHeight="1">
      <c r="A24" s="353"/>
      <c r="B24" s="79" t="s">
        <v>153</v>
      </c>
      <c r="C24" s="94"/>
      <c r="D24" s="463">
        <v>232</v>
      </c>
      <c r="E24" s="42"/>
      <c r="F24" s="42"/>
    </row>
    <row r="25" spans="1:14" ht="16.5" customHeight="1">
      <c r="A25" s="353"/>
      <c r="B25" s="79" t="s">
        <v>152</v>
      </c>
      <c r="C25" s="94"/>
      <c r="D25" s="463">
        <v>124</v>
      </c>
      <c r="E25" s="42"/>
      <c r="F25" s="42"/>
    </row>
    <row r="26" spans="1:14" ht="16.5" customHeight="1">
      <c r="A26" s="42"/>
      <c r="B26" s="79" t="s">
        <v>151</v>
      </c>
      <c r="C26" s="94"/>
      <c r="D26" s="463">
        <v>151</v>
      </c>
      <c r="E26" s="42"/>
      <c r="F26" s="42"/>
    </row>
    <row r="27" spans="1:14" ht="16.5" customHeight="1">
      <c r="A27" s="42"/>
      <c r="B27" s="79" t="s">
        <v>150</v>
      </c>
      <c r="C27" s="94"/>
      <c r="D27" s="463">
        <v>129</v>
      </c>
      <c r="E27" s="42"/>
      <c r="F27" s="42"/>
      <c r="H27" s="352"/>
      <c r="L27" s="352"/>
      <c r="N27" s="352"/>
    </row>
    <row r="28" spans="1:14" ht="16.5" customHeight="1">
      <c r="A28" s="42"/>
      <c r="B28" s="79" t="s">
        <v>149</v>
      </c>
      <c r="C28" s="94"/>
      <c r="D28" s="463">
        <v>9</v>
      </c>
      <c r="E28" s="42"/>
      <c r="F28" s="42"/>
    </row>
    <row r="29" spans="1:14" ht="16.5" customHeight="1">
      <c r="A29" s="42"/>
      <c r="B29" s="79" t="s">
        <v>147</v>
      </c>
      <c r="C29" s="94"/>
      <c r="D29" s="463">
        <v>182</v>
      </c>
      <c r="E29" s="42"/>
      <c r="F29" s="42"/>
    </row>
    <row r="30" spans="1:14" ht="16.5" customHeight="1">
      <c r="A30" s="42"/>
      <c r="B30" s="79" t="s">
        <v>146</v>
      </c>
      <c r="C30" s="94"/>
      <c r="D30" s="463">
        <v>123</v>
      </c>
      <c r="E30" s="42"/>
      <c r="F30" s="42"/>
    </row>
    <row r="31" spans="1:14" ht="16.5" customHeight="1">
      <c r="A31" s="42"/>
      <c r="B31" s="79" t="s">
        <v>145</v>
      </c>
      <c r="C31" s="94"/>
      <c r="D31" s="463">
        <v>154</v>
      </c>
      <c r="E31" s="42"/>
      <c r="F31" s="42"/>
    </row>
    <row r="32" spans="1:14" ht="16.5" customHeight="1">
      <c r="A32" s="42"/>
      <c r="B32" s="79" t="s">
        <v>144</v>
      </c>
      <c r="C32" s="94"/>
      <c r="D32" s="463">
        <v>234</v>
      </c>
      <c r="E32" s="42"/>
      <c r="F32" s="42"/>
    </row>
    <row r="33" spans="1:6" ht="16.5" customHeight="1">
      <c r="A33" s="42"/>
      <c r="B33" s="79" t="s">
        <v>143</v>
      </c>
      <c r="C33" s="94"/>
      <c r="D33" s="463">
        <v>169</v>
      </c>
      <c r="E33" s="42"/>
      <c r="F33" s="42"/>
    </row>
    <row r="34" spans="1:6" ht="16.5" customHeight="1">
      <c r="A34" s="42"/>
      <c r="B34" s="79" t="s">
        <v>142</v>
      </c>
      <c r="C34" s="94"/>
      <c r="D34" s="463">
        <v>184</v>
      </c>
      <c r="E34" s="42"/>
      <c r="F34" s="42"/>
    </row>
    <row r="35" spans="1:6" ht="16.5" customHeight="1">
      <c r="A35" s="42"/>
      <c r="B35" s="79" t="s">
        <v>141</v>
      </c>
      <c r="C35" s="94"/>
      <c r="D35" s="463">
        <v>143</v>
      </c>
      <c r="E35" s="42"/>
      <c r="F35" s="42"/>
    </row>
    <row r="36" spans="1:6" ht="16.5" customHeight="1">
      <c r="A36" s="42"/>
      <c r="B36" s="79" t="s">
        <v>140</v>
      </c>
      <c r="C36" s="94"/>
      <c r="D36" s="463">
        <v>145</v>
      </c>
      <c r="E36" s="42"/>
      <c r="F36" s="42"/>
    </row>
    <row r="37" spans="1:6" ht="16.5" customHeight="1">
      <c r="A37" s="42"/>
      <c r="B37" s="79" t="s">
        <v>134</v>
      </c>
      <c r="C37" s="94"/>
      <c r="D37" s="463">
        <v>273</v>
      </c>
      <c r="E37" s="42"/>
      <c r="F37" s="42"/>
    </row>
    <row r="38" spans="1:6" ht="16.5" customHeight="1">
      <c r="A38" s="42"/>
      <c r="B38" s="79" t="s">
        <v>133</v>
      </c>
      <c r="C38" s="94"/>
      <c r="D38" s="463">
        <v>53</v>
      </c>
      <c r="E38" s="42"/>
      <c r="F38" s="42"/>
    </row>
    <row r="39" spans="1:6" ht="16.5" customHeight="1">
      <c r="A39" s="42"/>
      <c r="B39" s="79" t="s">
        <v>132</v>
      </c>
      <c r="C39" s="94"/>
      <c r="D39" s="463">
        <v>162</v>
      </c>
      <c r="E39" s="42"/>
      <c r="F39" s="42"/>
    </row>
    <row r="40" spans="1:6" ht="16.5" customHeight="1">
      <c r="A40" s="42"/>
      <c r="B40" s="79" t="s">
        <v>131</v>
      </c>
      <c r="C40" s="94"/>
      <c r="D40" s="463">
        <v>65</v>
      </c>
      <c r="E40" s="42"/>
      <c r="F40" s="42"/>
    </row>
    <row r="41" spans="1:6" ht="16.5" customHeight="1">
      <c r="A41" s="42"/>
      <c r="B41" s="79" t="s">
        <v>130</v>
      </c>
      <c r="C41" s="94"/>
      <c r="D41" s="463">
        <v>47</v>
      </c>
      <c r="E41" s="42"/>
      <c r="F41" s="42"/>
    </row>
    <row r="42" spans="1:6" ht="16.5" customHeight="1">
      <c r="A42" s="42"/>
      <c r="B42" s="79" t="s">
        <v>129</v>
      </c>
      <c r="C42" s="94"/>
      <c r="D42" s="463">
        <v>55</v>
      </c>
      <c r="E42" s="42"/>
      <c r="F42" s="42"/>
    </row>
    <row r="43" spans="1:6" ht="16.5" customHeight="1">
      <c r="A43" s="42"/>
      <c r="B43" s="79" t="s">
        <v>128</v>
      </c>
      <c r="C43" s="94"/>
      <c r="D43" s="463">
        <v>104</v>
      </c>
      <c r="E43" s="42"/>
      <c r="F43" s="42"/>
    </row>
    <row r="44" spans="1:6" ht="16.5" customHeight="1">
      <c r="A44" s="42"/>
      <c r="B44" s="79" t="s">
        <v>127</v>
      </c>
      <c r="C44" s="94"/>
      <c r="D44" s="463">
        <v>89</v>
      </c>
      <c r="E44" s="42"/>
      <c r="F44" s="42"/>
    </row>
    <row r="45" spans="1:6" ht="16.5" customHeight="1">
      <c r="A45" s="42"/>
      <c r="B45" s="79" t="s">
        <v>126</v>
      </c>
      <c r="C45" s="94"/>
      <c r="D45" s="463">
        <v>220</v>
      </c>
      <c r="E45" s="42"/>
      <c r="F45" s="42"/>
    </row>
    <row r="46" spans="1:6" ht="16.5" customHeight="1">
      <c r="A46" s="42"/>
      <c r="B46" s="79" t="s">
        <v>125</v>
      </c>
      <c r="C46" s="94"/>
      <c r="D46" s="463">
        <v>286</v>
      </c>
      <c r="E46" s="42"/>
      <c r="F46" s="42"/>
    </row>
    <row r="47" spans="1:6" ht="16.5" customHeight="1">
      <c r="A47" s="42"/>
      <c r="B47" s="79" t="s">
        <v>502</v>
      </c>
      <c r="C47" s="94"/>
      <c r="D47" s="463">
        <v>261</v>
      </c>
      <c r="E47" s="42"/>
      <c r="F47" s="42"/>
    </row>
    <row r="48" spans="1:6" ht="16.5" customHeight="1">
      <c r="A48" s="42"/>
      <c r="B48" s="79" t="s">
        <v>123</v>
      </c>
      <c r="C48" s="94"/>
      <c r="D48" s="463">
        <v>349</v>
      </c>
      <c r="E48" s="42"/>
      <c r="F48" s="42"/>
    </row>
    <row r="49" spans="1:5" ht="16.5" customHeight="1">
      <c r="A49" s="42"/>
      <c r="B49" s="79" t="s">
        <v>122</v>
      </c>
      <c r="C49" s="94"/>
      <c r="D49" s="463">
        <v>92</v>
      </c>
    </row>
    <row r="50" spans="1:5" ht="16.5" customHeight="1">
      <c r="A50" s="42"/>
      <c r="B50" s="79" t="s">
        <v>121</v>
      </c>
      <c r="C50" s="94"/>
      <c r="D50" s="463">
        <v>355</v>
      </c>
    </row>
    <row r="51" spans="1:5" ht="16.5" customHeight="1">
      <c r="A51" s="42"/>
      <c r="B51" s="79" t="s">
        <v>120</v>
      </c>
      <c r="C51" s="94"/>
      <c r="D51" s="463">
        <v>147</v>
      </c>
    </row>
    <row r="52" spans="1:5" ht="16.5" customHeight="1">
      <c r="A52" s="42"/>
      <c r="B52" s="79" t="s">
        <v>119</v>
      </c>
      <c r="C52" s="94"/>
      <c r="D52" s="463">
        <v>192</v>
      </c>
    </row>
    <row r="53" spans="1:5" ht="16.5" customHeight="1">
      <c r="A53" s="42"/>
      <c r="B53" s="79" t="s">
        <v>118</v>
      </c>
      <c r="C53" s="94"/>
      <c r="D53" s="463">
        <v>169</v>
      </c>
    </row>
    <row r="54" spans="1:5" ht="16.5" customHeight="1">
      <c r="A54" s="42"/>
      <c r="B54" s="79" t="s">
        <v>116</v>
      </c>
      <c r="C54" s="94"/>
      <c r="D54" s="463">
        <v>418</v>
      </c>
    </row>
    <row r="55" spans="1:5" ht="16.5" customHeight="1">
      <c r="A55" s="42"/>
      <c r="B55" s="79" t="s">
        <v>115</v>
      </c>
      <c r="C55" s="94"/>
      <c r="D55" s="463">
        <v>299</v>
      </c>
    </row>
    <row r="56" spans="1:5" ht="16.5" customHeight="1">
      <c r="A56" s="42"/>
      <c r="B56" s="79" t="s">
        <v>114</v>
      </c>
      <c r="C56" s="94"/>
      <c r="D56" s="463">
        <v>112</v>
      </c>
    </row>
    <row r="57" spans="1:5" ht="16.5" customHeight="1">
      <c r="A57" s="42"/>
      <c r="B57" s="79" t="s">
        <v>501</v>
      </c>
      <c r="C57" s="94"/>
      <c r="D57" s="463">
        <v>174</v>
      </c>
    </row>
    <row r="58" spans="1:5" ht="16.5" customHeight="1">
      <c r="A58" s="42"/>
      <c r="B58" s="79" t="s">
        <v>500</v>
      </c>
      <c r="C58" s="94"/>
      <c r="D58" s="463">
        <v>290</v>
      </c>
    </row>
    <row r="59" spans="1:5" ht="16.5" customHeight="1">
      <c r="A59" s="42"/>
      <c r="B59" s="79" t="s">
        <v>499</v>
      </c>
      <c r="C59" s="94"/>
      <c r="D59" s="463">
        <v>260</v>
      </c>
    </row>
    <row r="60" spans="1:5" ht="16.5" customHeight="1">
      <c r="A60" s="42"/>
      <c r="B60" s="79" t="s">
        <v>498</v>
      </c>
      <c r="C60" s="94"/>
      <c r="D60" s="463">
        <v>103</v>
      </c>
    </row>
    <row r="61" spans="1:5" ht="16.5" customHeight="1">
      <c r="A61" s="42"/>
      <c r="B61" s="79" t="s">
        <v>135</v>
      </c>
      <c r="C61" s="94"/>
      <c r="D61" s="463">
        <v>100</v>
      </c>
    </row>
    <row r="62" spans="1:5" ht="6.75" customHeight="1" thickBot="1">
      <c r="A62" s="44"/>
      <c r="B62" s="44"/>
      <c r="C62" s="92"/>
      <c r="D62" s="45"/>
      <c r="E62" s="44"/>
    </row>
    <row r="63" spans="1:5" ht="11.25" thickTop="1"/>
    <row r="65" spans="4:4">
      <c r="D65" s="352"/>
    </row>
    <row r="71" spans="4:4">
      <c r="D71" s="352"/>
    </row>
  </sheetData>
  <phoneticPr fontId="10"/>
  <printOptions horizontalCentered="1"/>
  <pageMargins left="0.59055118110236227" right="0.59055118110236227" top="1.3385826771653544" bottom="0.47244094488188981" header="0.6692913385826772" footer="0"/>
  <pageSetup paperSize="9" scale="120" orientation="portrait" r:id="rId1"/>
  <headerFooter alignWithMargins="0">
    <oddHeader>&amp;L信号機数&amp;R&amp;F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5"/>
  <sheetViews>
    <sheetView zoomScaleNormal="100" zoomScalePageLayoutView="142" workbookViewId="0"/>
  </sheetViews>
  <sheetFormatPr defaultRowHeight="10.5"/>
  <cols>
    <col min="1" max="1" width="1" style="368" customWidth="1"/>
    <col min="2" max="2" width="13.5" style="368" customWidth="1"/>
    <col min="3" max="3" width="1" style="368" customWidth="1"/>
    <col min="4" max="4" width="8.83203125" style="368" customWidth="1"/>
    <col min="5" max="5" width="1" style="368" customWidth="1"/>
    <col min="6" max="6" width="2.5" style="368" customWidth="1"/>
    <col min="7" max="7" width="1" style="368" customWidth="1"/>
    <col min="8" max="8" width="8.83203125" style="368" customWidth="1"/>
    <col min="9" max="9" width="1" style="368" customWidth="1"/>
    <col min="10" max="10" width="13.5" style="368" customWidth="1"/>
    <col min="11" max="11" width="1" style="368" customWidth="1"/>
    <col min="12" max="12" width="8.83203125" style="368" customWidth="1"/>
    <col min="13" max="16384" width="9.33203125" style="368"/>
  </cols>
  <sheetData>
    <row r="1" spans="1:12">
      <c r="A1" s="31" t="s">
        <v>541</v>
      </c>
    </row>
    <row r="2" spans="1:12" ht="10.5" customHeight="1" thickBot="1">
      <c r="A2" s="31" t="s">
        <v>540</v>
      </c>
      <c r="D2" s="380"/>
      <c r="E2" s="370"/>
      <c r="F2" s="367"/>
      <c r="G2" s="370"/>
      <c r="H2" s="370"/>
      <c r="I2" s="370"/>
      <c r="J2" s="370"/>
      <c r="K2" s="370"/>
      <c r="L2" s="379"/>
    </row>
    <row r="3" spans="1:12" s="377" customFormat="1" ht="12.95" customHeight="1" thickTop="1">
      <c r="A3" s="378"/>
      <c r="B3" s="257" t="s">
        <v>539</v>
      </c>
      <c r="C3" s="259"/>
      <c r="D3" s="258" t="s">
        <v>538</v>
      </c>
      <c r="E3" s="22"/>
      <c r="F3" s="360"/>
      <c r="G3" s="22"/>
      <c r="H3" s="22"/>
      <c r="I3" s="22"/>
      <c r="J3" s="22"/>
      <c r="K3" s="22"/>
      <c r="L3" s="22"/>
    </row>
    <row r="4" spans="1:12" s="377" customFormat="1" ht="4.5" customHeight="1">
      <c r="A4" s="328"/>
      <c r="B4" s="254"/>
      <c r="C4" s="254"/>
      <c r="D4" s="255"/>
      <c r="E4" s="22"/>
      <c r="F4" s="22"/>
      <c r="G4" s="22"/>
      <c r="H4" s="22"/>
      <c r="I4" s="22"/>
      <c r="J4" s="22"/>
      <c r="K4" s="22"/>
      <c r="L4" s="22"/>
    </row>
    <row r="5" spans="1:12" ht="15" customHeight="1">
      <c r="A5" s="313"/>
      <c r="B5" s="312" t="s">
        <v>537</v>
      </c>
      <c r="C5" s="218"/>
      <c r="D5" s="55">
        <v>31</v>
      </c>
      <c r="E5" s="370"/>
      <c r="F5" s="370"/>
      <c r="G5" s="370"/>
      <c r="H5" s="370"/>
      <c r="I5" s="67"/>
      <c r="J5" s="370"/>
      <c r="K5" s="370"/>
      <c r="L5" s="370"/>
    </row>
    <row r="6" spans="1:12" ht="15" customHeight="1">
      <c r="A6" s="313"/>
      <c r="B6" s="312" t="s">
        <v>536</v>
      </c>
      <c r="C6" s="218"/>
      <c r="D6" s="55">
        <v>24</v>
      </c>
      <c r="E6" s="376"/>
      <c r="F6" s="376"/>
      <c r="G6" s="370"/>
      <c r="H6" s="370"/>
      <c r="I6" s="67"/>
      <c r="J6" s="370"/>
      <c r="K6" s="370"/>
      <c r="L6" s="370"/>
    </row>
    <row r="7" spans="1:12" ht="15" customHeight="1">
      <c r="A7" s="313"/>
      <c r="B7" s="312" t="s">
        <v>535</v>
      </c>
      <c r="C7" s="218"/>
      <c r="D7" s="55">
        <v>52</v>
      </c>
      <c r="E7" s="376"/>
      <c r="F7" s="376"/>
      <c r="G7" s="370"/>
      <c r="H7" s="370"/>
      <c r="I7" s="67"/>
      <c r="J7" s="370"/>
      <c r="K7" s="370"/>
      <c r="L7" s="370"/>
    </row>
    <row r="8" spans="1:12" ht="15" customHeight="1">
      <c r="A8" s="313"/>
      <c r="B8" s="312" t="s">
        <v>534</v>
      </c>
      <c r="C8" s="218"/>
      <c r="D8" s="55">
        <v>105</v>
      </c>
      <c r="E8" s="370"/>
      <c r="F8" s="370"/>
      <c r="G8" s="370"/>
      <c r="H8" s="370"/>
      <c r="I8" s="67"/>
      <c r="J8" s="370"/>
      <c r="K8" s="370"/>
      <c r="L8" s="370"/>
    </row>
    <row r="9" spans="1:12" ht="15" customHeight="1">
      <c r="A9" s="313"/>
      <c r="B9" s="312" t="s">
        <v>533</v>
      </c>
      <c r="C9" s="218"/>
      <c r="D9" s="55">
        <v>61</v>
      </c>
      <c r="E9" s="370"/>
      <c r="F9" s="370"/>
      <c r="G9" s="370"/>
      <c r="H9" s="370"/>
      <c r="I9" s="67"/>
      <c r="J9" s="370"/>
      <c r="K9" s="370"/>
      <c r="L9" s="370"/>
    </row>
    <row r="10" spans="1:12" ht="15" customHeight="1">
      <c r="A10" s="313"/>
      <c r="B10" s="312" t="s">
        <v>532</v>
      </c>
      <c r="C10" s="218"/>
      <c r="D10" s="55">
        <v>61</v>
      </c>
      <c r="E10" s="370"/>
      <c r="F10" s="370"/>
      <c r="G10" s="370"/>
      <c r="H10" s="370"/>
      <c r="I10" s="67"/>
      <c r="J10" s="370"/>
      <c r="K10" s="370"/>
      <c r="L10" s="370"/>
    </row>
    <row r="11" spans="1:12" ht="15" customHeight="1">
      <c r="A11" s="67"/>
      <c r="B11" s="145" t="s">
        <v>531</v>
      </c>
      <c r="C11" s="40">
        <v>236</v>
      </c>
      <c r="D11" s="55">
        <v>235</v>
      </c>
      <c r="E11" s="375"/>
      <c r="F11" s="375"/>
      <c r="G11" s="375"/>
      <c r="H11" s="375"/>
      <c r="I11" s="375"/>
      <c r="J11" s="375"/>
      <c r="K11" s="375"/>
      <c r="L11" s="375"/>
    </row>
    <row r="12" spans="1:12" ht="15" customHeight="1">
      <c r="A12" s="67"/>
      <c r="B12" s="145" t="s">
        <v>530</v>
      </c>
      <c r="C12" s="40"/>
      <c r="D12" s="55">
        <v>253</v>
      </c>
      <c r="F12" s="145"/>
      <c r="G12" s="374"/>
      <c r="H12" s="374"/>
      <c r="I12" s="374"/>
      <c r="J12" s="374"/>
      <c r="L12" s="370"/>
    </row>
    <row r="13" spans="1:12" ht="15" customHeight="1">
      <c r="A13" s="67"/>
      <c r="B13" s="145" t="s">
        <v>529</v>
      </c>
      <c r="C13" s="40"/>
      <c r="D13" s="55">
        <v>240</v>
      </c>
      <c r="L13" s="373"/>
    </row>
    <row r="14" spans="1:12" ht="15" customHeight="1">
      <c r="A14" s="67"/>
      <c r="B14" s="145" t="s">
        <v>528</v>
      </c>
      <c r="C14" s="40"/>
      <c r="D14" s="55">
        <v>62</v>
      </c>
    </row>
    <row r="15" spans="1:12" ht="15" customHeight="1">
      <c r="A15" s="67"/>
      <c r="B15" s="145" t="s">
        <v>527</v>
      </c>
      <c r="C15" s="40"/>
      <c r="D15" s="55">
        <v>14</v>
      </c>
    </row>
    <row r="16" spans="1:12" ht="15" customHeight="1">
      <c r="A16" s="67"/>
      <c r="B16" s="145" t="s">
        <v>526</v>
      </c>
      <c r="C16" s="40"/>
      <c r="D16" s="55">
        <v>1</v>
      </c>
    </row>
    <row r="17" spans="1:5" ht="15" customHeight="1">
      <c r="A17" s="370"/>
      <c r="B17" s="145" t="s">
        <v>525</v>
      </c>
      <c r="C17" s="40"/>
      <c r="D17" s="55" t="s">
        <v>519</v>
      </c>
    </row>
    <row r="18" spans="1:5" ht="15" customHeight="1">
      <c r="A18" s="370"/>
      <c r="B18" s="145" t="s">
        <v>524</v>
      </c>
      <c r="C18" s="40"/>
      <c r="D18" s="55" t="s">
        <v>519</v>
      </c>
    </row>
    <row r="19" spans="1:5" ht="15" customHeight="1">
      <c r="A19" s="370"/>
      <c r="B19" s="145" t="s">
        <v>523</v>
      </c>
      <c r="C19" s="40"/>
      <c r="D19" s="55">
        <v>2</v>
      </c>
    </row>
    <row r="20" spans="1:5" ht="15" customHeight="1">
      <c r="A20" s="370"/>
      <c r="B20" s="145" t="s">
        <v>522</v>
      </c>
      <c r="C20" s="40"/>
      <c r="D20" s="55" t="s">
        <v>519</v>
      </c>
    </row>
    <row r="21" spans="1:5" ht="15" customHeight="1">
      <c r="A21" s="370"/>
      <c r="B21" s="145" t="s">
        <v>521</v>
      </c>
      <c r="C21" s="40"/>
      <c r="D21" s="55" t="s">
        <v>519</v>
      </c>
    </row>
    <row r="22" spans="1:5" s="370" customFormat="1" ht="15" customHeight="1">
      <c r="B22" s="145" t="s">
        <v>520</v>
      </c>
      <c r="C22" s="39"/>
      <c r="D22" s="55" t="s">
        <v>519</v>
      </c>
    </row>
    <row r="23" spans="1:5" ht="3.75" customHeight="1" thickBot="1">
      <c r="A23" s="372"/>
      <c r="B23" s="372"/>
      <c r="C23" s="372"/>
      <c r="D23" s="371" t="s">
        <v>518</v>
      </c>
      <c r="E23" s="370"/>
    </row>
    <row r="24" spans="1:5" ht="11.25" thickTop="1"/>
    <row r="25" spans="1:5">
      <c r="D25" s="369"/>
    </row>
  </sheetData>
  <phoneticPr fontId="10"/>
  <pageMargins left="1.1811023622047245" right="0.78740157480314965" top="1.4960629921259843" bottom="1.2598425196850394" header="0.78740157480314965" footer="0.51181102362204722"/>
  <pageSetup paperSize="9" scale="125" orientation="portrait" cellComments="asDisplayed" r:id="rId1"/>
  <headerFooter alignWithMargins="0">
    <oddHeader>&amp;L刑務所入出所者数と受刑者数&amp;R&amp;F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0"/>
  <sheetViews>
    <sheetView zoomScaleNormal="100" zoomScalePageLayoutView="142" workbookViewId="0"/>
  </sheetViews>
  <sheetFormatPr defaultRowHeight="10.5"/>
  <cols>
    <col min="1" max="1" width="1" style="4" customWidth="1"/>
    <col min="2" max="2" width="24.83203125" style="4" customWidth="1"/>
    <col min="3" max="3" width="1" style="4" customWidth="1"/>
    <col min="4" max="4" width="9.33203125" style="4"/>
    <col min="5" max="5" width="1" style="4" customWidth="1"/>
    <col min="6" max="6" width="3.6640625" style="4" customWidth="1"/>
    <col min="7" max="7" width="1" style="4" customWidth="1"/>
    <col min="8" max="16384" width="9.33203125" style="4"/>
  </cols>
  <sheetData>
    <row r="1" spans="1:6" ht="12" customHeight="1" thickBot="1">
      <c r="A1" s="5" t="s">
        <v>566</v>
      </c>
      <c r="E1" s="66"/>
      <c r="F1" s="360"/>
    </row>
    <row r="2" spans="1:6" s="35" customFormat="1" ht="14.25" customHeight="1" thickTop="1">
      <c r="A2" s="384"/>
      <c r="B2" s="106" t="s">
        <v>565</v>
      </c>
      <c r="C2" s="106"/>
      <c r="D2" s="33" t="s">
        <v>538</v>
      </c>
      <c r="E2" s="106"/>
      <c r="F2" s="34"/>
    </row>
    <row r="3" spans="1:6" s="35" customFormat="1" ht="4.5" customHeight="1">
      <c r="A3" s="34"/>
      <c r="B3" s="172"/>
      <c r="C3" s="172"/>
      <c r="D3" s="111"/>
      <c r="E3" s="172"/>
      <c r="F3" s="34"/>
    </row>
    <row r="4" spans="1:6" ht="13.5" customHeight="1">
      <c r="A4" s="42"/>
      <c r="B4" s="145" t="s">
        <v>564</v>
      </c>
      <c r="C4" s="39"/>
      <c r="D4" s="228">
        <v>300</v>
      </c>
      <c r="E4" s="39"/>
      <c r="F4" s="42"/>
    </row>
    <row r="5" spans="1:6" ht="13.5" customHeight="1">
      <c r="A5" s="42"/>
      <c r="B5" s="145" t="s">
        <v>563</v>
      </c>
      <c r="C5" s="39"/>
      <c r="D5" s="228">
        <v>94</v>
      </c>
      <c r="E5" s="39"/>
      <c r="F5" s="42"/>
    </row>
    <row r="6" spans="1:6" ht="13.5" customHeight="1">
      <c r="A6" s="42"/>
      <c r="B6" s="145" t="s">
        <v>562</v>
      </c>
      <c r="C6" s="39"/>
      <c r="D6" s="228">
        <v>78</v>
      </c>
      <c r="E6" s="39"/>
      <c r="F6" s="42"/>
    </row>
    <row r="7" spans="1:6" ht="13.5" customHeight="1">
      <c r="A7" s="42"/>
      <c r="B7" s="145" t="s">
        <v>561</v>
      </c>
      <c r="C7" s="39"/>
      <c r="D7" s="228">
        <v>27</v>
      </c>
      <c r="E7" s="39"/>
      <c r="F7" s="42"/>
    </row>
    <row r="8" spans="1:6" ht="13.5" customHeight="1">
      <c r="A8" s="42"/>
      <c r="B8" s="145" t="s">
        <v>560</v>
      </c>
      <c r="C8" s="39"/>
      <c r="D8" s="228">
        <v>30</v>
      </c>
      <c r="E8" s="39"/>
      <c r="F8" s="42"/>
    </row>
    <row r="9" spans="1:6" ht="13.5" customHeight="1">
      <c r="A9" s="42"/>
      <c r="B9" s="145" t="s">
        <v>559</v>
      </c>
      <c r="C9" s="39"/>
      <c r="D9" s="228">
        <v>6</v>
      </c>
      <c r="E9" s="39"/>
      <c r="F9" s="42"/>
    </row>
    <row r="10" spans="1:6" ht="13.5" customHeight="1">
      <c r="A10" s="42"/>
      <c r="B10" s="145" t="s">
        <v>558</v>
      </c>
      <c r="C10" s="39"/>
      <c r="D10" s="228">
        <v>57</v>
      </c>
      <c r="E10" s="39"/>
      <c r="F10" s="42"/>
    </row>
    <row r="11" spans="1:6" ht="13.5" customHeight="1">
      <c r="A11" s="42"/>
      <c r="B11" s="145" t="s">
        <v>557</v>
      </c>
      <c r="C11" s="39"/>
      <c r="D11" s="228">
        <v>6</v>
      </c>
      <c r="E11" s="39"/>
      <c r="F11" s="42"/>
    </row>
    <row r="12" spans="1:6" ht="13.5" customHeight="1">
      <c r="A12" s="42"/>
      <c r="B12" s="145" t="s">
        <v>556</v>
      </c>
      <c r="C12" s="39"/>
      <c r="D12" s="228">
        <v>2</v>
      </c>
      <c r="E12" s="39"/>
      <c r="F12" s="42"/>
    </row>
    <row r="13" spans="1:6" ht="13.5" customHeight="1">
      <c r="A13" s="42"/>
      <c r="B13" s="145" t="s">
        <v>555</v>
      </c>
      <c r="C13" s="39"/>
      <c r="D13" s="228">
        <v>37</v>
      </c>
      <c r="E13" s="39"/>
      <c r="F13" s="42"/>
    </row>
    <row r="14" spans="1:6" ht="13.5" customHeight="1">
      <c r="A14" s="42"/>
      <c r="B14" s="145" t="s">
        <v>261</v>
      </c>
      <c r="C14" s="39"/>
      <c r="D14" s="228">
        <v>12</v>
      </c>
      <c r="E14" s="39"/>
      <c r="F14" s="42"/>
    </row>
    <row r="15" spans="1:6" ht="13.5" customHeight="1">
      <c r="A15" s="42"/>
      <c r="B15" s="383" t="s">
        <v>554</v>
      </c>
      <c r="C15" s="39"/>
      <c r="D15" s="228">
        <v>5</v>
      </c>
      <c r="E15" s="39"/>
    </row>
    <row r="16" spans="1:6" ht="13.5" customHeight="1">
      <c r="A16" s="42"/>
      <c r="B16" s="145" t="s">
        <v>553</v>
      </c>
      <c r="C16" s="39"/>
      <c r="D16" s="228">
        <v>16</v>
      </c>
      <c r="E16" s="42"/>
    </row>
    <row r="17" spans="1:8" ht="13.5" customHeight="1">
      <c r="B17" s="145" t="s">
        <v>552</v>
      </c>
      <c r="C17" s="39"/>
      <c r="D17" s="228">
        <v>7</v>
      </c>
    </row>
    <row r="18" spans="1:8" ht="13.5" customHeight="1">
      <c r="B18" s="145" t="s">
        <v>551</v>
      </c>
      <c r="C18" s="39"/>
      <c r="D18" s="55" t="s">
        <v>231</v>
      </c>
    </row>
    <row r="19" spans="1:8">
      <c r="B19" s="145" t="s">
        <v>550</v>
      </c>
      <c r="C19" s="39"/>
      <c r="D19" s="228">
        <v>6</v>
      </c>
      <c r="H19" s="50"/>
    </row>
    <row r="20" spans="1:8">
      <c r="B20" s="145" t="s">
        <v>549</v>
      </c>
      <c r="C20" s="39"/>
      <c r="D20" s="228">
        <v>78</v>
      </c>
    </row>
    <row r="21" spans="1:8">
      <c r="B21" s="145" t="s">
        <v>548</v>
      </c>
      <c r="C21" s="39"/>
      <c r="D21" s="228">
        <v>308</v>
      </c>
    </row>
    <row r="22" spans="1:8">
      <c r="B22" s="145" t="s">
        <v>547</v>
      </c>
      <c r="C22" s="39"/>
      <c r="D22" s="228">
        <v>31</v>
      </c>
    </row>
    <row r="23" spans="1:8">
      <c r="B23" s="350" t="s">
        <v>546</v>
      </c>
      <c r="C23" s="39"/>
      <c r="D23" s="55" t="s">
        <v>231</v>
      </c>
    </row>
    <row r="24" spans="1:8">
      <c r="B24" s="145" t="s">
        <v>545</v>
      </c>
      <c r="C24" s="39"/>
      <c r="D24" s="228">
        <v>5</v>
      </c>
    </row>
    <row r="25" spans="1:8">
      <c r="B25" s="145" t="s">
        <v>544</v>
      </c>
      <c r="C25" s="39"/>
      <c r="D25" s="55">
        <v>5</v>
      </c>
    </row>
    <row r="26" spans="1:8">
      <c r="B26" s="145" t="s">
        <v>543</v>
      </c>
      <c r="C26" s="39"/>
      <c r="D26" s="55" t="s">
        <v>231</v>
      </c>
    </row>
    <row r="27" spans="1:8">
      <c r="B27" s="145" t="s">
        <v>542</v>
      </c>
      <c r="C27" s="39"/>
      <c r="D27" s="228">
        <v>31</v>
      </c>
    </row>
    <row r="28" spans="1:8" ht="4.5" customHeight="1" thickBot="1">
      <c r="A28" s="44"/>
      <c r="B28" s="44"/>
      <c r="C28" s="92"/>
      <c r="D28" s="45"/>
      <c r="E28" s="44"/>
    </row>
    <row r="29" spans="1:8" ht="11.25" thickTop="1"/>
    <row r="30" spans="1:8">
      <c r="B30" s="145"/>
      <c r="C30" s="39"/>
      <c r="D30" s="382"/>
    </row>
    <row r="31" spans="1:8">
      <c r="B31" s="145"/>
      <c r="C31" s="39"/>
      <c r="D31" s="381"/>
    </row>
    <row r="32" spans="1:8">
      <c r="B32" s="145"/>
      <c r="C32" s="39"/>
      <c r="D32" s="381"/>
    </row>
    <row r="33" spans="2:4">
      <c r="B33" s="145"/>
      <c r="C33" s="39"/>
      <c r="D33" s="381"/>
    </row>
    <row r="34" spans="2:4">
      <c r="B34" s="145"/>
      <c r="C34" s="39"/>
      <c r="D34" s="381"/>
    </row>
    <row r="35" spans="2:4">
      <c r="B35" s="145"/>
      <c r="C35" s="39"/>
      <c r="D35" s="381"/>
    </row>
    <row r="36" spans="2:4">
      <c r="B36" s="145"/>
      <c r="C36" s="39"/>
      <c r="D36" s="42"/>
    </row>
    <row r="37" spans="2:4">
      <c r="B37" s="145"/>
      <c r="C37" s="39"/>
      <c r="D37" s="381"/>
    </row>
    <row r="38" spans="2:4">
      <c r="B38" s="145"/>
      <c r="C38" s="39"/>
      <c r="D38" s="42"/>
    </row>
    <row r="39" spans="2:4">
      <c r="B39" s="145"/>
      <c r="C39" s="39"/>
      <c r="D39" s="381"/>
    </row>
    <row r="40" spans="2:4">
      <c r="D40" s="42"/>
    </row>
  </sheetData>
  <phoneticPr fontId="10"/>
  <pageMargins left="1.1811023622047245" right="0.78740157480314965" top="1.4173228346456694" bottom="1.2598425196850394" header="0.74803149606299213" footer="0.51181102362204722"/>
  <pageSetup paperSize="9" scale="125" orientation="portrait" cellComments="asDisplayed" r:id="rId1"/>
  <headerFooter alignWithMargins="0">
    <oddHeader>&amp;L刑務所入出所者数と受刑者数&amp;R&amp;"ＭＳ ゴシック,標準"&amp;9&amp;F（&amp;A）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8"/>
  <sheetViews>
    <sheetView zoomScaleNormal="100" zoomScalePageLayoutView="148" workbookViewId="0"/>
  </sheetViews>
  <sheetFormatPr defaultRowHeight="10.5"/>
  <cols>
    <col min="1" max="1" width="1" style="374" customWidth="1"/>
    <col min="2" max="2" width="13.33203125" style="374" customWidth="1"/>
    <col min="3" max="3" width="1" style="374" customWidth="1"/>
    <col min="4" max="4" width="8.83203125" style="374" customWidth="1"/>
    <col min="5" max="5" width="1" style="374" customWidth="1"/>
    <col min="6" max="6" width="1.6640625" style="374" customWidth="1"/>
    <col min="7" max="16384" width="9.33203125" style="374"/>
  </cols>
  <sheetData>
    <row r="1" spans="1:10" ht="10.5" customHeight="1" thickBot="1">
      <c r="A1" s="31" t="s">
        <v>579</v>
      </c>
      <c r="D1" s="380"/>
      <c r="F1" s="360"/>
    </row>
    <row r="2" spans="1:10" s="222" customFormat="1" ht="15" customHeight="1" thickTop="1">
      <c r="A2" s="378"/>
      <c r="B2" s="257" t="s">
        <v>578</v>
      </c>
      <c r="C2" s="257"/>
      <c r="D2" s="258" t="s">
        <v>538</v>
      </c>
      <c r="E2" s="257"/>
      <c r="F2" s="328"/>
    </row>
    <row r="3" spans="1:10" s="222" customFormat="1" ht="4.5" customHeight="1">
      <c r="A3" s="328"/>
      <c r="B3" s="22"/>
      <c r="C3" s="22"/>
      <c r="D3" s="391"/>
      <c r="E3" s="22"/>
      <c r="F3" s="328"/>
    </row>
    <row r="4" spans="1:10" s="76" customFormat="1" ht="15.95" customHeight="1">
      <c r="A4" s="313"/>
      <c r="B4" s="312" t="s">
        <v>577</v>
      </c>
      <c r="C4" s="218"/>
      <c r="D4" s="228">
        <v>78</v>
      </c>
      <c r="E4" s="39"/>
      <c r="F4" s="313"/>
    </row>
    <row r="5" spans="1:10" s="76" customFormat="1" ht="15.95" customHeight="1">
      <c r="A5" s="313"/>
      <c r="B5" s="312" t="s">
        <v>576</v>
      </c>
      <c r="C5" s="218"/>
      <c r="D5" s="228">
        <v>132</v>
      </c>
      <c r="E5" s="39"/>
      <c r="F5" s="313"/>
    </row>
    <row r="6" spans="1:10" s="76" customFormat="1" ht="15.75" customHeight="1">
      <c r="A6" s="313"/>
      <c r="B6" s="312" t="s">
        <v>575</v>
      </c>
      <c r="C6" s="218"/>
      <c r="D6" s="228">
        <v>252</v>
      </c>
      <c r="E6" s="39"/>
      <c r="F6" s="42"/>
    </row>
    <row r="7" spans="1:10" ht="15.75" customHeight="1">
      <c r="A7" s="388"/>
      <c r="B7" s="312" t="s">
        <v>574</v>
      </c>
      <c r="C7" s="218"/>
      <c r="D7" s="228">
        <v>374</v>
      </c>
      <c r="E7" s="39"/>
      <c r="F7" s="390"/>
    </row>
    <row r="8" spans="1:10" ht="15.75" customHeight="1">
      <c r="B8" s="145" t="s">
        <v>573</v>
      </c>
      <c r="C8" s="39"/>
      <c r="D8" s="228">
        <v>227</v>
      </c>
      <c r="E8" s="39"/>
      <c r="F8" s="388"/>
    </row>
    <row r="9" spans="1:10" ht="15.75" customHeight="1">
      <c r="A9" s="389" t="s">
        <v>572</v>
      </c>
      <c r="B9" s="145" t="s">
        <v>571</v>
      </c>
      <c r="C9" s="39"/>
      <c r="D9" s="228">
        <v>60</v>
      </c>
      <c r="E9" s="39"/>
      <c r="F9" s="388"/>
    </row>
    <row r="10" spans="1:10" ht="15.75" customHeight="1">
      <c r="B10" s="145" t="s">
        <v>570</v>
      </c>
      <c r="C10" s="39"/>
      <c r="D10" s="228">
        <v>13</v>
      </c>
      <c r="E10" s="388"/>
      <c r="F10" s="388"/>
    </row>
    <row r="11" spans="1:10" ht="15.75" customHeight="1">
      <c r="B11" s="145" t="s">
        <v>569</v>
      </c>
      <c r="C11" s="39"/>
      <c r="D11" s="228">
        <v>5</v>
      </c>
      <c r="E11" s="388"/>
    </row>
    <row r="12" spans="1:10" ht="15.75" customHeight="1">
      <c r="B12" s="145" t="s">
        <v>568</v>
      </c>
      <c r="C12" s="39"/>
      <c r="D12" s="228">
        <v>0</v>
      </c>
      <c r="E12" s="388"/>
    </row>
    <row r="13" spans="1:10" ht="4.5" customHeight="1" thickBot="1">
      <c r="A13" s="386"/>
      <c r="B13" s="386"/>
      <c r="C13" s="386"/>
      <c r="D13" s="387"/>
      <c r="E13" s="386"/>
    </row>
    <row r="14" spans="1:10" s="219" customFormat="1" ht="17.25" customHeight="1" thickTop="1">
      <c r="B14" s="5" t="s">
        <v>567</v>
      </c>
      <c r="C14" s="4"/>
      <c r="D14" s="4"/>
      <c r="E14" s="4"/>
      <c r="F14" s="4"/>
      <c r="G14" s="4"/>
      <c r="H14" s="4"/>
      <c r="I14" s="4"/>
      <c r="J14" s="4"/>
    </row>
    <row r="16" spans="1:10">
      <c r="B16" s="31"/>
    </row>
    <row r="18" spans="4:4">
      <c r="D18" s="385"/>
    </row>
  </sheetData>
  <phoneticPr fontId="10"/>
  <pageMargins left="1.1811023622047245" right="0.78740157480314965" top="1.2598425196850394" bottom="1.2598425196850394" header="0.74803149606299213" footer="0.51181102362204722"/>
  <pageSetup paperSize="9" scale="125" orientation="portrait" cellComments="asDisplayed" r:id="rId1"/>
  <headerFooter alignWithMargins="0">
    <oddHeader>&amp;L刑務所入出所者数と受刑者数&amp;R&amp;F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15"/>
  <sheetViews>
    <sheetView zoomScaleNormal="100" zoomScalePageLayoutView="106" workbookViewId="0"/>
  </sheetViews>
  <sheetFormatPr defaultColWidth="9.33203125" defaultRowHeight="10.5"/>
  <cols>
    <col min="1" max="1" width="1" style="4" customWidth="1"/>
    <col min="2" max="2" width="18.1640625" style="49" customWidth="1"/>
    <col min="3" max="3" width="1" style="4" customWidth="1"/>
    <col min="4" max="18" width="7.6640625" style="4" customWidth="1"/>
    <col min="19" max="19" width="8.1640625" style="4" customWidth="1"/>
    <col min="20" max="16384" width="9.33203125" style="4"/>
  </cols>
  <sheetData>
    <row r="1" spans="1:19" ht="16.5" customHeight="1" thickBot="1">
      <c r="B1" s="73"/>
      <c r="K1" s="32"/>
      <c r="S1" s="32" t="s">
        <v>660</v>
      </c>
    </row>
    <row r="2" spans="1:19" s="35" customFormat="1" ht="24.95" customHeight="1" thickTop="1">
      <c r="A2" s="473" t="s">
        <v>54</v>
      </c>
      <c r="B2" s="474"/>
      <c r="C2" s="474"/>
      <c r="D2" s="474" t="s">
        <v>53</v>
      </c>
      <c r="E2" s="474"/>
      <c r="F2" s="485" t="s">
        <v>52</v>
      </c>
      <c r="G2" s="474"/>
      <c r="H2" s="485" t="s">
        <v>51</v>
      </c>
      <c r="I2" s="474"/>
      <c r="J2" s="479" t="s">
        <v>50</v>
      </c>
      <c r="K2" s="486"/>
      <c r="L2" s="479" t="s">
        <v>49</v>
      </c>
      <c r="M2" s="480"/>
      <c r="N2" s="479" t="s">
        <v>48</v>
      </c>
      <c r="O2" s="480"/>
      <c r="P2" s="474" t="s">
        <v>47</v>
      </c>
      <c r="Q2" s="474"/>
      <c r="R2" s="481" t="s">
        <v>46</v>
      </c>
      <c r="S2" s="482"/>
    </row>
    <row r="3" spans="1:19" s="35" customFormat="1" ht="21.95" customHeight="1">
      <c r="A3" s="483"/>
      <c r="B3" s="484"/>
      <c r="C3" s="484"/>
      <c r="D3" s="70" t="s">
        <v>45</v>
      </c>
      <c r="E3" s="70" t="s">
        <v>44</v>
      </c>
      <c r="F3" s="70" t="s">
        <v>45</v>
      </c>
      <c r="G3" s="70" t="s">
        <v>44</v>
      </c>
      <c r="H3" s="70" t="s">
        <v>45</v>
      </c>
      <c r="I3" s="70" t="s">
        <v>44</v>
      </c>
      <c r="J3" s="70" t="s">
        <v>45</v>
      </c>
      <c r="K3" s="69" t="s">
        <v>44</v>
      </c>
      <c r="L3" s="70" t="s">
        <v>45</v>
      </c>
      <c r="M3" s="70" t="s">
        <v>44</v>
      </c>
      <c r="N3" s="70" t="s">
        <v>45</v>
      </c>
      <c r="O3" s="70" t="s">
        <v>44</v>
      </c>
      <c r="P3" s="70" t="s">
        <v>45</v>
      </c>
      <c r="Q3" s="70" t="s">
        <v>44</v>
      </c>
      <c r="R3" s="70" t="s">
        <v>45</v>
      </c>
      <c r="S3" s="69" t="s">
        <v>44</v>
      </c>
    </row>
    <row r="4" spans="1:19" s="66" customFormat="1" ht="11.25" customHeight="1">
      <c r="A4" s="67"/>
      <c r="B4" s="67"/>
      <c r="C4" s="68"/>
      <c r="D4" s="67" t="s">
        <v>43</v>
      </c>
      <c r="E4" s="67" t="s">
        <v>42</v>
      </c>
      <c r="F4" s="67" t="s">
        <v>43</v>
      </c>
      <c r="G4" s="67" t="s">
        <v>42</v>
      </c>
      <c r="H4" s="67" t="s">
        <v>43</v>
      </c>
      <c r="I4" s="67" t="s">
        <v>42</v>
      </c>
      <c r="J4" s="67" t="s">
        <v>43</v>
      </c>
      <c r="K4" s="67" t="s">
        <v>42</v>
      </c>
      <c r="L4" s="67" t="s">
        <v>43</v>
      </c>
      <c r="M4" s="67" t="s">
        <v>42</v>
      </c>
      <c r="N4" s="67" t="s">
        <v>43</v>
      </c>
      <c r="O4" s="67" t="s">
        <v>42</v>
      </c>
      <c r="P4" s="67" t="s">
        <v>43</v>
      </c>
      <c r="Q4" s="67" t="s">
        <v>42</v>
      </c>
      <c r="R4" s="67" t="s">
        <v>43</v>
      </c>
      <c r="S4" s="67" t="s">
        <v>42</v>
      </c>
    </row>
    <row r="5" spans="1:19" s="60" customFormat="1" ht="18.600000000000001" customHeight="1">
      <c r="A5" s="64"/>
      <c r="B5" s="63" t="s">
        <v>41</v>
      </c>
      <c r="C5" s="62"/>
      <c r="D5" s="61">
        <v>514</v>
      </c>
      <c r="E5" s="61">
        <v>306</v>
      </c>
      <c r="F5" s="61">
        <v>119</v>
      </c>
      <c r="G5" s="61">
        <v>93</v>
      </c>
      <c r="H5" s="61">
        <v>332</v>
      </c>
      <c r="I5" s="61">
        <v>155</v>
      </c>
      <c r="J5" s="61">
        <v>0</v>
      </c>
      <c r="K5" s="61">
        <v>0</v>
      </c>
      <c r="L5" s="61">
        <v>12</v>
      </c>
      <c r="M5" s="61">
        <v>0</v>
      </c>
      <c r="N5" s="61">
        <v>26</v>
      </c>
      <c r="O5" s="61">
        <v>35</v>
      </c>
      <c r="P5" s="61">
        <v>21</v>
      </c>
      <c r="Q5" s="61">
        <v>23</v>
      </c>
      <c r="R5" s="61">
        <v>4</v>
      </c>
      <c r="S5" s="61">
        <v>0</v>
      </c>
    </row>
    <row r="6" spans="1:19" s="60" customFormat="1" ht="18.600000000000001" customHeight="1">
      <c r="A6" s="64"/>
      <c r="B6" s="63" t="s">
        <v>40</v>
      </c>
      <c r="C6" s="62"/>
      <c r="D6" s="61">
        <v>306</v>
      </c>
      <c r="E6" s="61">
        <v>215</v>
      </c>
      <c r="F6" s="61">
        <v>75</v>
      </c>
      <c r="G6" s="61">
        <v>53</v>
      </c>
      <c r="H6" s="61">
        <v>167</v>
      </c>
      <c r="I6" s="61">
        <v>94</v>
      </c>
      <c r="J6" s="61">
        <v>0</v>
      </c>
      <c r="K6" s="61">
        <v>0</v>
      </c>
      <c r="L6" s="61">
        <v>10</v>
      </c>
      <c r="M6" s="61">
        <v>0</v>
      </c>
      <c r="N6" s="61">
        <v>22</v>
      </c>
      <c r="O6" s="61">
        <v>35</v>
      </c>
      <c r="P6" s="61">
        <v>28</v>
      </c>
      <c r="Q6" s="61">
        <v>29</v>
      </c>
      <c r="R6" s="61">
        <v>4</v>
      </c>
      <c r="S6" s="65">
        <v>4</v>
      </c>
    </row>
    <row r="7" spans="1:19" s="60" customFormat="1" ht="18.600000000000001" customHeight="1">
      <c r="A7" s="64"/>
      <c r="B7" s="63" t="s">
        <v>39</v>
      </c>
      <c r="C7" s="62"/>
      <c r="D7" s="61">
        <v>257</v>
      </c>
      <c r="E7" s="61">
        <v>173</v>
      </c>
      <c r="F7" s="61">
        <v>79</v>
      </c>
      <c r="G7" s="61">
        <v>53</v>
      </c>
      <c r="H7" s="61">
        <v>111</v>
      </c>
      <c r="I7" s="61">
        <v>56</v>
      </c>
      <c r="J7" s="61">
        <v>1</v>
      </c>
      <c r="K7" s="61">
        <v>1</v>
      </c>
      <c r="L7" s="61">
        <v>6</v>
      </c>
      <c r="M7" s="61">
        <v>1</v>
      </c>
      <c r="N7" s="61">
        <v>29</v>
      </c>
      <c r="O7" s="61">
        <v>29</v>
      </c>
      <c r="P7" s="61">
        <v>29</v>
      </c>
      <c r="Q7" s="61">
        <v>31</v>
      </c>
      <c r="R7" s="61">
        <v>2</v>
      </c>
      <c r="S7" s="54">
        <v>2</v>
      </c>
    </row>
    <row r="8" spans="1:19" s="60" customFormat="1" ht="10.5" customHeight="1">
      <c r="A8" s="64"/>
      <c r="B8" s="63"/>
      <c r="C8" s="62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</row>
    <row r="9" spans="1:19" ht="19.5" customHeight="1">
      <c r="A9" s="39"/>
      <c r="B9" s="57" t="s">
        <v>38</v>
      </c>
      <c r="C9" s="40"/>
      <c r="D9" s="54">
        <v>38</v>
      </c>
      <c r="E9" s="54">
        <v>38</v>
      </c>
      <c r="F9" s="54">
        <v>14</v>
      </c>
      <c r="G9" s="54">
        <v>10</v>
      </c>
      <c r="H9" s="54">
        <v>2</v>
      </c>
      <c r="I9" s="54">
        <v>2</v>
      </c>
      <c r="J9" s="54">
        <v>0</v>
      </c>
      <c r="K9" s="54">
        <v>0</v>
      </c>
      <c r="L9" s="54">
        <v>1</v>
      </c>
      <c r="M9" s="54">
        <v>1</v>
      </c>
      <c r="N9" s="54">
        <v>11</v>
      </c>
      <c r="O9" s="54">
        <v>13</v>
      </c>
      <c r="P9" s="54">
        <v>9</v>
      </c>
      <c r="Q9" s="54">
        <v>11</v>
      </c>
      <c r="R9" s="54">
        <v>1</v>
      </c>
      <c r="S9" s="54">
        <v>1</v>
      </c>
    </row>
    <row r="10" spans="1:19" ht="19.5" customHeight="1">
      <c r="A10" s="39"/>
      <c r="B10" s="59" t="s">
        <v>37</v>
      </c>
      <c r="C10" s="58"/>
      <c r="D10" s="54">
        <v>10</v>
      </c>
      <c r="E10" s="54">
        <v>9</v>
      </c>
      <c r="F10" s="54">
        <v>7</v>
      </c>
      <c r="G10" s="54">
        <v>7</v>
      </c>
      <c r="H10" s="54">
        <v>0</v>
      </c>
      <c r="I10" s="54">
        <v>0</v>
      </c>
      <c r="J10" s="54">
        <v>1</v>
      </c>
      <c r="K10" s="54">
        <v>1</v>
      </c>
      <c r="L10" s="54">
        <v>0</v>
      </c>
      <c r="M10" s="54">
        <v>0</v>
      </c>
      <c r="N10" s="54">
        <v>2</v>
      </c>
      <c r="O10" s="54">
        <v>1</v>
      </c>
      <c r="P10" s="54">
        <v>0</v>
      </c>
      <c r="Q10" s="54">
        <v>0</v>
      </c>
      <c r="R10" s="54">
        <v>0</v>
      </c>
      <c r="S10" s="54">
        <v>0</v>
      </c>
    </row>
    <row r="11" spans="1:19" s="42" customFormat="1" ht="20.25" customHeight="1">
      <c r="A11" s="39"/>
      <c r="B11" s="57" t="s">
        <v>36</v>
      </c>
      <c r="C11" s="40"/>
      <c r="D11" s="54">
        <v>174</v>
      </c>
      <c r="E11" s="54">
        <v>107</v>
      </c>
      <c r="F11" s="54">
        <v>53</v>
      </c>
      <c r="G11" s="54">
        <v>34</v>
      </c>
      <c r="H11" s="54">
        <v>90</v>
      </c>
      <c r="I11" s="54">
        <v>46</v>
      </c>
      <c r="J11" s="54">
        <v>0</v>
      </c>
      <c r="K11" s="54">
        <v>0</v>
      </c>
      <c r="L11" s="54">
        <v>3</v>
      </c>
      <c r="M11" s="54">
        <v>0</v>
      </c>
      <c r="N11" s="54">
        <v>16</v>
      </c>
      <c r="O11" s="54">
        <v>15</v>
      </c>
      <c r="P11" s="54">
        <v>11</v>
      </c>
      <c r="Q11" s="54">
        <v>11</v>
      </c>
      <c r="R11" s="54">
        <v>1</v>
      </c>
      <c r="S11" s="54">
        <v>1</v>
      </c>
    </row>
    <row r="12" spans="1:19" ht="24" customHeight="1">
      <c r="A12" s="39"/>
      <c r="B12" s="56" t="s">
        <v>35</v>
      </c>
      <c r="C12" s="39"/>
      <c r="D12" s="55">
        <v>35</v>
      </c>
      <c r="E12" s="54">
        <v>19</v>
      </c>
      <c r="F12" s="54">
        <v>5</v>
      </c>
      <c r="G12" s="54">
        <v>2</v>
      </c>
      <c r="H12" s="54">
        <v>19</v>
      </c>
      <c r="I12" s="54">
        <v>8</v>
      </c>
      <c r="J12" s="54">
        <v>0</v>
      </c>
      <c r="K12" s="54">
        <v>0</v>
      </c>
      <c r="L12" s="54">
        <v>2</v>
      </c>
      <c r="M12" s="54">
        <v>0</v>
      </c>
      <c r="N12" s="54">
        <v>0</v>
      </c>
      <c r="O12" s="54">
        <v>0</v>
      </c>
      <c r="P12" s="54">
        <v>9</v>
      </c>
      <c r="Q12" s="54">
        <v>9</v>
      </c>
      <c r="R12" s="54">
        <v>0</v>
      </c>
      <c r="S12" s="54">
        <v>0</v>
      </c>
    </row>
    <row r="13" spans="1:19" ht="3" customHeight="1" thickBot="1">
      <c r="A13" s="44"/>
      <c r="B13" s="53"/>
      <c r="C13" s="44"/>
      <c r="D13" s="52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</row>
    <row r="14" spans="1:19" ht="3" customHeight="1" thickTop="1"/>
    <row r="15" spans="1:19">
      <c r="D15" s="50"/>
      <c r="E15" s="50"/>
      <c r="F15" s="50"/>
      <c r="G15" s="50"/>
      <c r="H15" s="50"/>
      <c r="I15" s="50"/>
      <c r="N15" s="50"/>
      <c r="O15" s="50"/>
      <c r="P15" s="50"/>
      <c r="Q15" s="50"/>
      <c r="R15" s="50"/>
      <c r="S15" s="50"/>
    </row>
  </sheetData>
  <mergeCells count="9">
    <mergeCell ref="N2:O2"/>
    <mergeCell ref="P2:Q2"/>
    <mergeCell ref="R2:S2"/>
    <mergeCell ref="A2:C3"/>
    <mergeCell ref="D2:E2"/>
    <mergeCell ref="F2:G2"/>
    <mergeCell ref="H2:I2"/>
    <mergeCell ref="J2:K2"/>
    <mergeCell ref="L2:M2"/>
  </mergeCells>
  <phoneticPr fontId="10"/>
  <printOptions horizontalCentered="1"/>
  <pageMargins left="0.78740157480314965" right="0.59055118110236227" top="1.2598425196850394" bottom="0.47244094488188981" header="0.83" footer="0"/>
  <pageSetup paperSize="9" scale="120" orientation="landscape" r:id="rId1"/>
  <headerFooter alignWithMargins="0">
    <oddHeader>&amp;L&amp;9海上犯罪送致件数と人員&amp;R&amp;9&amp;F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21"/>
  <sheetViews>
    <sheetView zoomScaleNormal="100" zoomScalePageLayoutView="118" workbookViewId="0"/>
  </sheetViews>
  <sheetFormatPr defaultColWidth="9.33203125" defaultRowHeight="10.5"/>
  <cols>
    <col min="1" max="1" width="0.6640625" style="1" customWidth="1"/>
    <col min="2" max="2" width="14.33203125" style="1" customWidth="1"/>
    <col min="3" max="3" width="0.6640625" style="1" customWidth="1"/>
    <col min="4" max="4" width="9.6640625" style="1" customWidth="1"/>
    <col min="5" max="5" width="8.83203125" style="1" bestFit="1" customWidth="1"/>
    <col min="6" max="6" width="10.33203125" style="1" customWidth="1"/>
    <col min="7" max="7" width="9.5" style="1" customWidth="1"/>
    <col min="8" max="8" width="9" style="1" bestFit="1" customWidth="1"/>
    <col min="9" max="9" width="9.6640625" style="1" customWidth="1"/>
    <col min="10" max="10" width="7.83203125" style="1" customWidth="1"/>
    <col min="11" max="11" width="8.6640625" style="1" customWidth="1"/>
    <col min="12" max="12" width="9.1640625" style="1" customWidth="1"/>
    <col min="13" max="13" width="9" style="1" customWidth="1"/>
    <col min="14" max="17" width="9" style="2" customWidth="1"/>
    <col min="18" max="18" width="9" style="2" bestFit="1" customWidth="1"/>
    <col min="19" max="16384" width="9.33203125" style="1"/>
  </cols>
  <sheetData>
    <row r="1" spans="1:18" ht="11.25" customHeight="1" thickBot="1">
      <c r="B1" s="30" t="s">
        <v>27</v>
      </c>
      <c r="M1" s="29"/>
      <c r="R1" s="28" t="s">
        <v>26</v>
      </c>
    </row>
    <row r="2" spans="1:18" s="21" customFormat="1" ht="16.5" customHeight="1" thickTop="1">
      <c r="A2" s="487" t="s">
        <v>25</v>
      </c>
      <c r="B2" s="488"/>
      <c r="C2" s="488"/>
      <c r="D2" s="487" t="s">
        <v>24</v>
      </c>
      <c r="E2" s="488"/>
      <c r="F2" s="488"/>
      <c r="G2" s="488"/>
      <c r="H2" s="488"/>
      <c r="I2" s="491" t="s">
        <v>23</v>
      </c>
      <c r="J2" s="492"/>
      <c r="K2" s="492"/>
      <c r="L2" s="492"/>
      <c r="M2" s="492"/>
      <c r="N2" s="478" t="s">
        <v>22</v>
      </c>
      <c r="O2" s="478"/>
      <c r="P2" s="478"/>
      <c r="Q2" s="478"/>
      <c r="R2" s="493"/>
    </row>
    <row r="3" spans="1:18" s="21" customFormat="1" ht="16.5" customHeight="1">
      <c r="A3" s="489"/>
      <c r="B3" s="490"/>
      <c r="C3" s="490"/>
      <c r="D3" s="489" t="s">
        <v>21</v>
      </c>
      <c r="E3" s="490"/>
      <c r="F3" s="490"/>
      <c r="G3" s="490" t="s">
        <v>19</v>
      </c>
      <c r="H3" s="490" t="s">
        <v>20</v>
      </c>
      <c r="I3" s="490" t="s">
        <v>18</v>
      </c>
      <c r="J3" s="490"/>
      <c r="K3" s="490"/>
      <c r="L3" s="490" t="s">
        <v>19</v>
      </c>
      <c r="M3" s="494" t="s">
        <v>16</v>
      </c>
      <c r="N3" s="495" t="s">
        <v>18</v>
      </c>
      <c r="O3" s="495"/>
      <c r="P3" s="495"/>
      <c r="Q3" s="495" t="s">
        <v>17</v>
      </c>
      <c r="R3" s="496" t="s">
        <v>16</v>
      </c>
    </row>
    <row r="4" spans="1:18" s="21" customFormat="1" ht="16.5" customHeight="1">
      <c r="A4" s="489"/>
      <c r="B4" s="490"/>
      <c r="C4" s="490"/>
      <c r="D4" s="27" t="s">
        <v>15</v>
      </c>
      <c r="E4" s="26" t="s">
        <v>12</v>
      </c>
      <c r="F4" s="26" t="s">
        <v>11</v>
      </c>
      <c r="G4" s="490"/>
      <c r="H4" s="490"/>
      <c r="I4" s="26" t="s">
        <v>13</v>
      </c>
      <c r="J4" s="26" t="s">
        <v>14</v>
      </c>
      <c r="K4" s="26" t="s">
        <v>11</v>
      </c>
      <c r="L4" s="490"/>
      <c r="M4" s="494"/>
      <c r="N4" s="25" t="s">
        <v>13</v>
      </c>
      <c r="O4" s="25" t="s">
        <v>12</v>
      </c>
      <c r="P4" s="25" t="s">
        <v>11</v>
      </c>
      <c r="Q4" s="495"/>
      <c r="R4" s="496"/>
    </row>
    <row r="5" spans="1:18" s="21" customFormat="1" ht="3" customHeight="1">
      <c r="A5" s="23"/>
      <c r="B5" s="23"/>
      <c r="C5" s="24"/>
      <c r="D5" s="23"/>
      <c r="E5" s="23"/>
      <c r="F5" s="23"/>
      <c r="G5" s="23"/>
      <c r="H5" s="23"/>
      <c r="I5" s="23"/>
      <c r="J5" s="23"/>
      <c r="K5" s="23"/>
      <c r="L5" s="23"/>
      <c r="M5" s="23"/>
      <c r="N5" s="22"/>
      <c r="O5" s="22"/>
      <c r="P5" s="22"/>
      <c r="Q5" s="22"/>
      <c r="R5" s="22"/>
    </row>
    <row r="6" spans="1:18" s="16" customFormat="1" ht="15.95" customHeight="1">
      <c r="A6" s="19"/>
      <c r="B6" s="47" t="s">
        <v>31</v>
      </c>
      <c r="C6" s="18"/>
      <c r="D6" s="17">
        <v>68908</v>
      </c>
      <c r="E6" s="17">
        <v>5731</v>
      </c>
      <c r="F6" s="17">
        <v>63177</v>
      </c>
      <c r="G6" s="17">
        <v>63729</v>
      </c>
      <c r="H6" s="17">
        <v>5179</v>
      </c>
      <c r="I6" s="17">
        <v>13867</v>
      </c>
      <c r="J6" s="17">
        <v>4166</v>
      </c>
      <c r="K6" s="17">
        <v>9701</v>
      </c>
      <c r="L6" s="17">
        <v>9423</v>
      </c>
      <c r="M6" s="17">
        <v>4444</v>
      </c>
      <c r="N6" s="20">
        <v>6069</v>
      </c>
      <c r="O6" s="20">
        <v>810</v>
      </c>
      <c r="P6" s="20">
        <v>5259</v>
      </c>
      <c r="Q6" s="20">
        <v>5220</v>
      </c>
      <c r="R6" s="20">
        <v>849</v>
      </c>
    </row>
    <row r="7" spans="1:18" s="16" customFormat="1" ht="15.95" customHeight="1">
      <c r="A7" s="19"/>
      <c r="B7" s="47" t="s">
        <v>34</v>
      </c>
      <c r="C7" s="18"/>
      <c r="D7" s="17">
        <v>69645</v>
      </c>
      <c r="E7" s="17">
        <v>5179</v>
      </c>
      <c r="F7" s="17">
        <v>64466</v>
      </c>
      <c r="G7" s="17">
        <v>64050</v>
      </c>
      <c r="H7" s="17">
        <v>5595</v>
      </c>
      <c r="I7" s="17">
        <v>13850</v>
      </c>
      <c r="J7" s="17">
        <v>4444</v>
      </c>
      <c r="K7" s="17">
        <v>9406</v>
      </c>
      <c r="L7" s="17">
        <v>8858</v>
      </c>
      <c r="M7" s="17">
        <v>4992</v>
      </c>
      <c r="N7" s="20">
        <v>5298</v>
      </c>
      <c r="O7" s="20">
        <v>849</v>
      </c>
      <c r="P7" s="20">
        <v>4449</v>
      </c>
      <c r="Q7" s="20">
        <v>4508</v>
      </c>
      <c r="R7" s="20">
        <v>790</v>
      </c>
    </row>
    <row r="8" spans="1:18" s="16" customFormat="1" ht="15.95" customHeight="1">
      <c r="A8" s="19"/>
      <c r="B8" s="47" t="s">
        <v>33</v>
      </c>
      <c r="C8" s="18"/>
      <c r="D8" s="17">
        <v>71593</v>
      </c>
      <c r="E8" s="17">
        <v>5595</v>
      </c>
      <c r="F8" s="17">
        <v>65998</v>
      </c>
      <c r="G8" s="17">
        <v>66332</v>
      </c>
      <c r="H8" s="17">
        <v>5261</v>
      </c>
      <c r="I8" s="17">
        <v>14296</v>
      </c>
      <c r="J8" s="17">
        <v>4992</v>
      </c>
      <c r="K8" s="17">
        <v>9304</v>
      </c>
      <c r="L8" s="17">
        <v>8892</v>
      </c>
      <c r="M8" s="17">
        <v>5404</v>
      </c>
      <c r="N8" s="17">
        <v>4434</v>
      </c>
      <c r="O8" s="17">
        <v>790</v>
      </c>
      <c r="P8" s="17">
        <v>3644</v>
      </c>
      <c r="Q8" s="17">
        <v>3770</v>
      </c>
      <c r="R8" s="17">
        <v>664</v>
      </c>
    </row>
    <row r="9" spans="1:18" ht="9.9499999999999993" customHeight="1">
      <c r="A9" s="14"/>
      <c r="B9" s="15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10"/>
      <c r="O9" s="10"/>
      <c r="P9" s="10"/>
      <c r="Q9" s="10"/>
      <c r="R9" s="10"/>
    </row>
    <row r="10" spans="1:18" ht="15" customHeight="1">
      <c r="A10" s="14"/>
      <c r="B10" s="13" t="s">
        <v>10</v>
      </c>
      <c r="C10" s="12"/>
      <c r="D10" s="11">
        <v>38132</v>
      </c>
      <c r="E10" s="11">
        <v>3027</v>
      </c>
      <c r="F10" s="11">
        <v>35105</v>
      </c>
      <c r="G10" s="11">
        <v>35282</v>
      </c>
      <c r="H10" s="11">
        <v>2850</v>
      </c>
      <c r="I10" s="11">
        <v>8337</v>
      </c>
      <c r="J10" s="11">
        <v>2935</v>
      </c>
      <c r="K10" s="11">
        <v>5402</v>
      </c>
      <c r="L10" s="11">
        <v>4955</v>
      </c>
      <c r="M10" s="11">
        <v>3382</v>
      </c>
      <c r="N10" s="10">
        <v>2406</v>
      </c>
      <c r="O10" s="10">
        <v>504</v>
      </c>
      <c r="P10" s="10">
        <v>1902</v>
      </c>
      <c r="Q10" s="10">
        <v>2028</v>
      </c>
      <c r="R10" s="10">
        <v>378</v>
      </c>
    </row>
    <row r="11" spans="1:18" ht="15" customHeight="1">
      <c r="A11" s="14"/>
      <c r="B11" s="13" t="s">
        <v>9</v>
      </c>
      <c r="C11" s="12"/>
      <c r="D11" s="11">
        <v>9894</v>
      </c>
      <c r="E11" s="11">
        <v>611</v>
      </c>
      <c r="F11" s="11">
        <v>9283</v>
      </c>
      <c r="G11" s="11">
        <v>9192</v>
      </c>
      <c r="H11" s="11">
        <v>702</v>
      </c>
      <c r="I11" s="11">
        <v>2018</v>
      </c>
      <c r="J11" s="11">
        <v>730</v>
      </c>
      <c r="K11" s="11">
        <v>1288</v>
      </c>
      <c r="L11" s="11">
        <v>1377</v>
      </c>
      <c r="M11" s="11">
        <v>641</v>
      </c>
      <c r="N11" s="10">
        <v>570</v>
      </c>
      <c r="O11" s="10">
        <v>91</v>
      </c>
      <c r="P11" s="10">
        <v>479</v>
      </c>
      <c r="Q11" s="10">
        <v>489</v>
      </c>
      <c r="R11" s="10">
        <v>81</v>
      </c>
    </row>
    <row r="12" spans="1:18" ht="15" customHeight="1">
      <c r="A12" s="14"/>
      <c r="B12" s="13" t="s">
        <v>8</v>
      </c>
      <c r="C12" s="12"/>
      <c r="D12" s="11">
        <v>7262</v>
      </c>
      <c r="E12" s="11">
        <v>511</v>
      </c>
      <c r="F12" s="11">
        <v>6751</v>
      </c>
      <c r="G12" s="11">
        <v>6683</v>
      </c>
      <c r="H12" s="11">
        <v>579</v>
      </c>
      <c r="I12" s="11">
        <v>1318</v>
      </c>
      <c r="J12" s="11">
        <v>419</v>
      </c>
      <c r="K12" s="11">
        <v>899</v>
      </c>
      <c r="L12" s="11">
        <v>838</v>
      </c>
      <c r="M12" s="11">
        <v>480</v>
      </c>
      <c r="N12" s="10">
        <v>481</v>
      </c>
      <c r="O12" s="10">
        <v>77</v>
      </c>
      <c r="P12" s="10">
        <v>404</v>
      </c>
      <c r="Q12" s="10">
        <v>419</v>
      </c>
      <c r="R12" s="10">
        <v>62</v>
      </c>
    </row>
    <row r="13" spans="1:18" ht="15" customHeight="1">
      <c r="A13" s="14"/>
      <c r="B13" s="13" t="s">
        <v>7</v>
      </c>
      <c r="C13" s="12"/>
      <c r="D13" s="11">
        <v>5539</v>
      </c>
      <c r="E13" s="11">
        <v>677</v>
      </c>
      <c r="F13" s="11">
        <v>4862</v>
      </c>
      <c r="G13" s="11">
        <v>5189</v>
      </c>
      <c r="H13" s="11">
        <v>350</v>
      </c>
      <c r="I13" s="11">
        <v>915</v>
      </c>
      <c r="J13" s="11">
        <v>331</v>
      </c>
      <c r="K13" s="11">
        <v>584</v>
      </c>
      <c r="L13" s="11">
        <v>577</v>
      </c>
      <c r="M13" s="11">
        <v>338</v>
      </c>
      <c r="N13" s="10">
        <v>322</v>
      </c>
      <c r="O13" s="10">
        <v>36</v>
      </c>
      <c r="P13" s="10">
        <v>286</v>
      </c>
      <c r="Q13" s="10">
        <v>279</v>
      </c>
      <c r="R13" s="10">
        <v>43</v>
      </c>
    </row>
    <row r="14" spans="1:18" ht="15" customHeight="1">
      <c r="A14" s="14"/>
      <c r="B14" s="13" t="s">
        <v>6</v>
      </c>
      <c r="C14" s="12"/>
      <c r="D14" s="11">
        <v>10766</v>
      </c>
      <c r="E14" s="11">
        <v>769</v>
      </c>
      <c r="F14" s="11">
        <v>9997</v>
      </c>
      <c r="G14" s="11">
        <v>9986</v>
      </c>
      <c r="H14" s="11">
        <v>780</v>
      </c>
      <c r="I14" s="11">
        <v>1708</v>
      </c>
      <c r="J14" s="11">
        <v>577</v>
      </c>
      <c r="K14" s="11">
        <v>1131</v>
      </c>
      <c r="L14" s="11">
        <v>1145</v>
      </c>
      <c r="M14" s="11">
        <v>563</v>
      </c>
      <c r="N14" s="10">
        <v>655</v>
      </c>
      <c r="O14" s="10">
        <v>82</v>
      </c>
      <c r="P14" s="10">
        <v>573</v>
      </c>
      <c r="Q14" s="10">
        <v>555</v>
      </c>
      <c r="R14" s="10">
        <v>100</v>
      </c>
    </row>
    <row r="15" spans="1:18" ht="3" customHeight="1" thickBot="1">
      <c r="A15" s="9"/>
      <c r="B15" s="9"/>
      <c r="C15" s="8"/>
      <c r="D15" s="7"/>
      <c r="E15" s="7"/>
      <c r="F15" s="7"/>
      <c r="G15" s="7"/>
      <c r="H15" s="7"/>
      <c r="I15" s="7"/>
      <c r="J15" s="7"/>
      <c r="K15" s="7"/>
      <c r="L15" s="7"/>
      <c r="M15" s="7"/>
      <c r="N15" s="6"/>
      <c r="O15" s="6"/>
      <c r="P15" s="6"/>
      <c r="Q15" s="6"/>
      <c r="R15" s="6"/>
    </row>
    <row r="16" spans="1:18" ht="12" customHeight="1" thickTop="1">
      <c r="B16" s="5" t="s">
        <v>5</v>
      </c>
      <c r="C16" s="4"/>
      <c r="D16" s="4"/>
      <c r="E16" s="4"/>
      <c r="F16" s="4"/>
      <c r="G16" s="4"/>
      <c r="H16" s="4"/>
      <c r="I16" s="3"/>
      <c r="J16" s="3"/>
      <c r="K16" s="3"/>
    </row>
    <row r="17" spans="2:18" ht="12" customHeight="1">
      <c r="B17" s="5" t="s">
        <v>4</v>
      </c>
      <c r="C17" s="4"/>
      <c r="D17" s="4"/>
      <c r="E17" s="4"/>
      <c r="F17" s="4"/>
      <c r="G17" s="4"/>
      <c r="H17" s="3"/>
      <c r="I17" s="3"/>
      <c r="J17" s="3"/>
      <c r="M17" s="2"/>
      <c r="R17" s="1"/>
    </row>
    <row r="18" spans="2:18" ht="12" customHeight="1">
      <c r="B18" s="5" t="s">
        <v>3</v>
      </c>
      <c r="C18" s="4"/>
      <c r="D18" s="4"/>
      <c r="E18" s="4"/>
      <c r="F18" s="4"/>
      <c r="G18" s="4"/>
      <c r="H18" s="4"/>
      <c r="I18" s="3"/>
      <c r="J18" s="3"/>
      <c r="K18" s="3"/>
    </row>
    <row r="19" spans="2:18" ht="12" customHeight="1">
      <c r="B19" s="5" t="s">
        <v>2</v>
      </c>
      <c r="C19" s="4"/>
      <c r="D19" s="4"/>
      <c r="E19" s="4"/>
      <c r="F19" s="4"/>
      <c r="G19" s="4"/>
      <c r="H19" s="4"/>
      <c r="I19" s="3"/>
      <c r="J19" s="3"/>
      <c r="K19" s="3"/>
    </row>
    <row r="20" spans="2:18" ht="12" customHeight="1">
      <c r="B20" s="5" t="s">
        <v>1</v>
      </c>
      <c r="C20" s="4"/>
      <c r="D20" s="4"/>
      <c r="E20" s="4"/>
      <c r="F20" s="4"/>
      <c r="G20" s="4"/>
      <c r="H20" s="4"/>
      <c r="I20" s="3"/>
      <c r="J20" s="3"/>
      <c r="K20" s="3"/>
    </row>
    <row r="21" spans="2:18" ht="12" customHeight="1">
      <c r="B21" s="5" t="s">
        <v>0</v>
      </c>
      <c r="C21" s="4"/>
      <c r="D21" s="4"/>
      <c r="E21" s="4"/>
      <c r="F21" s="4"/>
      <c r="G21" s="4"/>
      <c r="H21" s="4"/>
      <c r="I21" s="3"/>
      <c r="J21" s="3"/>
      <c r="K21" s="3"/>
    </row>
  </sheetData>
  <mergeCells count="13">
    <mergeCell ref="A2:C4"/>
    <mergeCell ref="D2:H2"/>
    <mergeCell ref="I2:M2"/>
    <mergeCell ref="N2:R2"/>
    <mergeCell ref="D3:F3"/>
    <mergeCell ref="G3:G4"/>
    <mergeCell ref="H3:H4"/>
    <mergeCell ref="I3:K3"/>
    <mergeCell ref="L3:L4"/>
    <mergeCell ref="M3:M4"/>
    <mergeCell ref="N3:P3"/>
    <mergeCell ref="Q3:Q4"/>
    <mergeCell ref="R3:R4"/>
  </mergeCells>
  <phoneticPr fontId="2"/>
  <printOptions horizontalCentered="1"/>
  <pageMargins left="0.78740157480314965" right="0.43307086614173229" top="1.2598425196850394" bottom="0.47244094488188981" header="0.9055118110236221" footer="0"/>
  <pageSetup paperSize="9" scale="120" orientation="landscape" cellComments="asDisplayed" r:id="rId1"/>
  <headerFooter alignWithMargins="0">
    <oddHeader>&amp;L家事・少年事件処理状況&amp;R&amp;9&amp;F（&amp;A）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Z19"/>
  <sheetViews>
    <sheetView zoomScaleNormal="100" zoomScalePageLayoutView="106" workbookViewId="0"/>
  </sheetViews>
  <sheetFormatPr defaultRowHeight="10.5"/>
  <cols>
    <col min="1" max="1" width="1" style="5" customWidth="1"/>
    <col min="2" max="2" width="2.33203125" style="5" customWidth="1"/>
    <col min="3" max="3" width="10.1640625" style="5" customWidth="1"/>
    <col min="4" max="4" width="1" style="5" customWidth="1"/>
    <col min="5" max="5" width="10" style="5" bestFit="1" customWidth="1"/>
    <col min="6" max="6" width="6.6640625" style="5" bestFit="1" customWidth="1"/>
    <col min="7" max="7" width="5.5" style="5" bestFit="1" customWidth="1"/>
    <col min="8" max="8" width="6.6640625" style="5" bestFit="1" customWidth="1"/>
    <col min="9" max="9" width="5.5" style="5" bestFit="1" customWidth="1"/>
    <col min="10" max="10" width="6.6640625" style="5" bestFit="1" customWidth="1"/>
    <col min="11" max="11" width="7.6640625" style="5" bestFit="1" customWidth="1"/>
    <col min="12" max="12" width="6.6640625" style="5" bestFit="1" customWidth="1"/>
    <col min="13" max="13" width="7.6640625" style="5" bestFit="1" customWidth="1"/>
    <col min="14" max="14" width="6.6640625" style="5" bestFit="1" customWidth="1"/>
    <col min="15" max="15" width="6.6640625" style="4" bestFit="1" customWidth="1"/>
    <col min="16" max="16" width="5.5" style="4" bestFit="1" customWidth="1"/>
    <col min="17" max="17" width="10" style="4" bestFit="1" customWidth="1"/>
    <col min="18" max="19" width="6.6640625" style="4" bestFit="1" customWidth="1"/>
    <col min="20" max="20" width="5.5" style="4" bestFit="1" customWidth="1"/>
    <col min="21" max="22" width="6.6640625" style="4" bestFit="1" customWidth="1"/>
    <col min="23" max="23" width="5.5" style="4" bestFit="1" customWidth="1"/>
    <col min="24" max="24" width="6.6640625" style="4" bestFit="1" customWidth="1"/>
    <col min="25" max="25" width="8.83203125" style="4" customWidth="1"/>
    <col min="26" max="26" width="10.5" style="5" customWidth="1"/>
    <col min="27" max="16384" width="9.33203125" style="5"/>
  </cols>
  <sheetData>
    <row r="1" spans="1:25" ht="11.25" customHeight="1" thickBot="1">
      <c r="B1" s="5" t="s">
        <v>211</v>
      </c>
      <c r="N1" s="32"/>
      <c r="Y1" s="32" t="s">
        <v>180</v>
      </c>
    </row>
    <row r="2" spans="1:25" s="107" customFormat="1" ht="12.95" customHeight="1" thickTop="1">
      <c r="A2" s="473" t="s">
        <v>210</v>
      </c>
      <c r="B2" s="474"/>
      <c r="C2" s="474"/>
      <c r="D2" s="474"/>
      <c r="E2" s="506" t="s">
        <v>77</v>
      </c>
      <c r="F2" s="474" t="s">
        <v>209</v>
      </c>
      <c r="G2" s="474"/>
      <c r="H2" s="474"/>
      <c r="I2" s="474"/>
      <c r="J2" s="474"/>
      <c r="K2" s="497" t="s">
        <v>208</v>
      </c>
      <c r="L2" s="498"/>
      <c r="M2" s="498"/>
      <c r="N2" s="498"/>
      <c r="O2" s="499"/>
      <c r="P2" s="500"/>
      <c r="Q2" s="503" t="s">
        <v>207</v>
      </c>
      <c r="R2" s="474" t="s">
        <v>206</v>
      </c>
      <c r="S2" s="474"/>
      <c r="T2" s="474"/>
      <c r="U2" s="474"/>
      <c r="V2" s="474" t="s">
        <v>205</v>
      </c>
      <c r="W2" s="474"/>
      <c r="X2" s="474"/>
      <c r="Y2" s="501" t="s">
        <v>60</v>
      </c>
    </row>
    <row r="3" spans="1:25" s="107" customFormat="1" ht="45.75" customHeight="1">
      <c r="A3" s="483"/>
      <c r="B3" s="484"/>
      <c r="C3" s="484"/>
      <c r="D3" s="484"/>
      <c r="E3" s="507"/>
      <c r="F3" s="153" t="s">
        <v>194</v>
      </c>
      <c r="G3" s="153" t="s">
        <v>204</v>
      </c>
      <c r="H3" s="153" t="s">
        <v>203</v>
      </c>
      <c r="I3" s="153" t="s">
        <v>202</v>
      </c>
      <c r="J3" s="461" t="s">
        <v>661</v>
      </c>
      <c r="K3" s="153" t="s">
        <v>194</v>
      </c>
      <c r="L3" s="153" t="s">
        <v>201</v>
      </c>
      <c r="M3" s="153" t="s">
        <v>200</v>
      </c>
      <c r="N3" s="155" t="s">
        <v>199</v>
      </c>
      <c r="O3" s="153" t="s">
        <v>198</v>
      </c>
      <c r="P3" s="154" t="s">
        <v>197</v>
      </c>
      <c r="Q3" s="504"/>
      <c r="R3" s="153" t="s">
        <v>194</v>
      </c>
      <c r="S3" s="153" t="s">
        <v>196</v>
      </c>
      <c r="T3" s="153" t="s">
        <v>195</v>
      </c>
      <c r="U3" s="153" t="s">
        <v>60</v>
      </c>
      <c r="V3" s="153" t="s">
        <v>194</v>
      </c>
      <c r="W3" s="153" t="s">
        <v>193</v>
      </c>
      <c r="X3" s="153" t="s">
        <v>192</v>
      </c>
      <c r="Y3" s="502"/>
    </row>
    <row r="4" spans="1:25" s="107" customFormat="1" ht="3.75" customHeight="1">
      <c r="A4" s="36"/>
      <c r="B4" s="36"/>
      <c r="C4" s="36"/>
      <c r="D4" s="37"/>
      <c r="E4" s="152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  <c r="Q4" s="150"/>
      <c r="R4" s="150"/>
      <c r="S4" s="150"/>
      <c r="T4" s="150"/>
      <c r="U4" s="150"/>
      <c r="V4" s="150"/>
      <c r="W4" s="150"/>
      <c r="X4" s="150"/>
      <c r="Y4" s="149"/>
    </row>
    <row r="5" spans="1:25" s="108" customFormat="1" ht="12.95" customHeight="1">
      <c r="A5" s="130"/>
      <c r="B5" s="475" t="s">
        <v>191</v>
      </c>
      <c r="C5" s="475"/>
      <c r="D5" s="148"/>
      <c r="E5" s="467">
        <v>2306</v>
      </c>
      <c r="F5" s="61">
        <v>29</v>
      </c>
      <c r="G5" s="61">
        <v>3</v>
      </c>
      <c r="H5" s="61">
        <v>18</v>
      </c>
      <c r="I5" s="61">
        <v>5</v>
      </c>
      <c r="J5" s="61">
        <v>3</v>
      </c>
      <c r="K5" s="61">
        <v>239</v>
      </c>
      <c r="L5" s="61">
        <v>47</v>
      </c>
      <c r="M5" s="61">
        <v>151</v>
      </c>
      <c r="N5" s="61">
        <v>5</v>
      </c>
      <c r="O5" s="61">
        <v>36</v>
      </c>
      <c r="P5" s="61">
        <v>0</v>
      </c>
      <c r="Q5" s="470">
        <v>1409</v>
      </c>
      <c r="R5" s="61">
        <v>67</v>
      </c>
      <c r="S5" s="61">
        <v>66</v>
      </c>
      <c r="T5" s="61">
        <v>0</v>
      </c>
      <c r="U5" s="61">
        <v>1</v>
      </c>
      <c r="V5" s="61">
        <v>41</v>
      </c>
      <c r="W5" s="61">
        <v>0</v>
      </c>
      <c r="X5" s="61">
        <v>41</v>
      </c>
      <c r="Y5" s="61">
        <v>521</v>
      </c>
    </row>
    <row r="6" spans="1:25" s="108" customFormat="1" ht="12.95" customHeight="1">
      <c r="A6" s="130"/>
      <c r="B6" s="475" t="s">
        <v>190</v>
      </c>
      <c r="C6" s="475"/>
      <c r="D6" s="148"/>
      <c r="E6" s="467">
        <v>1850</v>
      </c>
      <c r="F6" s="61">
        <v>26</v>
      </c>
      <c r="G6" s="61">
        <v>1</v>
      </c>
      <c r="H6" s="61">
        <v>13</v>
      </c>
      <c r="I6" s="61">
        <v>5</v>
      </c>
      <c r="J6" s="61">
        <v>7</v>
      </c>
      <c r="K6" s="61">
        <v>307</v>
      </c>
      <c r="L6" s="61">
        <v>79</v>
      </c>
      <c r="M6" s="61">
        <v>168</v>
      </c>
      <c r="N6" s="61">
        <v>11</v>
      </c>
      <c r="O6" s="61">
        <v>49</v>
      </c>
      <c r="P6" s="61">
        <v>0</v>
      </c>
      <c r="Q6" s="470">
        <v>1030</v>
      </c>
      <c r="R6" s="61">
        <v>75</v>
      </c>
      <c r="S6" s="61">
        <v>71</v>
      </c>
      <c r="T6" s="61">
        <v>0</v>
      </c>
      <c r="U6" s="61">
        <v>4</v>
      </c>
      <c r="V6" s="61">
        <v>42</v>
      </c>
      <c r="W6" s="61">
        <v>0</v>
      </c>
      <c r="X6" s="61">
        <v>42</v>
      </c>
      <c r="Y6" s="61">
        <v>370</v>
      </c>
    </row>
    <row r="7" spans="1:25" s="108" customFormat="1" ht="12.95" customHeight="1">
      <c r="A7" s="130"/>
      <c r="B7" s="475" t="s">
        <v>189</v>
      </c>
      <c r="C7" s="475"/>
      <c r="D7" s="148"/>
      <c r="E7" s="468">
        <f t="shared" ref="E7:Y7" si="0">E9+E15+E16</f>
        <v>1506</v>
      </c>
      <c r="F7" s="146">
        <f t="shared" si="0"/>
        <v>36</v>
      </c>
      <c r="G7" s="146">
        <f t="shared" si="0"/>
        <v>4</v>
      </c>
      <c r="H7" s="146">
        <f t="shared" si="0"/>
        <v>22</v>
      </c>
      <c r="I7" s="146">
        <f t="shared" si="0"/>
        <v>3</v>
      </c>
      <c r="J7" s="146">
        <f t="shared" si="0"/>
        <v>7</v>
      </c>
      <c r="K7" s="146">
        <f t="shared" si="0"/>
        <v>253</v>
      </c>
      <c r="L7" s="146">
        <f t="shared" si="0"/>
        <v>46</v>
      </c>
      <c r="M7" s="146">
        <f t="shared" si="0"/>
        <v>166</v>
      </c>
      <c r="N7" s="146">
        <f t="shared" si="0"/>
        <v>2</v>
      </c>
      <c r="O7" s="146">
        <f t="shared" si="0"/>
        <v>39</v>
      </c>
      <c r="P7" s="146">
        <f t="shared" si="0"/>
        <v>0</v>
      </c>
      <c r="Q7" s="471">
        <f t="shared" si="0"/>
        <v>811</v>
      </c>
      <c r="R7" s="146">
        <f t="shared" si="0"/>
        <v>70</v>
      </c>
      <c r="S7" s="146">
        <f t="shared" si="0"/>
        <v>56</v>
      </c>
      <c r="T7" s="146">
        <f t="shared" si="0"/>
        <v>2</v>
      </c>
      <c r="U7" s="146">
        <f t="shared" si="0"/>
        <v>12</v>
      </c>
      <c r="V7" s="146">
        <f t="shared" si="0"/>
        <v>45</v>
      </c>
      <c r="W7" s="146">
        <f t="shared" si="0"/>
        <v>0</v>
      </c>
      <c r="X7" s="146">
        <f t="shared" si="0"/>
        <v>45</v>
      </c>
      <c r="Y7" s="146">
        <f t="shared" si="0"/>
        <v>291</v>
      </c>
    </row>
    <row r="8" spans="1:25" ht="3.75" customHeight="1">
      <c r="A8" s="39"/>
      <c r="B8" s="39"/>
      <c r="C8" s="57"/>
      <c r="D8" s="40"/>
      <c r="E8" s="469"/>
      <c r="F8" s="65"/>
      <c r="G8" s="65"/>
      <c r="H8" s="65"/>
      <c r="I8" s="65"/>
      <c r="J8" s="65"/>
      <c r="K8" s="65"/>
      <c r="L8" s="65"/>
      <c r="M8" s="65"/>
      <c r="N8" s="65"/>
      <c r="O8" s="146"/>
      <c r="P8" s="146"/>
      <c r="Q8" s="471"/>
      <c r="R8" s="146"/>
      <c r="S8" s="146"/>
      <c r="T8" s="146"/>
      <c r="U8" s="146"/>
      <c r="V8" s="146"/>
      <c r="W8" s="146"/>
      <c r="X8" s="146"/>
      <c r="Y8" s="146"/>
    </row>
    <row r="9" spans="1:25" ht="12.95" customHeight="1">
      <c r="A9" s="39"/>
      <c r="B9" s="505" t="s">
        <v>188</v>
      </c>
      <c r="C9" s="505"/>
      <c r="D9" s="40"/>
      <c r="E9" s="469">
        <f t="shared" ref="E9:Y9" si="1">E10+E11+E12+E13+E14</f>
        <v>1078</v>
      </c>
      <c r="F9" s="65">
        <f t="shared" si="1"/>
        <v>16</v>
      </c>
      <c r="G9" s="65">
        <f t="shared" si="1"/>
        <v>0</v>
      </c>
      <c r="H9" s="65">
        <f t="shared" si="1"/>
        <v>7</v>
      </c>
      <c r="I9" s="65">
        <f t="shared" si="1"/>
        <v>2</v>
      </c>
      <c r="J9" s="65">
        <f t="shared" si="1"/>
        <v>7</v>
      </c>
      <c r="K9" s="65">
        <f t="shared" si="1"/>
        <v>140</v>
      </c>
      <c r="L9" s="65">
        <f t="shared" si="1"/>
        <v>32</v>
      </c>
      <c r="M9" s="65">
        <f t="shared" si="1"/>
        <v>90</v>
      </c>
      <c r="N9" s="65">
        <f t="shared" si="1"/>
        <v>2</v>
      </c>
      <c r="O9" s="65">
        <f t="shared" si="1"/>
        <v>16</v>
      </c>
      <c r="P9" s="65">
        <f t="shared" si="1"/>
        <v>0</v>
      </c>
      <c r="Q9" s="472">
        <f t="shared" si="1"/>
        <v>611</v>
      </c>
      <c r="R9" s="65">
        <f t="shared" si="1"/>
        <v>35</v>
      </c>
      <c r="S9" s="65">
        <f t="shared" si="1"/>
        <v>24</v>
      </c>
      <c r="T9" s="65">
        <f t="shared" si="1"/>
        <v>2</v>
      </c>
      <c r="U9" s="65">
        <f t="shared" si="1"/>
        <v>9</v>
      </c>
      <c r="V9" s="65">
        <f t="shared" si="1"/>
        <v>39</v>
      </c>
      <c r="W9" s="65">
        <f t="shared" si="1"/>
        <v>0</v>
      </c>
      <c r="X9" s="65">
        <f t="shared" si="1"/>
        <v>39</v>
      </c>
      <c r="Y9" s="65">
        <f t="shared" si="1"/>
        <v>237</v>
      </c>
    </row>
    <row r="10" spans="1:25" ht="12.95" customHeight="1">
      <c r="A10" s="39"/>
      <c r="B10" s="57"/>
      <c r="C10" s="57" t="s">
        <v>187</v>
      </c>
      <c r="D10" s="40"/>
      <c r="E10" s="469">
        <v>31</v>
      </c>
      <c r="F10" s="65">
        <v>2</v>
      </c>
      <c r="G10" s="65">
        <v>0</v>
      </c>
      <c r="H10" s="65">
        <v>0</v>
      </c>
      <c r="I10" s="65">
        <v>2</v>
      </c>
      <c r="J10" s="65">
        <v>0</v>
      </c>
      <c r="K10" s="143">
        <f t="shared" ref="K10:K16" si="2">SUM(L10:P10)</f>
        <v>9</v>
      </c>
      <c r="L10" s="65">
        <v>3</v>
      </c>
      <c r="M10" s="65">
        <v>5</v>
      </c>
      <c r="N10" s="65">
        <v>1</v>
      </c>
      <c r="O10" s="65">
        <v>0</v>
      </c>
      <c r="P10" s="65">
        <v>0</v>
      </c>
      <c r="Q10" s="472">
        <v>14</v>
      </c>
      <c r="R10" s="65">
        <f t="shared" ref="R10:R16" si="3">SUM(S10:U10)</f>
        <v>0</v>
      </c>
      <c r="S10" s="65">
        <v>0</v>
      </c>
      <c r="T10" s="65">
        <v>0</v>
      </c>
      <c r="U10" s="65">
        <v>0</v>
      </c>
      <c r="V10" s="65">
        <f t="shared" ref="V10:V16" si="4">W10+X10</f>
        <v>1</v>
      </c>
      <c r="W10" s="146">
        <v>0</v>
      </c>
      <c r="X10" s="65">
        <v>1</v>
      </c>
      <c r="Y10" s="65">
        <v>5</v>
      </c>
    </row>
    <row r="11" spans="1:25" ht="12.95" customHeight="1">
      <c r="A11" s="39"/>
      <c r="B11" s="57"/>
      <c r="C11" s="57" t="s">
        <v>186</v>
      </c>
      <c r="D11" s="40"/>
      <c r="E11" s="469">
        <v>262</v>
      </c>
      <c r="F11" s="65">
        <v>6</v>
      </c>
      <c r="G11" s="65">
        <v>0</v>
      </c>
      <c r="H11" s="65">
        <v>0</v>
      </c>
      <c r="I11" s="65">
        <v>0</v>
      </c>
      <c r="J11" s="65">
        <v>6</v>
      </c>
      <c r="K11" s="143">
        <f t="shared" si="2"/>
        <v>47</v>
      </c>
      <c r="L11" s="65">
        <v>13</v>
      </c>
      <c r="M11" s="65">
        <v>34</v>
      </c>
      <c r="N11" s="65">
        <v>0</v>
      </c>
      <c r="O11" s="65">
        <v>0</v>
      </c>
      <c r="P11" s="142">
        <v>0</v>
      </c>
      <c r="Q11" s="472">
        <v>156</v>
      </c>
      <c r="R11" s="65">
        <f t="shared" si="3"/>
        <v>2</v>
      </c>
      <c r="S11" s="65">
        <v>0</v>
      </c>
      <c r="T11" s="65">
        <v>0</v>
      </c>
      <c r="U11" s="65">
        <v>2</v>
      </c>
      <c r="V11" s="65">
        <f t="shared" si="4"/>
        <v>9</v>
      </c>
      <c r="W11" s="146">
        <v>0</v>
      </c>
      <c r="X11" s="65">
        <v>9</v>
      </c>
      <c r="Y11" s="65">
        <v>42</v>
      </c>
    </row>
    <row r="12" spans="1:25" ht="12.95" customHeight="1">
      <c r="A12" s="39"/>
      <c r="B12" s="57"/>
      <c r="C12" s="57" t="s">
        <v>185</v>
      </c>
      <c r="D12" s="40"/>
      <c r="E12" s="469">
        <v>643</v>
      </c>
      <c r="F12" s="65">
        <v>8</v>
      </c>
      <c r="G12" s="65">
        <v>0</v>
      </c>
      <c r="H12" s="65">
        <v>7</v>
      </c>
      <c r="I12" s="65">
        <v>0</v>
      </c>
      <c r="J12" s="65">
        <v>1</v>
      </c>
      <c r="K12" s="143">
        <f t="shared" si="2"/>
        <v>71</v>
      </c>
      <c r="L12" s="65">
        <v>10</v>
      </c>
      <c r="M12" s="65">
        <v>46</v>
      </c>
      <c r="N12" s="65">
        <v>0</v>
      </c>
      <c r="O12" s="65">
        <v>15</v>
      </c>
      <c r="P12" s="142">
        <v>0</v>
      </c>
      <c r="Q12" s="472">
        <v>377</v>
      </c>
      <c r="R12" s="65">
        <f t="shared" si="3"/>
        <v>26</v>
      </c>
      <c r="S12" s="65">
        <v>20</v>
      </c>
      <c r="T12" s="65">
        <v>0</v>
      </c>
      <c r="U12" s="65">
        <v>6</v>
      </c>
      <c r="V12" s="65">
        <f t="shared" si="4"/>
        <v>22</v>
      </c>
      <c r="W12" s="146">
        <v>0</v>
      </c>
      <c r="X12" s="65">
        <v>22</v>
      </c>
      <c r="Y12" s="65">
        <v>139</v>
      </c>
    </row>
    <row r="13" spans="1:25" ht="12.95" customHeight="1">
      <c r="A13" s="39"/>
      <c r="B13" s="57"/>
      <c r="C13" s="57" t="s">
        <v>184</v>
      </c>
      <c r="D13" s="40"/>
      <c r="E13" s="469">
        <v>95</v>
      </c>
      <c r="F13" s="65">
        <f>SUM(G13:J13)</f>
        <v>0</v>
      </c>
      <c r="G13" s="65">
        <v>0</v>
      </c>
      <c r="H13" s="65">
        <v>0</v>
      </c>
      <c r="I13" s="65">
        <v>0</v>
      </c>
      <c r="J13" s="65">
        <v>0</v>
      </c>
      <c r="K13" s="143">
        <f t="shared" si="2"/>
        <v>8</v>
      </c>
      <c r="L13" s="65">
        <v>3</v>
      </c>
      <c r="M13" s="65">
        <v>4</v>
      </c>
      <c r="N13" s="65">
        <v>1</v>
      </c>
      <c r="O13" s="65">
        <v>0</v>
      </c>
      <c r="P13" s="65">
        <v>0</v>
      </c>
      <c r="Q13" s="472">
        <v>45</v>
      </c>
      <c r="R13" s="65">
        <f t="shared" si="3"/>
        <v>2</v>
      </c>
      <c r="S13" s="65">
        <v>1</v>
      </c>
      <c r="T13" s="65">
        <v>0</v>
      </c>
      <c r="U13" s="65">
        <v>1</v>
      </c>
      <c r="V13" s="65">
        <f t="shared" si="4"/>
        <v>5</v>
      </c>
      <c r="W13" s="65">
        <v>0</v>
      </c>
      <c r="X13" s="65">
        <v>5</v>
      </c>
      <c r="Y13" s="65">
        <v>35</v>
      </c>
    </row>
    <row r="14" spans="1:25" ht="12.95" customHeight="1">
      <c r="A14" s="39"/>
      <c r="B14" s="57"/>
      <c r="C14" s="57" t="s">
        <v>183</v>
      </c>
      <c r="D14" s="40"/>
      <c r="E14" s="469">
        <v>47</v>
      </c>
      <c r="F14" s="65">
        <f>SUM(G14:J14)</f>
        <v>0</v>
      </c>
      <c r="G14" s="65">
        <v>0</v>
      </c>
      <c r="H14" s="65">
        <v>0</v>
      </c>
      <c r="I14" s="65">
        <v>0</v>
      </c>
      <c r="J14" s="65">
        <v>0</v>
      </c>
      <c r="K14" s="143">
        <f t="shared" si="2"/>
        <v>5</v>
      </c>
      <c r="L14" s="65">
        <v>3</v>
      </c>
      <c r="M14" s="65">
        <v>1</v>
      </c>
      <c r="N14" s="65">
        <v>0</v>
      </c>
      <c r="O14" s="65">
        <v>1</v>
      </c>
      <c r="P14" s="142">
        <v>0</v>
      </c>
      <c r="Q14" s="472">
        <v>19</v>
      </c>
      <c r="R14" s="65">
        <f t="shared" si="3"/>
        <v>5</v>
      </c>
      <c r="S14" s="65">
        <v>3</v>
      </c>
      <c r="T14" s="65">
        <v>2</v>
      </c>
      <c r="U14" s="65">
        <v>0</v>
      </c>
      <c r="V14" s="65">
        <f t="shared" si="4"/>
        <v>2</v>
      </c>
      <c r="W14" s="65">
        <v>0</v>
      </c>
      <c r="X14" s="65">
        <v>2</v>
      </c>
      <c r="Y14" s="65">
        <v>16</v>
      </c>
    </row>
    <row r="15" spans="1:25" ht="12.95" customHeight="1">
      <c r="A15" s="39"/>
      <c r="B15" s="505" t="s">
        <v>182</v>
      </c>
      <c r="C15" s="505"/>
      <c r="D15" s="40"/>
      <c r="E15" s="469">
        <v>247</v>
      </c>
      <c r="F15" s="65">
        <v>7</v>
      </c>
      <c r="G15" s="65">
        <v>1</v>
      </c>
      <c r="H15" s="65">
        <v>6</v>
      </c>
      <c r="I15" s="65">
        <v>0</v>
      </c>
      <c r="J15" s="65">
        <v>0</v>
      </c>
      <c r="K15" s="143">
        <f t="shared" si="2"/>
        <v>80</v>
      </c>
      <c r="L15" s="65">
        <v>11</v>
      </c>
      <c r="M15" s="65">
        <v>53</v>
      </c>
      <c r="N15" s="65">
        <v>0</v>
      </c>
      <c r="O15" s="65">
        <v>16</v>
      </c>
      <c r="P15" s="142">
        <v>0</v>
      </c>
      <c r="Q15" s="472">
        <v>118</v>
      </c>
      <c r="R15" s="65">
        <f t="shared" si="3"/>
        <v>10</v>
      </c>
      <c r="S15" s="65">
        <v>7</v>
      </c>
      <c r="T15" s="65">
        <v>0</v>
      </c>
      <c r="U15" s="65">
        <v>3</v>
      </c>
      <c r="V15" s="65">
        <f t="shared" si="4"/>
        <v>3</v>
      </c>
      <c r="W15" s="65">
        <v>0</v>
      </c>
      <c r="X15" s="65">
        <v>3</v>
      </c>
      <c r="Y15" s="65">
        <v>29</v>
      </c>
    </row>
    <row r="16" spans="1:25" ht="12.95" customHeight="1">
      <c r="A16" s="39"/>
      <c r="B16" s="505" t="s">
        <v>181</v>
      </c>
      <c r="C16" s="505"/>
      <c r="D16" s="40"/>
      <c r="E16" s="469">
        <v>181</v>
      </c>
      <c r="F16" s="65">
        <v>13</v>
      </c>
      <c r="G16" s="65">
        <v>3</v>
      </c>
      <c r="H16" s="65">
        <v>9</v>
      </c>
      <c r="I16" s="65">
        <v>1</v>
      </c>
      <c r="J16" s="65">
        <v>0</v>
      </c>
      <c r="K16" s="143">
        <f t="shared" si="2"/>
        <v>33</v>
      </c>
      <c r="L16" s="65">
        <v>3</v>
      </c>
      <c r="M16" s="65">
        <v>23</v>
      </c>
      <c r="N16" s="65">
        <v>0</v>
      </c>
      <c r="O16" s="65">
        <v>7</v>
      </c>
      <c r="P16" s="142">
        <v>0</v>
      </c>
      <c r="Q16" s="472">
        <v>82</v>
      </c>
      <c r="R16" s="65">
        <f t="shared" si="3"/>
        <v>25</v>
      </c>
      <c r="S16" s="65">
        <v>25</v>
      </c>
      <c r="T16" s="65">
        <v>0</v>
      </c>
      <c r="U16" s="65">
        <v>0</v>
      </c>
      <c r="V16" s="65">
        <f t="shared" si="4"/>
        <v>3</v>
      </c>
      <c r="W16" s="65">
        <v>0</v>
      </c>
      <c r="X16" s="65">
        <v>3</v>
      </c>
      <c r="Y16" s="65">
        <v>25</v>
      </c>
    </row>
    <row r="17" spans="1:26" ht="6" customHeight="1" thickBot="1">
      <c r="A17" s="141"/>
      <c r="B17" s="140"/>
      <c r="C17" s="140"/>
      <c r="D17" s="139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</row>
    <row r="18" spans="1:26" ht="3.75" customHeight="1" thickTop="1"/>
    <row r="19" spans="1:26"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U19" s="35"/>
      <c r="V19" s="35"/>
      <c r="W19" s="35"/>
      <c r="Y19" s="136"/>
      <c r="Z19" s="135"/>
    </row>
  </sheetData>
  <mergeCells count="14">
    <mergeCell ref="B15:C15"/>
    <mergeCell ref="B16:C16"/>
    <mergeCell ref="B9:C9"/>
    <mergeCell ref="A2:D3"/>
    <mergeCell ref="E2:E3"/>
    <mergeCell ref="B6:C6"/>
    <mergeCell ref="B7:C7"/>
    <mergeCell ref="F2:J2"/>
    <mergeCell ref="K2:P2"/>
    <mergeCell ref="V2:X2"/>
    <mergeCell ref="Y2:Y3"/>
    <mergeCell ref="B5:C5"/>
    <mergeCell ref="Q2:Q3"/>
    <mergeCell ref="R2:U2"/>
  </mergeCells>
  <phoneticPr fontId="10"/>
  <printOptions horizontalCentered="1"/>
  <pageMargins left="0.59055118110236227" right="0.59055118110236227" top="1.2598425196850394" bottom="0.47244094488188981" header="0.59055118110236227" footer="0"/>
  <pageSetup paperSize="9" scale="115" orientation="landscape" r:id="rId1"/>
  <headerFooter alignWithMargins="0">
    <oddHeader>&amp;L&amp;9刑法犯少年検挙・補導状況－罪種別－&amp;R&amp;9&amp;F（&amp;A）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20"/>
  <sheetViews>
    <sheetView zoomScaleNormal="100" zoomScaleSheetLayoutView="150" zoomScalePageLayoutView="142" workbookViewId="0"/>
  </sheetViews>
  <sheetFormatPr defaultRowHeight="9.75"/>
  <cols>
    <col min="1" max="1" width="1" style="156" customWidth="1"/>
    <col min="2" max="2" width="2.33203125" style="156" customWidth="1"/>
    <col min="3" max="3" width="12.5" style="156" customWidth="1"/>
    <col min="4" max="4" width="1" style="156" customWidth="1"/>
    <col min="5" max="5" width="7.6640625" style="156" bestFit="1" customWidth="1"/>
    <col min="6" max="6" width="6.6640625" style="156" bestFit="1" customWidth="1"/>
    <col min="7" max="7" width="7.6640625" style="156" bestFit="1" customWidth="1"/>
    <col min="8" max="8" width="6.6640625" style="156" bestFit="1" customWidth="1"/>
    <col min="9" max="10" width="5.5" style="156" bestFit="1" customWidth="1"/>
    <col min="11" max="12" width="6.6640625" style="156" bestFit="1" customWidth="1"/>
    <col min="13" max="13" width="5.5" style="156" bestFit="1" customWidth="1"/>
    <col min="14" max="14" width="6.6640625" style="156" bestFit="1" customWidth="1"/>
    <col min="15" max="15" width="7.6640625" style="156" bestFit="1" customWidth="1"/>
    <col min="16" max="16" width="6.6640625" style="156" bestFit="1" customWidth="1"/>
    <col min="17" max="17" width="8.6640625" style="156" customWidth="1"/>
    <col min="18" max="18" width="8.1640625" style="156" customWidth="1"/>
    <col min="19" max="16384" width="9.33203125" style="156"/>
  </cols>
  <sheetData>
    <row r="1" spans="1:19" ht="12" customHeight="1" thickBot="1">
      <c r="B1" s="5" t="s">
        <v>211</v>
      </c>
      <c r="Q1" s="32" t="s">
        <v>102</v>
      </c>
    </row>
    <row r="2" spans="1:19" ht="4.5" customHeight="1" thickTop="1">
      <c r="A2" s="508" t="s">
        <v>210</v>
      </c>
      <c r="B2" s="508"/>
      <c r="C2" s="508"/>
      <c r="D2" s="508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3"/>
    </row>
    <row r="3" spans="1:19" s="164" customFormat="1" ht="69" customHeight="1">
      <c r="A3" s="509"/>
      <c r="B3" s="509"/>
      <c r="C3" s="509"/>
      <c r="D3" s="509"/>
      <c r="E3" s="170" t="s">
        <v>225</v>
      </c>
      <c r="F3" s="171" t="s">
        <v>224</v>
      </c>
      <c r="G3" s="170" t="s">
        <v>223</v>
      </c>
      <c r="H3" s="170" t="s">
        <v>222</v>
      </c>
      <c r="I3" s="170" t="s">
        <v>221</v>
      </c>
      <c r="J3" s="171" t="s">
        <v>220</v>
      </c>
      <c r="K3" s="170" t="s">
        <v>219</v>
      </c>
      <c r="L3" s="170" t="s">
        <v>658</v>
      </c>
      <c r="M3" s="171" t="s">
        <v>218</v>
      </c>
      <c r="N3" s="171" t="s">
        <v>217</v>
      </c>
      <c r="O3" s="170" t="s">
        <v>216</v>
      </c>
      <c r="P3" s="170" t="s">
        <v>215</v>
      </c>
      <c r="Q3" s="169" t="s">
        <v>60</v>
      </c>
    </row>
    <row r="4" spans="1:19" s="164" customFormat="1" ht="4.5" customHeight="1">
      <c r="A4" s="510"/>
      <c r="B4" s="510"/>
      <c r="C4" s="510"/>
      <c r="D4" s="510"/>
      <c r="E4" s="167"/>
      <c r="F4" s="168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6"/>
    </row>
    <row r="5" spans="1:19" s="164" customFormat="1" ht="4.5" customHeight="1">
      <c r="A5" s="36"/>
      <c r="B5" s="36"/>
      <c r="C5" s="36"/>
      <c r="D5" s="37"/>
      <c r="E5" s="149"/>
      <c r="F5" s="165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</row>
    <row r="6" spans="1:19" s="125" customFormat="1" ht="12.95" customHeight="1">
      <c r="A6" s="130"/>
      <c r="B6" s="475" t="s">
        <v>191</v>
      </c>
      <c r="C6" s="475"/>
      <c r="D6" s="62"/>
      <c r="E6" s="61">
        <v>502</v>
      </c>
      <c r="F6" s="61">
        <v>11</v>
      </c>
      <c r="G6" s="61">
        <v>176</v>
      </c>
      <c r="H6" s="61">
        <v>8</v>
      </c>
      <c r="I6" s="61">
        <v>5</v>
      </c>
      <c r="J6" s="61">
        <v>0</v>
      </c>
      <c r="K6" s="61">
        <v>10</v>
      </c>
      <c r="L6" s="61">
        <v>3</v>
      </c>
      <c r="M6" s="61">
        <v>2</v>
      </c>
      <c r="N6" s="61">
        <v>18</v>
      </c>
      <c r="O6" s="61">
        <v>75</v>
      </c>
      <c r="P6" s="61">
        <v>18</v>
      </c>
      <c r="Q6" s="163">
        <v>176</v>
      </c>
    </row>
    <row r="7" spans="1:19" s="125" customFormat="1" ht="12.95" customHeight="1">
      <c r="A7" s="130"/>
      <c r="B7" s="511" t="s">
        <v>214</v>
      </c>
      <c r="C7" s="511"/>
      <c r="D7" s="62"/>
      <c r="E7" s="61">
        <v>498</v>
      </c>
      <c r="F7" s="61">
        <v>12</v>
      </c>
      <c r="G7" s="61">
        <v>120</v>
      </c>
      <c r="H7" s="61">
        <v>9</v>
      </c>
      <c r="I7" s="61">
        <v>3</v>
      </c>
      <c r="J7" s="61">
        <v>0</v>
      </c>
      <c r="K7" s="61">
        <v>10</v>
      </c>
      <c r="L7" s="61">
        <v>11</v>
      </c>
      <c r="M7" s="61">
        <v>3</v>
      </c>
      <c r="N7" s="61">
        <v>18</v>
      </c>
      <c r="O7" s="61">
        <v>95</v>
      </c>
      <c r="P7" s="61">
        <v>47</v>
      </c>
      <c r="Q7" s="61">
        <v>170</v>
      </c>
    </row>
    <row r="8" spans="1:19" s="125" customFormat="1" ht="12.95" customHeight="1">
      <c r="A8" s="130"/>
      <c r="B8" s="475" t="s">
        <v>213</v>
      </c>
      <c r="C8" s="475"/>
      <c r="D8" s="62"/>
      <c r="E8" s="146">
        <f t="shared" ref="E8:Q8" si="0">E10+E16+E17</f>
        <v>445</v>
      </c>
      <c r="F8" s="146">
        <f t="shared" si="0"/>
        <v>13</v>
      </c>
      <c r="G8" s="146">
        <f t="shared" si="0"/>
        <v>70</v>
      </c>
      <c r="H8" s="146">
        <f t="shared" si="0"/>
        <v>8</v>
      </c>
      <c r="I8" s="146">
        <f t="shared" si="0"/>
        <v>2</v>
      </c>
      <c r="J8" s="146">
        <f t="shared" si="0"/>
        <v>0</v>
      </c>
      <c r="K8" s="146">
        <f t="shared" si="0"/>
        <v>3</v>
      </c>
      <c r="L8" s="146">
        <f t="shared" si="0"/>
        <v>10</v>
      </c>
      <c r="M8" s="146">
        <f t="shared" si="0"/>
        <v>2</v>
      </c>
      <c r="N8" s="146">
        <f t="shared" si="0"/>
        <v>37</v>
      </c>
      <c r="O8" s="146">
        <f t="shared" si="0"/>
        <v>57</v>
      </c>
      <c r="P8" s="146">
        <f t="shared" si="0"/>
        <v>75</v>
      </c>
      <c r="Q8" s="146">
        <f t="shared" si="0"/>
        <v>168</v>
      </c>
      <c r="R8" s="161"/>
    </row>
    <row r="9" spans="1:19" s="5" customFormat="1" ht="4.5" customHeight="1">
      <c r="A9" s="39"/>
      <c r="B9" s="67"/>
      <c r="C9" s="67"/>
      <c r="D9" s="40"/>
      <c r="E9" s="146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160"/>
    </row>
    <row r="10" spans="1:19" s="5" customFormat="1" ht="12" customHeight="1">
      <c r="A10" s="39"/>
      <c r="B10" s="505" t="s">
        <v>188</v>
      </c>
      <c r="C10" s="505"/>
      <c r="D10" s="40"/>
      <c r="E10" s="65">
        <f t="shared" ref="E10:Q10" si="1">SUM(E11:E15)</f>
        <v>328</v>
      </c>
      <c r="F10" s="65">
        <f t="shared" si="1"/>
        <v>9</v>
      </c>
      <c r="G10" s="65">
        <f t="shared" si="1"/>
        <v>56</v>
      </c>
      <c r="H10" s="65">
        <f t="shared" si="1"/>
        <v>6</v>
      </c>
      <c r="I10" s="65">
        <f t="shared" si="1"/>
        <v>1</v>
      </c>
      <c r="J10" s="65">
        <f t="shared" si="1"/>
        <v>0</v>
      </c>
      <c r="K10" s="65">
        <f t="shared" si="1"/>
        <v>0</v>
      </c>
      <c r="L10" s="65">
        <f t="shared" si="1"/>
        <v>3</v>
      </c>
      <c r="M10" s="65">
        <f t="shared" si="1"/>
        <v>1</v>
      </c>
      <c r="N10" s="65">
        <f t="shared" si="1"/>
        <v>23</v>
      </c>
      <c r="O10" s="65">
        <f t="shared" si="1"/>
        <v>51</v>
      </c>
      <c r="P10" s="65">
        <f t="shared" si="1"/>
        <v>24</v>
      </c>
      <c r="Q10" s="65">
        <f t="shared" si="1"/>
        <v>154</v>
      </c>
      <c r="R10" s="160"/>
      <c r="S10" s="137"/>
    </row>
    <row r="11" spans="1:19" s="5" customFormat="1" ht="12" customHeight="1">
      <c r="A11" s="39"/>
      <c r="B11" s="57"/>
      <c r="C11" s="57" t="s">
        <v>212</v>
      </c>
      <c r="D11" s="40"/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65">
        <f t="shared" ref="Q11:Q17" si="2">E11-F11-G11-H11-I11-J11-K11-L11-M11-N11-O11-P11</f>
        <v>0</v>
      </c>
      <c r="R11" s="160"/>
      <c r="S11" s="137"/>
    </row>
    <row r="12" spans="1:19" s="5" customFormat="1" ht="12" customHeight="1">
      <c r="A12" s="39"/>
      <c r="B12" s="57"/>
      <c r="C12" s="57" t="s">
        <v>186</v>
      </c>
      <c r="D12" s="40"/>
      <c r="E12" s="65">
        <v>78</v>
      </c>
      <c r="F12" s="65">
        <v>2</v>
      </c>
      <c r="G12" s="65">
        <v>23</v>
      </c>
      <c r="H12" s="65">
        <v>0</v>
      </c>
      <c r="I12" s="65">
        <v>0</v>
      </c>
      <c r="J12" s="65">
        <v>0</v>
      </c>
      <c r="K12" s="65">
        <v>0</v>
      </c>
      <c r="L12" s="65">
        <v>1</v>
      </c>
      <c r="M12" s="65">
        <v>1</v>
      </c>
      <c r="N12" s="65">
        <v>0</v>
      </c>
      <c r="O12" s="65">
        <v>7</v>
      </c>
      <c r="P12" s="65">
        <v>1</v>
      </c>
      <c r="Q12" s="65">
        <f t="shared" si="2"/>
        <v>43</v>
      </c>
      <c r="R12" s="160"/>
      <c r="S12" s="137"/>
    </row>
    <row r="13" spans="1:19" s="5" customFormat="1" ht="12" customHeight="1">
      <c r="A13" s="39"/>
      <c r="B13" s="57"/>
      <c r="C13" s="57" t="s">
        <v>185</v>
      </c>
      <c r="D13" s="40"/>
      <c r="E13" s="65">
        <v>185</v>
      </c>
      <c r="F13" s="65">
        <v>5</v>
      </c>
      <c r="G13" s="65">
        <v>24</v>
      </c>
      <c r="H13" s="65">
        <v>3</v>
      </c>
      <c r="I13" s="65">
        <v>0</v>
      </c>
      <c r="J13" s="65">
        <v>0</v>
      </c>
      <c r="K13" s="65">
        <v>0</v>
      </c>
      <c r="L13" s="65">
        <v>2</v>
      </c>
      <c r="M13" s="65">
        <v>0</v>
      </c>
      <c r="N13" s="65">
        <v>7</v>
      </c>
      <c r="O13" s="65">
        <v>33</v>
      </c>
      <c r="P13" s="65">
        <v>11</v>
      </c>
      <c r="Q13" s="65">
        <f t="shared" si="2"/>
        <v>100</v>
      </c>
      <c r="R13" s="160"/>
      <c r="S13" s="137"/>
    </row>
    <row r="14" spans="1:19" s="5" customFormat="1" ht="12" customHeight="1">
      <c r="A14" s="39"/>
      <c r="B14" s="57"/>
      <c r="C14" s="57" t="s">
        <v>184</v>
      </c>
      <c r="D14" s="40"/>
      <c r="E14" s="65">
        <v>40</v>
      </c>
      <c r="F14" s="65">
        <v>2</v>
      </c>
      <c r="G14" s="65">
        <v>5</v>
      </c>
      <c r="H14" s="65">
        <v>1</v>
      </c>
      <c r="I14" s="65">
        <v>1</v>
      </c>
      <c r="J14" s="65">
        <v>0</v>
      </c>
      <c r="K14" s="65">
        <v>0</v>
      </c>
      <c r="L14" s="65">
        <v>0</v>
      </c>
      <c r="M14" s="65">
        <v>0</v>
      </c>
      <c r="N14" s="65">
        <v>8</v>
      </c>
      <c r="O14" s="65">
        <v>9</v>
      </c>
      <c r="P14" s="65">
        <v>5</v>
      </c>
      <c r="Q14" s="65">
        <f t="shared" si="2"/>
        <v>9</v>
      </c>
      <c r="R14" s="160"/>
      <c r="S14" s="137"/>
    </row>
    <row r="15" spans="1:19" s="5" customFormat="1" ht="12" customHeight="1">
      <c r="A15" s="39"/>
      <c r="B15" s="57"/>
      <c r="C15" s="57" t="s">
        <v>183</v>
      </c>
      <c r="D15" s="40"/>
      <c r="E15" s="65">
        <v>25</v>
      </c>
      <c r="F15" s="65">
        <v>0</v>
      </c>
      <c r="G15" s="65">
        <v>4</v>
      </c>
      <c r="H15" s="65">
        <v>2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8</v>
      </c>
      <c r="O15" s="65">
        <v>2</v>
      </c>
      <c r="P15" s="65">
        <v>7</v>
      </c>
      <c r="Q15" s="65">
        <f t="shared" si="2"/>
        <v>2</v>
      </c>
      <c r="R15" s="160"/>
      <c r="S15" s="137"/>
    </row>
    <row r="16" spans="1:19" s="5" customFormat="1" ht="12" customHeight="1">
      <c r="A16" s="39"/>
      <c r="B16" s="505" t="s">
        <v>182</v>
      </c>
      <c r="C16" s="505"/>
      <c r="D16" s="40"/>
      <c r="E16" s="65">
        <v>79</v>
      </c>
      <c r="F16" s="65">
        <v>2</v>
      </c>
      <c r="G16" s="65">
        <v>10</v>
      </c>
      <c r="H16" s="65">
        <v>2</v>
      </c>
      <c r="I16" s="65">
        <v>1</v>
      </c>
      <c r="J16" s="65">
        <v>0</v>
      </c>
      <c r="K16" s="65">
        <v>1</v>
      </c>
      <c r="L16" s="65">
        <v>3</v>
      </c>
      <c r="M16" s="65">
        <v>0</v>
      </c>
      <c r="N16" s="65">
        <v>11</v>
      </c>
      <c r="O16" s="65">
        <v>5</v>
      </c>
      <c r="P16" s="65">
        <v>36</v>
      </c>
      <c r="Q16" s="65">
        <f t="shared" si="2"/>
        <v>8</v>
      </c>
      <c r="R16" s="160"/>
      <c r="S16" s="137"/>
    </row>
    <row r="17" spans="1:19" s="5" customFormat="1" ht="12" customHeight="1">
      <c r="A17" s="39"/>
      <c r="B17" s="505" t="s">
        <v>181</v>
      </c>
      <c r="C17" s="505"/>
      <c r="D17" s="40"/>
      <c r="E17" s="65">
        <v>38</v>
      </c>
      <c r="F17" s="65">
        <v>2</v>
      </c>
      <c r="G17" s="65">
        <v>4</v>
      </c>
      <c r="H17" s="65">
        <v>0</v>
      </c>
      <c r="I17" s="65">
        <v>0</v>
      </c>
      <c r="J17" s="65">
        <v>0</v>
      </c>
      <c r="K17" s="65">
        <v>2</v>
      </c>
      <c r="L17" s="65">
        <v>4</v>
      </c>
      <c r="M17" s="65">
        <v>1</v>
      </c>
      <c r="N17" s="65">
        <v>3</v>
      </c>
      <c r="O17" s="65">
        <v>1</v>
      </c>
      <c r="P17" s="65">
        <v>15</v>
      </c>
      <c r="Q17" s="65">
        <f t="shared" si="2"/>
        <v>6</v>
      </c>
      <c r="R17" s="160"/>
      <c r="S17" s="137"/>
    </row>
    <row r="18" spans="1:19" ht="4.5" customHeight="1" thickBot="1">
      <c r="A18" s="158"/>
      <c r="B18" s="158"/>
      <c r="C18" s="158"/>
      <c r="D18" s="159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</row>
    <row r="19" spans="1:19" ht="3.75" customHeight="1" thickTop="1"/>
    <row r="20" spans="1:19"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</row>
  </sheetData>
  <mergeCells count="7">
    <mergeCell ref="B17:C17"/>
    <mergeCell ref="A2:D4"/>
    <mergeCell ref="B6:C6"/>
    <mergeCell ref="B7:C7"/>
    <mergeCell ref="B8:C8"/>
    <mergeCell ref="B10:C10"/>
    <mergeCell ref="B16:C16"/>
  </mergeCells>
  <phoneticPr fontId="10"/>
  <printOptions horizontalCentered="1"/>
  <pageMargins left="0.78740157480314965" right="0.78740157480314965" top="1.2598425196850394" bottom="0.47244094488188981" header="0.74803149606299213" footer="0"/>
  <pageSetup paperSize="9" scale="140" orientation="landscape" r:id="rId1"/>
  <headerFooter alignWithMargins="0">
    <oddHeader>&amp;L特別法犯少年検挙・補導状況－法令別－&amp;R&amp;9&amp;F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11</vt:i4>
      </vt:variant>
    </vt:vector>
  </HeadingPairs>
  <TitlesOfParts>
    <vt:vector size="37" baseType="lpstr">
      <vt:lpstr>23-1</vt:lpstr>
      <vt:lpstr>23-2-1</vt:lpstr>
      <vt:lpstr>23-2-2-1</vt:lpstr>
      <vt:lpstr>23-2-2-2</vt:lpstr>
      <vt:lpstr>23-2-2-3</vt:lpstr>
      <vt:lpstr>23-3</vt:lpstr>
      <vt:lpstr>23-4</vt:lpstr>
      <vt:lpstr>23-5</vt:lpstr>
      <vt:lpstr>23-6</vt:lpstr>
      <vt:lpstr>23-7</vt:lpstr>
      <vt:lpstr>23-8</vt:lpstr>
      <vt:lpstr>23-9</vt:lpstr>
      <vt:lpstr>23-10</vt:lpstr>
      <vt:lpstr>23-11</vt:lpstr>
      <vt:lpstr>23-12</vt:lpstr>
      <vt:lpstr>23-13</vt:lpstr>
      <vt:lpstr>23-14</vt:lpstr>
      <vt:lpstr>23-15</vt:lpstr>
      <vt:lpstr>23-16</vt:lpstr>
      <vt:lpstr>23-17</vt:lpstr>
      <vt:lpstr>23-18</vt:lpstr>
      <vt:lpstr>23-19</vt:lpstr>
      <vt:lpstr>23-20</vt:lpstr>
      <vt:lpstr>23-21</vt:lpstr>
      <vt:lpstr>23-22</vt:lpstr>
      <vt:lpstr>23-23</vt:lpstr>
      <vt:lpstr>'23-1'!Print_Area</vt:lpstr>
      <vt:lpstr>'23-11'!Print_Area</vt:lpstr>
      <vt:lpstr>'23-12'!Print_Area</vt:lpstr>
      <vt:lpstr>'23-13'!Print_Area</vt:lpstr>
      <vt:lpstr>'23-14'!Print_Area</vt:lpstr>
      <vt:lpstr>'23-17'!Print_Area</vt:lpstr>
      <vt:lpstr>'23-18'!Print_Area</vt:lpstr>
      <vt:lpstr>'23-19'!Print_Area</vt:lpstr>
      <vt:lpstr>'23-1'!Print_Titles</vt:lpstr>
      <vt:lpstr>'23-18'!Print_Titles</vt:lpstr>
      <vt:lpstr>'23-19'!Print_Titles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2021-02-15T08:04:04Z</cp:lastPrinted>
  <dcterms:created xsi:type="dcterms:W3CDTF">2020-09-04T06:27:09Z</dcterms:created>
  <dcterms:modified xsi:type="dcterms:W3CDTF">2021-03-29T06:12:43Z</dcterms:modified>
</cp:coreProperties>
</file>