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0（水）経営戦略・危機管理室\経営企画\020 照会・回答\2022(R04)年度\20230217_【財政】公営企業に係る経営比較分析表（令和３年度決算）のご提供\"/>
    </mc:Choice>
  </mc:AlternateContent>
  <workbookProtection workbookAlgorithmName="SHA-512" workbookHashValue="7M6J+g7MSqbhK3DEnXd1B7ZMgzvxjt9X7yJMAT9FE74rXOJOyVZiD2GdIZvo28eLpqAecRydhXQdBi7CUbAArw==" workbookSaltValue="Gs1AO9P1pgCAfbRYw1R42A==" workbookSpinCount="100000" lockStructure="1"/>
  <bookViews>
    <workbookView xWindow="0" yWindow="0" windowWidth="23040" windowHeight="90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AL10" i="4"/>
  <c r="W10" i="4"/>
  <c r="P10" i="4"/>
  <c r="I10" i="4"/>
  <c r="BB8" i="4"/>
  <c r="AT8" i="4"/>
  <c r="AD8" i="4"/>
  <c r="W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<sst xmlns="http://schemas.openxmlformats.org/spreadsheetml/2006/main" count="231" uniqueCount="117">
  <si>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</si>
  <si>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</si>
  <si>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</si>
  <si>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</si>
  <si>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</si>
  <si>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</si>
  <si>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</si>
  <si>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</si>
  <si>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</si>
  <si>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</si>
  <si>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</si>
  <si>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</si>
  <si>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</si>
  <si>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</si>
  <si>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</si>
  <si>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</si>
  <si>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</si>
  <si>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</si>
  <si>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</si>
  <si>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</si>
  <si>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</si>
  <si>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</si>
  <si>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</si>
  <si>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</si>
  <si>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</si>
  <si>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</si>
  <si>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</si>
  <si>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</si>
  <si>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</si>
  <si>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</si>
  <si>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</si>
  <si>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</si>
  <si>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</si>
  <si>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</si>
  <si>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</si>
  <si>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</si>
  <si>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</si>
  <si>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</si>
  <si>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</si>
  <si>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</si>
  <si>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</si>
  <si>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</si>
  <si>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</si>
  <si>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</si>
  <si>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</si>
  <si>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</si>
  <si>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</si>
  <si>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</si>
  <si>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</si>
  <si>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</si>
  <si>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</si>
  <si>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</si>
  <si>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</si>
  <si>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</si>
  <si>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</si>
  <si>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</si>
  <si>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</si>
  <si>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</si>
  <si>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</si>
  <si>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</si>
  <si>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</si>
  <si>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</si>
  <si>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</si>
  <si>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</si>
  <si>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</si>
  <si>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</si>
  <si>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</si>
  <si>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</si>
  <si>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</si>
  <si>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</si>
  <si>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</si>
  <si>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</si>
  <si>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</si>
  <si>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</si>
  <si>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</si>
  <si>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</si>
  <si>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</si>
  <si>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</si>
  <si>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</si>
  <si>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</si>
  <si>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</si>
  <si>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</si>
  <si>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</si>
  <si>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</si>
  <si>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</si>
  <si>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</si>
  <si>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</si>
  <si>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</si>
  <si>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</si>
  <si>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</si>
  <si>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</si>
  <si>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</si>
  <si>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</si>
  <si>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</si>
  <si>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</si>
  <si>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</si>
  <si>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</si>
  <si>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</si>
  <si>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</si>
  <si>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</si>
  <si>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</si>
  <si>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</si>
  <si>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</si>
  <si>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</si>
  <si>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</si>
  <si>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</si>
  <si>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</si>
  <si>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</si>
  <si>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</si>
  <si>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</si>
  <si>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</si>
  <si>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</si>
  <si>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</si>
  <si>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</si>
  <si>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〇企業債残高が高い水準にありますが、企業債残高の縮減に向けた取組を継続することで、持続可能な経営基盤を確保できると考えています。
〇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phoneticPr fontId="4"/>
  </si>
  <si>
    <r>
      <t>　川崎市では、下水道施設の更新等を行うための建設改良について、事業費の平準化に加え、事業の優先順位付けにより効果的な投資を行っています。
〇標準耐用年数に達している施設があるものの、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〇</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272" eb="274">
      <t>カンキョ</t>
    </rPh>
    <rPh sb="275" eb="277">
      <t>チュウシン</t>
    </rPh>
    <rPh sb="278" eb="281">
      <t>ケイカクテキ</t>
    </rPh>
    <rPh sb="282" eb="284">
      <t>コウシン</t>
    </rPh>
    <rPh sb="288" eb="290">
      <t>ヒツヨウ</t>
    </rPh>
    <phoneticPr fontId="4"/>
  </si>
  <si>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は99％以上（左グラフにおいて令和元年度の水洗化率が98.17％とあるのは、正しくは99.03％）です。
〇急速な整備のために多額の企業債借入れを行った時期があり、現在も</t>
    </r>
    <r>
      <rPr>
        <b/>
        <sz val="11"/>
        <color theme="1"/>
        <rFont val="ＭＳ ゴシック"/>
        <family val="3"/>
        <charset val="128"/>
      </rPr>
      <t>④企業債残高対事業規模比率</t>
    </r>
    <r>
      <rPr>
        <sz val="11"/>
        <color theme="1"/>
        <rFont val="ＭＳ ゴシック"/>
        <family val="3"/>
        <charset val="128"/>
      </rPr>
      <t>が高い水準にありますが、企業債の償還による残高の減少で年々改善しています。
〇令和３年度は維持管理費の増加により、</t>
    </r>
    <r>
      <rPr>
        <b/>
        <sz val="11"/>
        <color theme="1"/>
        <rFont val="ＭＳ ゴシック"/>
        <family val="3"/>
        <charset val="128"/>
      </rPr>
      <t>⑥汚水処理原価</t>
    </r>
    <r>
      <rPr>
        <sz val="11"/>
        <color theme="1"/>
        <rFont val="ＭＳ ゴシック"/>
        <family val="3"/>
        <charset val="128"/>
      </rPr>
      <t>が上昇しており、下水道使用料収入の減少も重なって、</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が前年度に比べ低下しているものの、共に100％を超えていることや、</t>
    </r>
    <r>
      <rPr>
        <b/>
        <sz val="11"/>
        <color theme="1"/>
        <rFont val="ＭＳ ゴシック"/>
        <family val="3"/>
        <charset val="128"/>
      </rPr>
      <t>②累積欠損金</t>
    </r>
    <r>
      <rPr>
        <sz val="11"/>
        <color theme="1"/>
        <rFont val="ＭＳ ゴシック"/>
        <family val="3"/>
        <charset val="128"/>
      </rPr>
      <t>が計上されていないことから、全体として経営状況は健全な状態であると言えます。
〇</t>
    </r>
    <r>
      <rPr>
        <b/>
        <sz val="11"/>
        <color theme="1"/>
        <rFont val="ＭＳ ゴシック"/>
        <family val="3"/>
        <charset val="128"/>
      </rPr>
      <t>③流動比率は</t>
    </r>
    <r>
      <rPr>
        <sz val="11"/>
        <color theme="1"/>
        <rFont val="ＭＳ ゴシック"/>
        <family val="3"/>
        <charset val="128"/>
      </rPr>
      <t>、平成26年度に会計制度の見直しに伴い、翌年度に償還する企業債が流動負債に計上されることになって以降、100%を下回っています。類似団体に比べて低い水準となっていますが、下水道使用料収入等により支払能力は確保されており、また、企業債の償還ピークを越え、近年は改善してきています。
〇</t>
    </r>
    <r>
      <rPr>
        <b/>
        <sz val="11"/>
        <color theme="1"/>
        <rFont val="ＭＳ ゴシック"/>
        <family val="3"/>
        <charset val="128"/>
      </rPr>
      <t>⑦施設利用率</t>
    </r>
    <r>
      <rPr>
        <sz val="11"/>
        <color theme="1"/>
        <rFont val="ＭＳ ゴシック"/>
        <family val="3"/>
        <charset val="128"/>
      </rPr>
      <t>については、類似団体と比べ低い水準にありますが、既存施設を活用した水質向上に取り組むなど、施設を有効に活用しています。</t>
    </r>
    <rPh sb="66" eb="67">
      <t>ヒダリ</t>
    </rPh>
    <rPh sb="74" eb="76">
      <t>レイワ</t>
    </rPh>
    <rPh sb="76" eb="78">
      <t>ガンネン</t>
    </rPh>
    <rPh sb="78" eb="79">
      <t>ド</t>
    </rPh>
    <rPh sb="80" eb="83">
      <t>スイセンカ</t>
    </rPh>
    <rPh sb="83" eb="84">
      <t>リツ</t>
    </rPh>
    <rPh sb="97" eb="98">
      <t>タダ</t>
    </rPh>
    <rPh sb="185" eb="187">
      <t>ネンネン</t>
    </rPh>
    <rPh sb="187" eb="189">
      <t>カイゼン</t>
    </rPh>
    <rPh sb="197" eb="199">
      <t>レイワ</t>
    </rPh>
    <rPh sb="200" eb="201">
      <t>ネン</t>
    </rPh>
    <rPh sb="201" eb="202">
      <t>ド</t>
    </rPh>
    <rPh sb="203" eb="205">
      <t>イジ</t>
    </rPh>
    <rPh sb="205" eb="208">
      <t>カンリヒ</t>
    </rPh>
    <rPh sb="209" eb="211">
      <t>ゾウカ</t>
    </rPh>
    <rPh sb="216" eb="218">
      <t>オスイ</t>
    </rPh>
    <rPh sb="218" eb="220">
      <t>ショリ</t>
    </rPh>
    <rPh sb="220" eb="222">
      <t>ゲンカ</t>
    </rPh>
    <rPh sb="223" eb="225">
      <t>ジョウショウ</t>
    </rPh>
    <rPh sb="230" eb="233">
      <t>ゲスイドウ</t>
    </rPh>
    <rPh sb="233" eb="236">
      <t>シヨウリョウ</t>
    </rPh>
    <rPh sb="236" eb="238">
      <t>シュウニュウ</t>
    </rPh>
    <rPh sb="239" eb="241">
      <t>ゲンショウ</t>
    </rPh>
    <rPh sb="242" eb="243">
      <t>カサ</t>
    </rPh>
    <rPh sb="248" eb="250">
      <t>ケイジョウ</t>
    </rPh>
    <rPh sb="250" eb="252">
      <t>シュウシ</t>
    </rPh>
    <rPh sb="252" eb="254">
      <t>ヒリツ</t>
    </rPh>
    <rPh sb="254" eb="255">
      <t>オヨ</t>
    </rPh>
    <rPh sb="257" eb="259">
      <t>ケイヒ</t>
    </rPh>
    <rPh sb="259" eb="261">
      <t>カイシュウ</t>
    </rPh>
    <rPh sb="261" eb="262">
      <t>リツ</t>
    </rPh>
    <rPh sb="263" eb="266">
      <t>ゼンネンド</t>
    </rPh>
    <rPh sb="267" eb="268">
      <t>クラ</t>
    </rPh>
    <rPh sb="269" eb="271">
      <t>テイカ</t>
    </rPh>
    <rPh sb="279" eb="280">
      <t>トモ</t>
    </rPh>
    <rPh sb="286" eb="287">
      <t>コ</t>
    </rPh>
    <rPh sb="296" eb="298">
      <t>ルイセキ</t>
    </rPh>
    <rPh sb="298" eb="300">
      <t>ケッソン</t>
    </rPh>
    <rPh sb="300" eb="301">
      <t>キン</t>
    </rPh>
    <rPh sb="302" eb="304">
      <t>ケイジョウ</t>
    </rPh>
    <rPh sb="315" eb="317">
      <t>ゼンタイ</t>
    </rPh>
    <rPh sb="320" eb="322">
      <t>ケイエイ</t>
    </rPh>
    <rPh sb="322" eb="324">
      <t>ジョウキョウ</t>
    </rPh>
    <rPh sb="325" eb="327">
      <t>ケンゼン</t>
    </rPh>
    <rPh sb="328" eb="330">
      <t>ジョウタイ</t>
    </rPh>
    <rPh sb="334" eb="335">
      <t>イ</t>
    </rPh>
    <rPh sb="518" eb="520">
      <t>キゾン</t>
    </rPh>
    <rPh sb="520" eb="522">
      <t>シセツ</t>
    </rPh>
    <rPh sb="523" eb="525">
      <t>カツヨウ</t>
    </rPh>
    <rPh sb="527" eb="529">
      <t>スイシツ</t>
    </rPh>
    <rPh sb="529" eb="531">
      <t>コウジョウ</t>
    </rPh>
    <rPh sb="532" eb="533">
      <t>ト</t>
    </rPh>
    <rPh sb="534" eb="535">
      <t>ク</t>
    </rPh>
    <rPh sb="539" eb="541">
      <t>シセツ</t>
    </rPh>
    <rPh sb="542" eb="544">
      <t>ユウコウ</t>
    </rPh>
    <rPh sb="545" eb="547">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</si>
</sst>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0.13</c:v>
                </c:pt>
                <c:pt idx="1">
                  <c:v>0.24</c:v>
                </c:pt>
                <c:pt idx="2">
                  <c:v>0.38</c:v>
                </c:pt>
                <c:pt idx="3">
                  <c:v>0.24</c:v>
                </c:pt>
                <c:pt idx="4">
                  <c:v>0.2</c:v>
                </c:pt>
              </c:numCache>
            </c:numRef>
          </c:val>
          <c:extLst>
            <c:ext xmlns:c16="http://schemas.microsoft.com/office/drawing/2014/chart" uri="{C3380CC4-5D6E-409C-BE32-E72D297353CC}">
              <c16:uniqueId val="{00000000-718C-4E7F-9119-B8B38854CF9A}"/>
            </c:ext>
          </c:extLst>
        </c:ser>
        <c:dLbls>
          <c:showLegendKey val="0"/>
          <c:showVal val="0"/>
          <c:showCatName val="0"/>
          <c:showSerName val="0"/>
          <c:showPercent val="0"/>
          <c:showBubbleSize val="0"/>
        </c:dLbls>
        <c:gapWidth val="150"/>
        <c:axId val="408416024"/>
        <c:axId val="40841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718C-4E7F-9119-B8B38854CF9A}"/>
            </c:ext>
          </c:extLst>
        </c:ser>
        <c:dLbls>
          <c:showLegendKey val="0"/>
          <c:showVal val="0"/>
          <c:showCatName val="0"/>
          <c:showSerName val="0"/>
          <c:showPercent val="0"/>
          <c:showBubbleSize val="0"/>
        </c:dLbls>
        <c:marker val="1"/>
        <c:smooth val="0"/>
        <c:axId val="408416024"/>
        <c:axId val="408412496"/>
      </c:lineChart>
      <c:dateAx>
        <c:axId val="408416024"/>
        <c:scaling>
          <c:orientation val="minMax"/>
        </c:scaling>
        <c:delete val="1"/>
        <c:axPos val="b"/>
        <c:numFmt formatCode="&quot;H&quot;yy" sourceLinked="1"/>
        <c:majorTickMark val="none"/>
        <c:minorTickMark val="none"/>
        <c:tickLblPos val="none"/>
        <c:crossAx val="408412496"/>
        <c:crosses val="autoZero"/>
        <c:auto val="1"/>
        <c:lblOffset val="100"/>
        <c:baseTimeUnit val="years"/>
      </c:dateAx>
      <c:valAx>
        <c:axId val="40841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1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53.81</c:v>
                </c:pt>
                <c:pt idx="1">
                  <c:v>48.43</c:v>
                </c:pt>
                <c:pt idx="2">
                  <c:v>49.84</c:v>
                </c:pt>
                <c:pt idx="3">
                  <c:v>51.29</c:v>
                </c:pt>
                <c:pt idx="4">
                  <c:v>50.41</c:v>
                </c:pt>
              </c:numCache>
            </c:numRef>
          </c:val>
          <c:extLst>
            <c:ext xmlns:c16="http://schemas.microsoft.com/office/drawing/2014/chart" uri="{C3380CC4-5D6E-409C-BE32-E72D297353CC}">
              <c16:uniqueId val="{00000000-6982-4288-BB44-876E12EC014D}"/>
            </c:ext>
          </c:extLst>
        </c:ser>
        <c:dLbls>
          <c:showLegendKey val="0"/>
          <c:showVal val="0"/>
          <c:showCatName val="0"/>
          <c:showSerName val="0"/>
          <c:showPercent val="0"/>
          <c:showBubbleSize val="0"/>
        </c:dLbls>
        <c:gapWidth val="150"/>
        <c:axId val="478841320"/>
        <c:axId val="40669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6982-4288-BB44-876E12EC014D}"/>
            </c:ext>
          </c:extLst>
        </c:ser>
        <c:dLbls>
          <c:showLegendKey val="0"/>
          <c:showVal val="0"/>
          <c:showCatName val="0"/>
          <c:showSerName val="0"/>
          <c:showPercent val="0"/>
          <c:showBubbleSize val="0"/>
        </c:dLbls>
        <c:marker val="1"/>
        <c:smooth val="0"/>
        <c:axId val="478841320"/>
        <c:axId val="406698600"/>
      </c:lineChart>
      <c:dateAx>
        <c:axId val="478841320"/>
        <c:scaling>
          <c:orientation val="minMax"/>
        </c:scaling>
        <c:delete val="1"/>
        <c:axPos val="b"/>
        <c:numFmt formatCode="&quot;H&quot;yy" sourceLinked="1"/>
        <c:majorTickMark val="none"/>
        <c:minorTickMark val="none"/>
        <c:tickLblPos val="none"/>
        <c:crossAx val="406698600"/>
        <c:crosses val="autoZero"/>
        <c:auto val="1"/>
        <c:lblOffset val="100"/>
        <c:baseTimeUnit val="years"/>
      </c:dateAx>
      <c:valAx>
        <c:axId val="40669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99.03</c:v>
                </c:pt>
                <c:pt idx="1">
                  <c:v>99.03</c:v>
                </c:pt>
                <c:pt idx="2">
                  <c:v>98.17</c:v>
                </c:pt>
                <c:pt idx="3">
                  <c:v>99.03</c:v>
                </c:pt>
                <c:pt idx="4">
                  <c:v>99.03</c:v>
                </c:pt>
              </c:numCache>
            </c:numRef>
          </c:val>
          <c:extLst>
            <c:ext xmlns:c16="http://schemas.microsoft.com/office/drawing/2014/chart" uri="{C3380CC4-5D6E-409C-BE32-E72D297353CC}">
              <c16:uniqueId val="{00000000-F4EB-4082-B470-D6E789CDD2BB}"/>
            </c:ext>
          </c:extLst>
        </c:ser>
        <c:dLbls>
          <c:showLegendKey val="0"/>
          <c:showVal val="0"/>
          <c:showCatName val="0"/>
          <c:showSerName val="0"/>
          <c:showPercent val="0"/>
          <c:showBubbleSize val="0"/>
        </c:dLbls>
        <c:gapWidth val="150"/>
        <c:axId val="406693896"/>
        <c:axId val="4066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F4EB-4082-B470-D6E789CDD2BB}"/>
            </c:ext>
          </c:extLst>
        </c:ser>
        <c:dLbls>
          <c:showLegendKey val="0"/>
          <c:showVal val="0"/>
          <c:showCatName val="0"/>
          <c:showSerName val="0"/>
          <c:showPercent val="0"/>
          <c:showBubbleSize val="0"/>
        </c:dLbls>
        <c:marker val="1"/>
        <c:smooth val="0"/>
        <c:axId val="406693896"/>
        <c:axId val="406692720"/>
      </c:lineChart>
      <c:dateAx>
        <c:axId val="406693896"/>
        <c:scaling>
          <c:orientation val="minMax"/>
        </c:scaling>
        <c:delete val="1"/>
        <c:axPos val="b"/>
        <c:numFmt formatCode="&quot;H&quot;yy" sourceLinked="1"/>
        <c:majorTickMark val="none"/>
        <c:minorTickMark val="none"/>
        <c:tickLblPos val="none"/>
        <c:crossAx val="406692720"/>
        <c:crosses val="autoZero"/>
        <c:auto val="1"/>
        <c:lblOffset val="100"/>
        <c:baseTimeUnit val="years"/>
      </c:dateAx>
      <c:valAx>
        <c:axId val="4066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109.8</c:v>
                </c:pt>
                <c:pt idx="1">
                  <c:v>111.88</c:v>
                </c:pt>
                <c:pt idx="2">
                  <c:v>112.13</c:v>
                </c:pt>
                <c:pt idx="3">
                  <c:v>110.56</c:v>
                </c:pt>
                <c:pt idx="4">
                  <c:v>106.96</c:v>
                </c:pt>
              </c:numCache>
            </c:numRef>
          </c:val>
          <c:extLst>
            <c:ext xmlns:c16="http://schemas.microsoft.com/office/drawing/2014/chart" uri="{C3380CC4-5D6E-409C-BE32-E72D297353CC}">
              <c16:uniqueId val="{00000000-9BF4-4829-ACAA-A0943417D477}"/>
            </c:ext>
          </c:extLst>
        </c:ser>
        <c:dLbls>
          <c:showLegendKey val="0"/>
          <c:showVal val="0"/>
          <c:showCatName val="0"/>
          <c:showSerName val="0"/>
          <c:showPercent val="0"/>
          <c:showBubbleSize val="0"/>
        </c:dLbls>
        <c:gapWidth val="150"/>
        <c:axId val="408416808"/>
        <c:axId val="40841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9BF4-4829-ACAA-A0943417D477}"/>
            </c:ext>
          </c:extLst>
        </c:ser>
        <c:dLbls>
          <c:showLegendKey val="0"/>
          <c:showVal val="0"/>
          <c:showCatName val="0"/>
          <c:showSerName val="0"/>
          <c:showPercent val="0"/>
          <c:showBubbleSize val="0"/>
        </c:dLbls>
        <c:marker val="1"/>
        <c:smooth val="0"/>
        <c:axId val="408416808"/>
        <c:axId val="408413672"/>
      </c:lineChart>
      <c:dateAx>
        <c:axId val="408416808"/>
        <c:scaling>
          <c:orientation val="minMax"/>
        </c:scaling>
        <c:delete val="1"/>
        <c:axPos val="b"/>
        <c:numFmt formatCode="&quot;H&quot;yy" sourceLinked="1"/>
        <c:majorTickMark val="none"/>
        <c:minorTickMark val="none"/>
        <c:tickLblPos val="none"/>
        <c:crossAx val="408413672"/>
        <c:crosses val="autoZero"/>
        <c:auto val="1"/>
        <c:lblOffset val="100"/>
        <c:baseTimeUnit val="years"/>
      </c:dateAx>
      <c:valAx>
        <c:axId val="40841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47.23</c:v>
                </c:pt>
                <c:pt idx="1">
                  <c:v>48.73</c:v>
                </c:pt>
                <c:pt idx="2">
                  <c:v>48.82</c:v>
                </c:pt>
                <c:pt idx="3">
                  <c:v>50.25</c:v>
                </c:pt>
                <c:pt idx="4">
                  <c:v>51.79</c:v>
                </c:pt>
              </c:numCache>
            </c:numRef>
          </c:val>
          <c:extLst>
            <c:ext xmlns:c16="http://schemas.microsoft.com/office/drawing/2014/chart" uri="{C3380CC4-5D6E-409C-BE32-E72D297353CC}">
              <c16:uniqueId val="{00000000-2032-4C94-BA24-BBD1EF4A072A}"/>
            </c:ext>
          </c:extLst>
        </c:ser>
        <c:dLbls>
          <c:showLegendKey val="0"/>
          <c:showVal val="0"/>
          <c:showCatName val="0"/>
          <c:showSerName val="0"/>
          <c:showPercent val="0"/>
          <c:showBubbleSize val="0"/>
        </c:dLbls>
        <c:gapWidth val="150"/>
        <c:axId val="408412888"/>
        <c:axId val="40841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2032-4C94-BA24-BBD1EF4A072A}"/>
            </c:ext>
          </c:extLst>
        </c:ser>
        <c:dLbls>
          <c:showLegendKey val="0"/>
          <c:showVal val="0"/>
          <c:showCatName val="0"/>
          <c:showSerName val="0"/>
          <c:showPercent val="0"/>
          <c:showBubbleSize val="0"/>
        </c:dLbls>
        <c:marker val="1"/>
        <c:smooth val="0"/>
        <c:axId val="408412888"/>
        <c:axId val="408411320"/>
      </c:lineChart>
      <c:dateAx>
        <c:axId val="408412888"/>
        <c:scaling>
          <c:orientation val="minMax"/>
        </c:scaling>
        <c:delete val="1"/>
        <c:axPos val="b"/>
        <c:numFmt formatCode="&quot;H&quot;yy" sourceLinked="1"/>
        <c:majorTickMark val="none"/>
        <c:minorTickMark val="none"/>
        <c:tickLblPos val="none"/>
        <c:crossAx val="408411320"/>
        <c:crosses val="autoZero"/>
        <c:auto val="1"/>
        <c:lblOffset val="100"/>
        <c:baseTimeUnit val="years"/>
      </c:dateAx>
      <c:valAx>
        <c:axId val="4084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5.88</c:v>
                </c:pt>
                <c:pt idx="1">
                  <c:v>6.08</c:v>
                </c:pt>
                <c:pt idx="2">
                  <c:v>7.16</c:v>
                </c:pt>
                <c:pt idx="3">
                  <c:v>7.98</c:v>
                </c:pt>
                <c:pt idx="4">
                  <c:v>8.81</c:v>
                </c:pt>
              </c:numCache>
            </c:numRef>
          </c:val>
          <c:extLst>
            <c:ext xmlns:c16="http://schemas.microsoft.com/office/drawing/2014/chart" uri="{C3380CC4-5D6E-409C-BE32-E72D297353CC}">
              <c16:uniqueId val="{00000000-0FA1-42D9-B0EA-BF67B0B669CB}"/>
            </c:ext>
          </c:extLst>
        </c:ser>
        <c:dLbls>
          <c:showLegendKey val="0"/>
          <c:showVal val="0"/>
          <c:showCatName val="0"/>
          <c:showSerName val="0"/>
          <c:showPercent val="0"/>
          <c:showBubbleSize val="0"/>
        </c:dLbls>
        <c:gapWidth val="150"/>
        <c:axId val="408413280"/>
        <c:axId val="40516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0FA1-42D9-B0EA-BF67B0B669CB}"/>
            </c:ext>
          </c:extLst>
        </c:ser>
        <c:dLbls>
          <c:showLegendKey val="0"/>
          <c:showVal val="0"/>
          <c:showCatName val="0"/>
          <c:showSerName val="0"/>
          <c:showPercent val="0"/>
          <c:showBubbleSize val="0"/>
        </c:dLbls>
        <c:marker val="1"/>
        <c:smooth val="0"/>
        <c:axId val="408413280"/>
        <c:axId val="405161856"/>
      </c:lineChart>
      <c:dateAx>
        <c:axId val="408413280"/>
        <c:scaling>
          <c:orientation val="minMax"/>
        </c:scaling>
        <c:delete val="1"/>
        <c:axPos val="b"/>
        <c:numFmt formatCode="&quot;H&quot;yy" sourceLinked="1"/>
        <c:majorTickMark val="none"/>
        <c:minorTickMark val="none"/>
        <c:tickLblPos val="none"/>
        <c:crossAx val="405161856"/>
        <c:crosses val="autoZero"/>
        <c:auto val="1"/>
        <c:lblOffset val="100"/>
        <c:baseTimeUnit val="years"/>
      </c:dateAx>
      <c:valAx>
        <c:axId val="405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18-4688-982D-AB58E22AB3B3}"/>
            </c:ext>
          </c:extLst>
        </c:ser>
        <c:dLbls>
          <c:showLegendKey val="0"/>
          <c:showVal val="0"/>
          <c:showCatName val="0"/>
          <c:showSerName val="0"/>
          <c:showPercent val="0"/>
          <c:showBubbleSize val="0"/>
        </c:dLbls>
        <c:gapWidth val="150"/>
        <c:axId val="398594088"/>
        <c:axId val="4788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A18-4688-982D-AB58E22AB3B3}"/>
            </c:ext>
          </c:extLst>
        </c:ser>
        <c:dLbls>
          <c:showLegendKey val="0"/>
          <c:showVal val="0"/>
          <c:showCatName val="0"/>
          <c:showSerName val="0"/>
          <c:showPercent val="0"/>
          <c:showBubbleSize val="0"/>
        </c:dLbls>
        <c:marker val="1"/>
        <c:smooth val="0"/>
        <c:axId val="398594088"/>
        <c:axId val="478841712"/>
      </c:lineChart>
      <c:dateAx>
        <c:axId val="398594088"/>
        <c:scaling>
          <c:orientation val="minMax"/>
        </c:scaling>
        <c:delete val="1"/>
        <c:axPos val="b"/>
        <c:numFmt formatCode="&quot;H&quot;yy" sourceLinked="1"/>
        <c:majorTickMark val="none"/>
        <c:minorTickMark val="none"/>
        <c:tickLblPos val="none"/>
        <c:crossAx val="478841712"/>
        <c:crosses val="autoZero"/>
        <c:auto val="1"/>
        <c:lblOffset val="100"/>
        <c:baseTimeUnit val="years"/>
      </c:dateAx>
      <c:valAx>
        <c:axId val="4788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9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40.119999999999997</c:v>
                </c:pt>
                <c:pt idx="1">
                  <c:v>55.13</c:v>
                </c:pt>
                <c:pt idx="2">
                  <c:v>56.9</c:v>
                </c:pt>
                <c:pt idx="3">
                  <c:v>63.57</c:v>
                </c:pt>
                <c:pt idx="4">
                  <c:v>58.21</c:v>
                </c:pt>
              </c:numCache>
            </c:numRef>
          </c:val>
          <c:extLst>
            <c:ext xmlns:c16="http://schemas.microsoft.com/office/drawing/2014/chart" uri="{C3380CC4-5D6E-409C-BE32-E72D297353CC}">
              <c16:uniqueId val="{00000000-52C7-4295-A210-3C9CE7808996}"/>
            </c:ext>
          </c:extLst>
        </c:ser>
        <c:dLbls>
          <c:showLegendKey val="0"/>
          <c:showVal val="0"/>
          <c:showCatName val="0"/>
          <c:showSerName val="0"/>
          <c:showPercent val="0"/>
          <c:showBubbleSize val="0"/>
        </c:dLbls>
        <c:gapWidth val="150"/>
        <c:axId val="478844848"/>
        <c:axId val="47884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52C7-4295-A210-3C9CE7808996}"/>
            </c:ext>
          </c:extLst>
        </c:ser>
        <c:dLbls>
          <c:showLegendKey val="0"/>
          <c:showVal val="0"/>
          <c:showCatName val="0"/>
          <c:showSerName val="0"/>
          <c:showPercent val="0"/>
          <c:showBubbleSize val="0"/>
        </c:dLbls>
        <c:marker val="1"/>
        <c:smooth val="0"/>
        <c:axId val="478844848"/>
        <c:axId val="478842888"/>
      </c:lineChart>
      <c:dateAx>
        <c:axId val="478844848"/>
        <c:scaling>
          <c:orientation val="minMax"/>
        </c:scaling>
        <c:delete val="1"/>
        <c:axPos val="b"/>
        <c:numFmt formatCode="&quot;H&quot;yy" sourceLinked="1"/>
        <c:majorTickMark val="none"/>
        <c:minorTickMark val="none"/>
        <c:tickLblPos val="none"/>
        <c:crossAx val="478842888"/>
        <c:crosses val="autoZero"/>
        <c:auto val="1"/>
        <c:lblOffset val="100"/>
        <c:baseTimeUnit val="years"/>
      </c:dateAx>
      <c:valAx>
        <c:axId val="4788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804.79</c:v>
                </c:pt>
                <c:pt idx="1">
                  <c:v>779.37</c:v>
                </c:pt>
                <c:pt idx="2">
                  <c:v>755.48</c:v>
                </c:pt>
                <c:pt idx="3">
                  <c:v>734.8</c:v>
                </c:pt>
                <c:pt idx="4">
                  <c:v>711.41</c:v>
                </c:pt>
              </c:numCache>
            </c:numRef>
          </c:val>
          <c:extLst>
            <c:ext xmlns:c16="http://schemas.microsoft.com/office/drawing/2014/chart" uri="{C3380CC4-5D6E-409C-BE32-E72D297353CC}">
              <c16:uniqueId val="{00000000-DA25-441F-B53A-A70F5FB375EB}"/>
            </c:ext>
          </c:extLst>
        </c:ser>
        <c:dLbls>
          <c:showLegendKey val="0"/>
          <c:showVal val="0"/>
          <c:showCatName val="0"/>
          <c:showSerName val="0"/>
          <c:showPercent val="0"/>
          <c:showBubbleSize val="0"/>
        </c:dLbls>
        <c:gapWidth val="150"/>
        <c:axId val="478846024"/>
        <c:axId val="4788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DA25-441F-B53A-A70F5FB375EB}"/>
            </c:ext>
          </c:extLst>
        </c:ser>
        <c:dLbls>
          <c:showLegendKey val="0"/>
          <c:showVal val="0"/>
          <c:showCatName val="0"/>
          <c:showSerName val="0"/>
          <c:showPercent val="0"/>
          <c:showBubbleSize val="0"/>
        </c:dLbls>
        <c:marker val="1"/>
        <c:smooth val="0"/>
        <c:axId val="478846024"/>
        <c:axId val="478840928"/>
      </c:lineChart>
      <c:dateAx>
        <c:axId val="478846024"/>
        <c:scaling>
          <c:orientation val="minMax"/>
        </c:scaling>
        <c:delete val="1"/>
        <c:axPos val="b"/>
        <c:numFmt formatCode="&quot;H&quot;yy" sourceLinked="1"/>
        <c:majorTickMark val="none"/>
        <c:minorTickMark val="none"/>
        <c:tickLblPos val="none"/>
        <c:crossAx val="478840928"/>
        <c:crosses val="autoZero"/>
        <c:auto val="1"/>
        <c:lblOffset val="100"/>
        <c:baseTimeUnit val="years"/>
      </c:dateAx>
      <c:valAx>
        <c:axId val="4788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117.97</c:v>
                </c:pt>
                <c:pt idx="1">
                  <c:v>122.57</c:v>
                </c:pt>
                <c:pt idx="2">
                  <c:v>122.47</c:v>
                </c:pt>
                <c:pt idx="3">
                  <c:v>120.41</c:v>
                </c:pt>
                <c:pt idx="4">
                  <c:v>112.14</c:v>
                </c:pt>
              </c:numCache>
            </c:numRef>
          </c:val>
          <c:extLst>
            <c:ext xmlns:c16="http://schemas.microsoft.com/office/drawing/2014/chart" uri="{C3380CC4-5D6E-409C-BE32-E72D297353CC}">
              <c16:uniqueId val="{00000000-9C07-4C6E-81A6-91F23FE7BCB3}"/>
            </c:ext>
          </c:extLst>
        </c:ser>
        <c:dLbls>
          <c:showLegendKey val="0"/>
          <c:showVal val="0"/>
          <c:showCatName val="0"/>
          <c:showSerName val="0"/>
          <c:showPercent val="0"/>
          <c:showBubbleSize val="0"/>
        </c:dLbls>
        <c:gapWidth val="150"/>
        <c:axId val="478844064"/>
        <c:axId val="47884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9C07-4C6E-81A6-91F23FE7BCB3}"/>
            </c:ext>
          </c:extLst>
        </c:ser>
        <c:dLbls>
          <c:showLegendKey val="0"/>
          <c:showVal val="0"/>
          <c:showCatName val="0"/>
          <c:showSerName val="0"/>
          <c:showPercent val="0"/>
          <c:showBubbleSize val="0"/>
        </c:dLbls>
        <c:marker val="1"/>
        <c:smooth val="0"/>
        <c:axId val="478844064"/>
        <c:axId val="478844456"/>
      </c:lineChart>
      <c:dateAx>
        <c:axId val="478844064"/>
        <c:scaling>
          <c:orientation val="minMax"/>
        </c:scaling>
        <c:delete val="1"/>
        <c:axPos val="b"/>
        <c:numFmt formatCode="&quot;H&quot;yy" sourceLinked="1"/>
        <c:majorTickMark val="none"/>
        <c:minorTickMark val="none"/>
        <c:tickLblPos val="none"/>
        <c:crossAx val="478844456"/>
        <c:crosses val="autoZero"/>
        <c:auto val="1"/>
        <c:lblOffset val="100"/>
        <c:baseTimeUnit val="years"/>
      </c:dateAx>
      <c:valAx>
        <c:axId val="4788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126.49</c:v>
                </c:pt>
                <c:pt idx="1">
                  <c:v>121.5</c:v>
                </c:pt>
                <c:pt idx="2">
                  <c:v>121.25</c:v>
                </c:pt>
                <c:pt idx="3">
                  <c:v>118.21</c:v>
                </c:pt>
                <c:pt idx="4">
                  <c:v>126.6</c:v>
                </c:pt>
              </c:numCache>
            </c:numRef>
          </c:val>
          <c:extLst>
            <c:ext xmlns:c16="http://schemas.microsoft.com/office/drawing/2014/chart" uri="{C3380CC4-5D6E-409C-BE32-E72D297353CC}">
              <c16:uniqueId val="{00000000-C4B2-49F7-B8FB-ECA2FD51B757}"/>
            </c:ext>
          </c:extLst>
        </c:ser>
        <c:dLbls>
          <c:showLegendKey val="0"/>
          <c:showVal val="0"/>
          <c:showCatName val="0"/>
          <c:showSerName val="0"/>
          <c:showPercent val="0"/>
          <c:showBubbleSize val="0"/>
        </c:dLbls>
        <c:gapWidth val="150"/>
        <c:axId val="478838968"/>
        <c:axId val="4788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C4B2-49F7-B8FB-ECA2FD51B757}"/>
            </c:ext>
          </c:extLst>
        </c:ser>
        <c:dLbls>
          <c:showLegendKey val="0"/>
          <c:showVal val="0"/>
          <c:showCatName val="0"/>
          <c:showSerName val="0"/>
          <c:showPercent val="0"/>
          <c:showBubbleSize val="0"/>
        </c:dLbls>
        <c:marker val="1"/>
        <c:smooth val="0"/>
        <c:axId val="478838968"/>
        <c:axId val="478839360"/>
      </c:lineChart>
      <c:dateAx>
        <c:axId val="478838968"/>
        <c:scaling>
          <c:orientation val="minMax"/>
        </c:scaling>
        <c:delete val="1"/>
        <c:axPos val="b"/>
        <c:numFmt formatCode="&quot;H&quot;yy" sourceLinked="1"/>
        <c:majorTickMark val="none"/>
        <c:minorTickMark val="none"/>
        <c:tickLblPos val="none"/>
        <c:crossAx val="478839360"/>
        <c:crosses val="autoZero"/>
        <c:auto val="1"/>
        <c:lblOffset val="100"/>
        <c:baseTimeUnit val="years"/>
      </c:dateAx>
      <c:valAx>
        <c:axId val="478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3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4"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川崎市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自治体職員</v>
      </c>
      <c r="AE8" s="41"/>
      <c r="AF8" s="41"/>
      <c r="AG8" s="41"/>
      <c r="AH8" s="41"/>
      <c r="AI8" s="41"/>
      <c r="AJ8" s="41"/>
      <c r="AK8" s="3"/>
      <c r="AL8" s="42">
        <f>データ!S6</f>
        <v>1522390</v>
      </c>
      <c r="AM8" s="42"/>
      <c r="AN8" s="42"/>
      <c r="AO8" s="42"/>
      <c r="AP8" s="42"/>
      <c r="AQ8" s="42"/>
      <c r="AR8" s="42"/>
      <c r="AS8" s="42"/>
      <c r="AT8" s="35">
        <f>データ!T6</f>
        <v>142.96</v>
      </c>
      <c r="AU8" s="35"/>
      <c r="AV8" s="35"/>
      <c r="AW8" s="35"/>
      <c r="AX8" s="35"/>
      <c r="AY8" s="35"/>
      <c r="AZ8" s="35"/>
      <c r="BA8" s="35"/>
      <c r="BB8" s="35">
        <f>データ!U6</f>
        <v>10649.06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54.59</v>
      </c>
      <c r="J10" s="35"/>
      <c r="K10" s="35"/>
      <c r="L10" s="35"/>
      <c r="M10" s="35"/>
      <c r="N10" s="35"/>
      <c r="O10" s="35"/>
      <c r="P10" s="35">
        <f>データ!P6</f>
        <v>99.54</v>
      </c>
      <c r="Q10" s="35"/>
      <c r="R10" s="35"/>
      <c r="S10" s="35"/>
      <c r="T10" s="35"/>
      <c r="U10" s="35"/>
      <c r="V10" s="35"/>
      <c r="W10" s="35">
        <f>データ!Q6</f>
        <v>85.27</v>
      </c>
      <c r="X10" s="35"/>
      <c r="Y10" s="35"/>
      <c r="Z10" s="35"/>
      <c r="AA10" s="35"/>
      <c r="AB10" s="35"/>
      <c r="AC10" s="35"/>
      <c r="AD10" s="42">
        <f>データ!R6</f>
        <v>2156</v>
      </c>
      <c r="AE10" s="42"/>
      <c r="AF10" s="42"/>
      <c r="AG10" s="42"/>
      <c r="AH10" s="42"/>
      <c r="AI10" s="42"/>
      <c r="AJ10" s="42"/>
      <c r="AK10" s="2"/>
      <c r="AL10" s="42">
        <f>データ!V6</f>
        <v>1531670</v>
      </c>
      <c r="AM10" s="42"/>
      <c r="AN10" s="42"/>
      <c r="AO10" s="42"/>
      <c r="AP10" s="42"/>
      <c r="AQ10" s="42"/>
      <c r="AR10" s="42"/>
      <c r="AS10" s="42"/>
      <c r="AT10" s="35">
        <f>データ!W6</f>
        <v>107.19</v>
      </c>
      <c r="AU10" s="35"/>
      <c r="AV10" s="35"/>
      <c r="AW10" s="35"/>
      <c r="AX10" s="35"/>
      <c r="AY10" s="35"/>
      <c r="AZ10" s="35"/>
      <c r="BA10" s="35"/>
      <c r="BB10" s="35">
        <f>データ!X6</f>
        <v>14289.3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71"/>
      <c r="BN47" s="71"/>
      <c r="BO47" s="71"/>
      <c r="BP47" s="71"/>
      <c r="BQ47" s="71"/>
      <c r="BR47" s="71"/>
      <c r="BS47" s="71"/>
      <c r="BT47" s="71"/>
      <c r="BU47" s="71"/>
      <c r="BV47" s="71"/>
      <c r="BW47" s="71"/>
      <c r="BX47" s="71"/>
      <c r="BY47" s="71"/>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1"/>
      <c r="BN48" s="71"/>
      <c r="BO48" s="71"/>
      <c r="BP48" s="71"/>
      <c r="BQ48" s="71"/>
      <c r="BR48" s="71"/>
      <c r="BS48" s="71"/>
      <c r="BT48" s="71"/>
      <c r="BU48" s="71"/>
      <c r="BV48" s="71"/>
      <c r="BW48" s="71"/>
      <c r="BX48" s="71"/>
      <c r="BY48" s="71"/>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1"/>
      <c r="BN49" s="71"/>
      <c r="BO49" s="71"/>
      <c r="BP49" s="71"/>
      <c r="BQ49" s="71"/>
      <c r="BR49" s="71"/>
      <c r="BS49" s="71"/>
      <c r="BT49" s="71"/>
      <c r="BU49" s="71"/>
      <c r="BV49" s="71"/>
      <c r="BW49" s="71"/>
      <c r="BX49" s="71"/>
      <c r="BY49" s="71"/>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1"/>
      <c r="BN50" s="71"/>
      <c r="BO50" s="71"/>
      <c r="BP50" s="71"/>
      <c r="BQ50" s="71"/>
      <c r="BR50" s="71"/>
      <c r="BS50" s="71"/>
      <c r="BT50" s="71"/>
      <c r="BU50" s="71"/>
      <c r="BV50" s="71"/>
      <c r="BW50" s="71"/>
      <c r="BX50" s="71"/>
      <c r="BY50" s="71"/>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1"/>
      <c r="BN51" s="71"/>
      <c r="BO51" s="71"/>
      <c r="BP51" s="71"/>
      <c r="BQ51" s="71"/>
      <c r="BR51" s="71"/>
      <c r="BS51" s="71"/>
      <c r="BT51" s="71"/>
      <c r="BU51" s="71"/>
      <c r="BV51" s="71"/>
      <c r="BW51" s="71"/>
      <c r="BX51" s="71"/>
      <c r="BY51" s="71"/>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1"/>
      <c r="BN52" s="71"/>
      <c r="BO52" s="71"/>
      <c r="BP52" s="71"/>
      <c r="BQ52" s="71"/>
      <c r="BR52" s="71"/>
      <c r="BS52" s="71"/>
      <c r="BT52" s="71"/>
      <c r="BU52" s="71"/>
      <c r="BV52" s="71"/>
      <c r="BW52" s="71"/>
      <c r="BX52" s="71"/>
      <c r="BY52" s="71"/>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1"/>
      <c r="BN53" s="71"/>
      <c r="BO53" s="71"/>
      <c r="BP53" s="71"/>
      <c r="BQ53" s="71"/>
      <c r="BR53" s="71"/>
      <c r="BS53" s="71"/>
      <c r="BT53" s="71"/>
      <c r="BU53" s="71"/>
      <c r="BV53" s="71"/>
      <c r="BW53" s="71"/>
      <c r="BX53" s="71"/>
      <c r="BY53" s="71"/>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1"/>
      <c r="BN54" s="71"/>
      <c r="BO54" s="71"/>
      <c r="BP54" s="71"/>
      <c r="BQ54" s="71"/>
      <c r="BR54" s="71"/>
      <c r="BS54" s="71"/>
      <c r="BT54" s="71"/>
      <c r="BU54" s="71"/>
      <c r="BV54" s="71"/>
      <c r="BW54" s="71"/>
      <c r="BX54" s="71"/>
      <c r="BY54" s="71"/>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1"/>
      <c r="BN55" s="71"/>
      <c r="BO55" s="71"/>
      <c r="BP55" s="71"/>
      <c r="BQ55" s="71"/>
      <c r="BR55" s="71"/>
      <c r="BS55" s="71"/>
      <c r="BT55" s="71"/>
      <c r="BU55" s="71"/>
      <c r="BV55" s="71"/>
      <c r="BW55" s="71"/>
      <c r="BX55" s="71"/>
      <c r="BY55" s="71"/>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1"/>
      <c r="BN56" s="71"/>
      <c r="BO56" s="71"/>
      <c r="BP56" s="71"/>
      <c r="BQ56" s="71"/>
      <c r="BR56" s="71"/>
      <c r="BS56" s="71"/>
      <c r="BT56" s="71"/>
      <c r="BU56" s="71"/>
      <c r="BV56" s="71"/>
      <c r="BW56" s="71"/>
      <c r="BX56" s="71"/>
      <c r="BY56" s="71"/>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1"/>
      <c r="BN57" s="71"/>
      <c r="BO57" s="71"/>
      <c r="BP57" s="71"/>
      <c r="BQ57" s="71"/>
      <c r="BR57" s="71"/>
      <c r="BS57" s="71"/>
      <c r="BT57" s="71"/>
      <c r="BU57" s="71"/>
      <c r="BV57" s="71"/>
      <c r="BW57" s="71"/>
      <c r="BX57" s="71"/>
      <c r="BY57" s="71"/>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1"/>
      <c r="BN58" s="71"/>
      <c r="BO58" s="71"/>
      <c r="BP58" s="71"/>
      <c r="BQ58" s="71"/>
      <c r="BR58" s="71"/>
      <c r="BS58" s="71"/>
      <c r="BT58" s="71"/>
      <c r="BU58" s="71"/>
      <c r="BV58" s="71"/>
      <c r="BW58" s="71"/>
      <c r="BX58" s="71"/>
      <c r="BY58" s="71"/>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1"/>
      <c r="BN59" s="71"/>
      <c r="BO59" s="71"/>
      <c r="BP59" s="71"/>
      <c r="BQ59" s="71"/>
      <c r="BR59" s="71"/>
      <c r="BS59" s="71"/>
      <c r="BT59" s="71"/>
      <c r="BU59" s="71"/>
      <c r="BV59" s="71"/>
      <c r="BW59" s="71"/>
      <c r="BX59" s="71"/>
      <c r="BY59" s="71"/>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1"/>
      <c r="BN60" s="71"/>
      <c r="BO60" s="71"/>
      <c r="BP60" s="71"/>
      <c r="BQ60" s="71"/>
      <c r="BR60" s="71"/>
      <c r="BS60" s="71"/>
      <c r="BT60" s="71"/>
      <c r="BU60" s="71"/>
      <c r="BV60" s="71"/>
      <c r="BW60" s="71"/>
      <c r="BX60" s="71"/>
      <c r="BY60" s="71"/>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1"/>
      <c r="BN61" s="71"/>
      <c r="BO61" s="71"/>
      <c r="BP61" s="71"/>
      <c r="BQ61" s="71"/>
      <c r="BR61" s="71"/>
      <c r="BS61" s="71"/>
      <c r="BT61" s="71"/>
      <c r="BU61" s="71"/>
      <c r="BV61" s="71"/>
      <c r="BW61" s="71"/>
      <c r="BX61" s="71"/>
      <c r="BY61" s="71"/>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1"/>
      <c r="BN62" s="71"/>
      <c r="BO62" s="71"/>
      <c r="BP62" s="71"/>
      <c r="BQ62" s="71"/>
      <c r="BR62" s="71"/>
      <c r="BS62" s="71"/>
      <c r="BT62" s="71"/>
      <c r="BU62" s="71"/>
      <c r="BV62" s="71"/>
      <c r="BW62" s="71"/>
      <c r="BX62" s="71"/>
      <c r="BY62" s="71"/>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71"/>
      <c r="BN66" s="71"/>
      <c r="BO66" s="71"/>
      <c r="BP66" s="71"/>
      <c r="BQ66" s="71"/>
      <c r="BR66" s="71"/>
      <c r="BS66" s="71"/>
      <c r="BT66" s="71"/>
      <c r="BU66" s="71"/>
      <c r="BV66" s="71"/>
      <c r="BW66" s="71"/>
      <c r="BX66" s="71"/>
      <c r="BY66" s="71"/>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qzzuivjMDnrpQKJbKzBrLJSiNxcjRsn4+DpttNQ7A+UKHAoeWzHRKpPpp65QHDEgyYyNIYGm3q/If2Zv3edEw==" saltValue="QJorJNMfcaMe+t7B3z5q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141305</v>
      </c>
      <c r="D6" s="19">
        <f t="shared" si="3"/>
        <v>46</v>
      </c>
      <c r="E6" s="19">
        <f t="shared" si="3"/>
        <v>17</v>
      </c>
      <c r="F6" s="19">
        <f t="shared" si="3"/>
        <v>1</v>
      </c>
      <c r="G6" s="19">
        <f t="shared" si="3"/>
        <v>0</v>
      </c>
      <c r="H6" s="19" t="str">
        <f t="shared" si="3"/>
        <v>神奈川県　川崎市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54.59</v>
      </c>
      <c r="P6" s="20">
        <f t="shared" si="3"/>
        <v>99.54</v>
      </c>
      <c r="Q6" s="20">
        <f t="shared" si="3"/>
        <v>85.27</v>
      </c>
      <c r="R6" s="20">
        <f t="shared" si="3"/>
        <v>2156</v>
      </c>
      <c r="S6" s="20">
        <f t="shared" si="3"/>
        <v>1522390</v>
      </c>
      <c r="T6" s="20">
        <f t="shared" si="3"/>
        <v>142.96</v>
      </c>
      <c r="U6" s="20">
        <f t="shared" si="3"/>
        <v>10649.06</v>
      </c>
      <c r="V6" s="20">
        <f t="shared" si="3"/>
        <v>1531670</v>
      </c>
      <c r="W6" s="20">
        <f t="shared" si="3"/>
        <v>107.19</v>
      </c>
      <c r="X6" s="20">
        <f t="shared" si="3"/>
        <v>14289.3</v>
      </c>
      <c r="Y6" s="21">
        <f>IF(Y7="",NA(),Y7)</f>
        <v>109.8</v>
      </c>
      <c r="Z6" s="21">
        <f t="shared" ref="Z6:AH6" si="4">IF(Z7="",NA(),Z7)</f>
        <v>111.88</v>
      </c>
      <c r="AA6" s="21">
        <f t="shared" si="4"/>
        <v>112.13</v>
      </c>
      <c r="AB6" s="21">
        <f t="shared" si="4"/>
        <v>110.56</v>
      </c>
      <c r="AC6" s="21">
        <f t="shared" si="4"/>
        <v>106.96</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40.119999999999997</v>
      </c>
      <c r="AV6" s="21">
        <f t="shared" ref="AV6:BD6" si="6">IF(AV7="",NA(),AV7)</f>
        <v>55.13</v>
      </c>
      <c r="AW6" s="21">
        <f t="shared" si="6"/>
        <v>56.9</v>
      </c>
      <c r="AX6" s="21">
        <f t="shared" si="6"/>
        <v>63.57</v>
      </c>
      <c r="AY6" s="21">
        <f t="shared" si="6"/>
        <v>58.21</v>
      </c>
      <c r="AZ6" s="21">
        <f t="shared" si="6"/>
        <v>64.94</v>
      </c>
      <c r="BA6" s="21">
        <f t="shared" si="6"/>
        <v>70.08</v>
      </c>
      <c r="BB6" s="21">
        <f t="shared" si="6"/>
        <v>72.92</v>
      </c>
      <c r="BC6" s="21">
        <f t="shared" si="6"/>
        <v>71.39</v>
      </c>
      <c r="BD6" s="21">
        <f t="shared" si="6"/>
        <v>74.09</v>
      </c>
      <c r="BE6" s="20" t="str">
        <f>IF(BE7="","",IF(BE7="-","【-】","【"&amp;SUBSTITUTE(TEXT(BE7,"#,##0.00"),"-","△")&amp;"】"))</f>
        <v>【71.39】</v>
      </c>
      <c r="BF6" s="21">
        <f>IF(BF7="",NA(),BF7)</f>
        <v>804.79</v>
      </c>
      <c r="BG6" s="21">
        <f t="shared" ref="BG6:BO6" si="7">IF(BG7="",NA(),BG7)</f>
        <v>779.37</v>
      </c>
      <c r="BH6" s="21">
        <f t="shared" si="7"/>
        <v>755.48</v>
      </c>
      <c r="BI6" s="21">
        <f t="shared" si="7"/>
        <v>734.8</v>
      </c>
      <c r="BJ6" s="21">
        <f t="shared" si="7"/>
        <v>711.41</v>
      </c>
      <c r="BK6" s="21">
        <f t="shared" si="7"/>
        <v>549.48</v>
      </c>
      <c r="BL6" s="21">
        <f t="shared" si="7"/>
        <v>537.13</v>
      </c>
      <c r="BM6" s="21">
        <f t="shared" si="7"/>
        <v>531.38</v>
      </c>
      <c r="BN6" s="21">
        <f t="shared" si="7"/>
        <v>551.04</v>
      </c>
      <c r="BO6" s="21">
        <f t="shared" si="7"/>
        <v>523.58000000000004</v>
      </c>
      <c r="BP6" s="20" t="str">
        <f>IF(BP7="","",IF(BP7="-","【-】","【"&amp;SUBSTITUTE(TEXT(BP7,"#,##0.00"),"-","△")&amp;"】"))</f>
        <v>【669.12】</v>
      </c>
      <c r="BQ6" s="21">
        <f>IF(BQ7="",NA(),BQ7)</f>
        <v>117.97</v>
      </c>
      <c r="BR6" s="21">
        <f t="shared" ref="BR6:BZ6" si="8">IF(BR7="",NA(),BR7)</f>
        <v>122.57</v>
      </c>
      <c r="BS6" s="21">
        <f t="shared" si="8"/>
        <v>122.47</v>
      </c>
      <c r="BT6" s="21">
        <f t="shared" si="8"/>
        <v>120.41</v>
      </c>
      <c r="BU6" s="21">
        <f t="shared" si="8"/>
        <v>112.14</v>
      </c>
      <c r="BV6" s="21">
        <f t="shared" si="8"/>
        <v>113.83</v>
      </c>
      <c r="BW6" s="21">
        <f t="shared" si="8"/>
        <v>112.43</v>
      </c>
      <c r="BX6" s="21">
        <f t="shared" si="8"/>
        <v>110.92</v>
      </c>
      <c r="BY6" s="21">
        <f t="shared" si="8"/>
        <v>105.67</v>
      </c>
      <c r="BZ6" s="21">
        <f t="shared" si="8"/>
        <v>105.37</v>
      </c>
      <c r="CA6" s="20" t="str">
        <f>IF(CA7="","",IF(CA7="-","【-】","【"&amp;SUBSTITUTE(TEXT(CA7,"#,##0.00"),"-","△")&amp;"】"))</f>
        <v>【99.73】</v>
      </c>
      <c r="CB6" s="21">
        <f>IF(CB7="",NA(),CB7)</f>
        <v>126.49</v>
      </c>
      <c r="CC6" s="21">
        <f t="shared" ref="CC6:CK6" si="9">IF(CC7="",NA(),CC7)</f>
        <v>121.5</v>
      </c>
      <c r="CD6" s="21">
        <f t="shared" si="9"/>
        <v>121.25</v>
      </c>
      <c r="CE6" s="21">
        <f t="shared" si="9"/>
        <v>118.21</v>
      </c>
      <c r="CF6" s="21">
        <f t="shared" si="9"/>
        <v>126.6</v>
      </c>
      <c r="CG6" s="21">
        <f t="shared" si="9"/>
        <v>116.87</v>
      </c>
      <c r="CH6" s="21">
        <f t="shared" si="9"/>
        <v>118.55</v>
      </c>
      <c r="CI6" s="21">
        <f t="shared" si="9"/>
        <v>119.33</v>
      </c>
      <c r="CJ6" s="21">
        <f t="shared" si="9"/>
        <v>118.72</v>
      </c>
      <c r="CK6" s="21">
        <f t="shared" si="9"/>
        <v>120.5</v>
      </c>
      <c r="CL6" s="20" t="str">
        <f>IF(CL7="","",IF(CL7="-","【-】","【"&amp;SUBSTITUTE(TEXT(CL7,"#,##0.00"),"-","△")&amp;"】"))</f>
        <v>【134.98】</v>
      </c>
      <c r="CM6" s="21">
        <f>IF(CM7="",NA(),CM7)</f>
        <v>53.81</v>
      </c>
      <c r="CN6" s="21">
        <f t="shared" ref="CN6:CV6" si="10">IF(CN7="",NA(),CN7)</f>
        <v>48.43</v>
      </c>
      <c r="CO6" s="21">
        <f t="shared" si="10"/>
        <v>49.84</v>
      </c>
      <c r="CP6" s="21">
        <f t="shared" si="10"/>
        <v>51.29</v>
      </c>
      <c r="CQ6" s="21">
        <f t="shared" si="10"/>
        <v>50.41</v>
      </c>
      <c r="CR6" s="21">
        <f t="shared" si="10"/>
        <v>59.44</v>
      </c>
      <c r="CS6" s="21">
        <f t="shared" si="10"/>
        <v>57.38</v>
      </c>
      <c r="CT6" s="21">
        <f t="shared" si="10"/>
        <v>58.09</v>
      </c>
      <c r="CU6" s="21">
        <f t="shared" si="10"/>
        <v>58.16</v>
      </c>
      <c r="CV6" s="21">
        <f t="shared" si="10"/>
        <v>58.91</v>
      </c>
      <c r="CW6" s="20" t="str">
        <f>IF(CW7="","",IF(CW7="-","【-】","【"&amp;SUBSTITUTE(TEXT(CW7,"#,##0.00"),"-","△")&amp;"】"))</f>
        <v>【59.99】</v>
      </c>
      <c r="CX6" s="21">
        <f>IF(CX7="",NA(),CX7)</f>
        <v>99.03</v>
      </c>
      <c r="CY6" s="21">
        <f t="shared" ref="CY6:DG6" si="11">IF(CY7="",NA(),CY7)</f>
        <v>99.03</v>
      </c>
      <c r="CZ6" s="21">
        <f t="shared" si="11"/>
        <v>98.17</v>
      </c>
      <c r="DA6" s="21">
        <f t="shared" si="11"/>
        <v>99.03</v>
      </c>
      <c r="DB6" s="21">
        <f t="shared" si="11"/>
        <v>99.03</v>
      </c>
      <c r="DC6" s="21">
        <f t="shared" si="11"/>
        <v>98.9</v>
      </c>
      <c r="DD6" s="21">
        <f t="shared" si="11"/>
        <v>98.98</v>
      </c>
      <c r="DE6" s="21">
        <f t="shared" si="11"/>
        <v>99.01</v>
      </c>
      <c r="DF6" s="21">
        <f t="shared" si="11"/>
        <v>99.1</v>
      </c>
      <c r="DG6" s="21">
        <f t="shared" si="11"/>
        <v>99.16</v>
      </c>
      <c r="DH6" s="20" t="str">
        <f>IF(DH7="","",IF(DH7="-","【-】","【"&amp;SUBSTITUTE(TEXT(DH7,"#,##0.00"),"-","△")&amp;"】"))</f>
        <v>【95.72】</v>
      </c>
      <c r="DI6" s="21">
        <f>IF(DI7="",NA(),DI7)</f>
        <v>47.23</v>
      </c>
      <c r="DJ6" s="21">
        <f t="shared" ref="DJ6:DR6" si="12">IF(DJ7="",NA(),DJ7)</f>
        <v>48.73</v>
      </c>
      <c r="DK6" s="21">
        <f t="shared" si="12"/>
        <v>48.82</v>
      </c>
      <c r="DL6" s="21">
        <f t="shared" si="12"/>
        <v>50.25</v>
      </c>
      <c r="DM6" s="21">
        <f t="shared" si="12"/>
        <v>51.79</v>
      </c>
      <c r="DN6" s="21">
        <f t="shared" si="12"/>
        <v>45.79</v>
      </c>
      <c r="DO6" s="21">
        <f t="shared" si="12"/>
        <v>47.06</v>
      </c>
      <c r="DP6" s="21">
        <f t="shared" si="12"/>
        <v>48.25</v>
      </c>
      <c r="DQ6" s="21">
        <f t="shared" si="12"/>
        <v>49.35</v>
      </c>
      <c r="DR6" s="21">
        <f t="shared" si="12"/>
        <v>50.38</v>
      </c>
      <c r="DS6" s="20" t="str">
        <f>IF(DS7="","",IF(DS7="-","【-】","【"&amp;SUBSTITUTE(TEXT(DS7,"#,##0.00"),"-","△")&amp;"】"))</f>
        <v>【38.17】</v>
      </c>
      <c r="DT6" s="21">
        <f>IF(DT7="",NA(),DT7)</f>
        <v>5.88</v>
      </c>
      <c r="DU6" s="21">
        <f t="shared" ref="DU6:EC6" si="13">IF(DU7="",NA(),DU7)</f>
        <v>6.08</v>
      </c>
      <c r="DV6" s="21">
        <f t="shared" si="13"/>
        <v>7.16</v>
      </c>
      <c r="DW6" s="21">
        <f t="shared" si="13"/>
        <v>7.98</v>
      </c>
      <c r="DX6" s="21">
        <f t="shared" si="13"/>
        <v>8.81</v>
      </c>
      <c r="DY6" s="21">
        <f t="shared" si="13"/>
        <v>9</v>
      </c>
      <c r="DZ6" s="21">
        <f t="shared" si="13"/>
        <v>9.6300000000000008</v>
      </c>
      <c r="EA6" s="21">
        <f t="shared" si="13"/>
        <v>10.76</v>
      </c>
      <c r="EB6" s="21">
        <f t="shared" si="13"/>
        <v>12.06</v>
      </c>
      <c r="EC6" s="21">
        <f t="shared" si="13"/>
        <v>13.41</v>
      </c>
      <c r="ED6" s="20" t="str">
        <f>IF(ED7="","",IF(ED7="-","【-】","【"&amp;SUBSTITUTE(TEXT(ED7,"#,##0.00"),"-","△")&amp;"】"))</f>
        <v>【6.54】</v>
      </c>
      <c r="EE6" s="21">
        <f>IF(EE7="",NA(),EE7)</f>
        <v>0.13</v>
      </c>
      <c r="EF6" s="21">
        <f t="shared" ref="EF6:EN6" si="14">IF(EF7="",NA(),EF7)</f>
        <v>0.24</v>
      </c>
      <c r="EG6" s="21">
        <f t="shared" si="14"/>
        <v>0.38</v>
      </c>
      <c r="EH6" s="21">
        <f t="shared" si="14"/>
        <v>0.24</v>
      </c>
      <c r="EI6" s="21">
        <f t="shared" si="14"/>
        <v>0.2</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2">
      <c r="A7" s="14"/>
      <c r="B7" s="23">
        <v>2021</v>
      </c>
      <c r="C7" s="23">
        <v>141305</v>
      </c>
      <c r="D7" s="23">
        <v>46</v>
      </c>
      <c r="E7" s="23">
        <v>17</v>
      </c>
      <c r="F7" s="23">
        <v>1</v>
      </c>
      <c r="G7" s="23">
        <v>0</v>
      </c>
      <c r="H7" s="23" t="s">
        <v>96</v>
      </c>
      <c r="I7" s="23" t="s">
        <v>97</v>
      </c>
      <c r="J7" s="23" t="s">
        <v>98</v>
      </c>
      <c r="K7" s="23" t="s">
        <v>99</v>
      </c>
      <c r="L7" s="23" t="s">
        <v>100</v>
      </c>
      <c r="M7" s="23" t="s">
        <v>101</v>
      </c>
      <c r="N7" s="24" t="s">
        <v>102</v>
      </c>
      <c r="O7" s="24">
        <v>54.59</v>
      </c>
      <c r="P7" s="24">
        <v>99.54</v>
      </c>
      <c r="Q7" s="24">
        <v>85.27</v>
      </c>
      <c r="R7" s="24">
        <v>2156</v>
      </c>
      <c r="S7" s="24">
        <v>1522390</v>
      </c>
      <c r="T7" s="24">
        <v>142.96</v>
      </c>
      <c r="U7" s="24">
        <v>10649.06</v>
      </c>
      <c r="V7" s="24">
        <v>1531670</v>
      </c>
      <c r="W7" s="24">
        <v>107.19</v>
      </c>
      <c r="X7" s="24">
        <v>14289.3</v>
      </c>
      <c r="Y7" s="24">
        <v>109.8</v>
      </c>
      <c r="Z7" s="24">
        <v>111.88</v>
      </c>
      <c r="AA7" s="24">
        <v>112.13</v>
      </c>
      <c r="AB7" s="24">
        <v>110.56</v>
      </c>
      <c r="AC7" s="24">
        <v>106.96</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40.119999999999997</v>
      </c>
      <c r="AV7" s="24">
        <v>55.13</v>
      </c>
      <c r="AW7" s="24">
        <v>56.9</v>
      </c>
      <c r="AX7" s="24">
        <v>63.57</v>
      </c>
      <c r="AY7" s="24">
        <v>58.21</v>
      </c>
      <c r="AZ7" s="24">
        <v>64.94</v>
      </c>
      <c r="BA7" s="24">
        <v>70.08</v>
      </c>
      <c r="BB7" s="24">
        <v>72.92</v>
      </c>
      <c r="BC7" s="24">
        <v>71.39</v>
      </c>
      <c r="BD7" s="24">
        <v>74.09</v>
      </c>
      <c r="BE7" s="24">
        <v>71.39</v>
      </c>
      <c r="BF7" s="24">
        <v>804.79</v>
      </c>
      <c r="BG7" s="24">
        <v>779.37</v>
      </c>
      <c r="BH7" s="24">
        <v>755.48</v>
      </c>
      <c r="BI7" s="24">
        <v>734.8</v>
      </c>
      <c r="BJ7" s="24">
        <v>711.41</v>
      </c>
      <c r="BK7" s="24">
        <v>549.48</v>
      </c>
      <c r="BL7" s="24">
        <v>537.13</v>
      </c>
      <c r="BM7" s="24">
        <v>531.38</v>
      </c>
      <c r="BN7" s="24">
        <v>551.04</v>
      </c>
      <c r="BO7" s="24">
        <v>523.58000000000004</v>
      </c>
      <c r="BP7" s="24">
        <v>669.12</v>
      </c>
      <c r="BQ7" s="24">
        <v>117.97</v>
      </c>
      <c r="BR7" s="24">
        <v>122.57</v>
      </c>
      <c r="BS7" s="24">
        <v>122.47</v>
      </c>
      <c r="BT7" s="24">
        <v>120.41</v>
      </c>
      <c r="BU7" s="24">
        <v>112.14</v>
      </c>
      <c r="BV7" s="24">
        <v>113.83</v>
      </c>
      <c r="BW7" s="24">
        <v>112.43</v>
      </c>
      <c r="BX7" s="24">
        <v>110.92</v>
      </c>
      <c r="BY7" s="24">
        <v>105.67</v>
      </c>
      <c r="BZ7" s="24">
        <v>105.37</v>
      </c>
      <c r="CA7" s="24">
        <v>99.73</v>
      </c>
      <c r="CB7" s="24">
        <v>126.49</v>
      </c>
      <c r="CC7" s="24">
        <v>121.5</v>
      </c>
      <c r="CD7" s="24">
        <v>121.25</v>
      </c>
      <c r="CE7" s="24">
        <v>118.21</v>
      </c>
      <c r="CF7" s="24">
        <v>126.6</v>
      </c>
      <c r="CG7" s="24">
        <v>116.87</v>
      </c>
      <c r="CH7" s="24">
        <v>118.55</v>
      </c>
      <c r="CI7" s="24">
        <v>119.33</v>
      </c>
      <c r="CJ7" s="24">
        <v>118.72</v>
      </c>
      <c r="CK7" s="24">
        <v>120.5</v>
      </c>
      <c r="CL7" s="24">
        <v>134.97999999999999</v>
      </c>
      <c r="CM7" s="24">
        <v>53.81</v>
      </c>
      <c r="CN7" s="24">
        <v>48.43</v>
      </c>
      <c r="CO7" s="24">
        <v>49.84</v>
      </c>
      <c r="CP7" s="24">
        <v>51.29</v>
      </c>
      <c r="CQ7" s="24">
        <v>50.41</v>
      </c>
      <c r="CR7" s="24">
        <v>59.44</v>
      </c>
      <c r="CS7" s="24">
        <v>57.38</v>
      </c>
      <c r="CT7" s="24">
        <v>58.09</v>
      </c>
      <c r="CU7" s="24">
        <v>58.16</v>
      </c>
      <c r="CV7" s="24">
        <v>58.91</v>
      </c>
      <c r="CW7" s="24">
        <v>59.99</v>
      </c>
      <c r="CX7" s="24">
        <v>99.03</v>
      </c>
      <c r="CY7" s="24">
        <v>99.03</v>
      </c>
      <c r="CZ7" s="24">
        <v>98.17</v>
      </c>
      <c r="DA7" s="24">
        <v>99.03</v>
      </c>
      <c r="DB7" s="24">
        <v>99.03</v>
      </c>
      <c r="DC7" s="24">
        <v>98.9</v>
      </c>
      <c r="DD7" s="24">
        <v>98.98</v>
      </c>
      <c r="DE7" s="24">
        <v>99.01</v>
      </c>
      <c r="DF7" s="24">
        <v>99.1</v>
      </c>
      <c r="DG7" s="24">
        <v>99.16</v>
      </c>
      <c r="DH7" s="24">
        <v>95.72</v>
      </c>
      <c r="DI7" s="24">
        <v>47.23</v>
      </c>
      <c r="DJ7" s="24">
        <v>48.73</v>
      </c>
      <c r="DK7" s="24">
        <v>48.82</v>
      </c>
      <c r="DL7" s="24">
        <v>50.25</v>
      </c>
      <c r="DM7" s="24">
        <v>51.79</v>
      </c>
      <c r="DN7" s="24">
        <v>45.79</v>
      </c>
      <c r="DO7" s="24">
        <v>47.06</v>
      </c>
      <c r="DP7" s="24">
        <v>48.25</v>
      </c>
      <c r="DQ7" s="24">
        <v>49.35</v>
      </c>
      <c r="DR7" s="24">
        <v>50.38</v>
      </c>
      <c r="DS7" s="24">
        <v>38.17</v>
      </c>
      <c r="DT7" s="24">
        <v>5.88</v>
      </c>
      <c r="DU7" s="24">
        <v>6.08</v>
      </c>
      <c r="DV7" s="24">
        <v>7.16</v>
      </c>
      <c r="DW7" s="24">
        <v>7.98</v>
      </c>
      <c r="DX7" s="24">
        <v>8.81</v>
      </c>
      <c r="DY7" s="24">
        <v>9</v>
      </c>
      <c r="DZ7" s="24">
        <v>9.6300000000000008</v>
      </c>
      <c r="EA7" s="24">
        <v>10.76</v>
      </c>
      <c r="EB7" s="24">
        <v>12.06</v>
      </c>
      <c r="EC7" s="24">
        <v>13.41</v>
      </c>
      <c r="ED7" s="24">
        <v>6.54</v>
      </c>
      <c r="EE7" s="24">
        <v>0.13</v>
      </c>
      <c r="EF7" s="24">
        <v>0.24</v>
      </c>
      <c r="EG7" s="24">
        <v>0.38</v>
      </c>
      <c r="EH7" s="24">
        <v>0.24</v>
      </c>
      <c r="EI7" s="24">
        <v>0.2</v>
      </c>
      <c r="EJ7" s="24">
        <v>0.43</v>
      </c>
      <c r="EK7" s="24">
        <v>0.39</v>
      </c>
      <c r="EL7" s="24">
        <v>0.41</v>
      </c>
      <c r="EM7" s="24">
        <v>0.41</v>
      </c>
      <c r="EN7" s="24">
        <v>0.45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02012113</cp:lastModifiedBy>
  <cp:lastPrinted>2023-01-25T00:24:11Z</cp:lastPrinted>
  <dcterms:created xsi:type="dcterms:W3CDTF">2022-12-01T01:16:38Z</dcterms:created>
  <dcterms:modified xsi:type="dcterms:W3CDTF">2023-02-19T23:53:01Z</dcterms:modified>
  <cp:category/>
</cp:coreProperties>
</file>