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ewBoBAF/lAqAXKOIC8zzkn2T+haLxnQl894a+W+1XeZVMomXen6dg545eqlbtAAyANl7h1121oSyMLHPCKW3SA==" workbookSaltValue="dDya/5NTZ5RnL/eY730f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BZ7" i="5"/>
  <c r="BY7" i="5"/>
  <c r="BX7" i="5"/>
  <c r="BW7" i="5"/>
  <c r="BV7" i="5"/>
  <c r="BU7" i="5"/>
  <c r="BT7" i="5"/>
  <c r="BS7" i="5"/>
  <c r="KO52" i="4" s="1"/>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AN31" i="4"/>
  <c r="U31" i="4"/>
  <c r="LJ10" i="4"/>
  <c r="JQ10" i="4"/>
  <c r="HX10" i="4"/>
  <c r="DU10" i="4"/>
  <c r="B10" i="4"/>
  <c r="LJ8" i="4"/>
  <c r="JQ8" i="4"/>
  <c r="HX8" i="4"/>
  <c r="FJ8" i="4"/>
  <c r="DU8" i="4"/>
  <c r="CF8" i="4"/>
  <c r="B8" i="4"/>
  <c r="IT76" i="4" l="1"/>
  <c r="CS51" i="4"/>
  <c r="HJ30" i="4"/>
  <c r="CS30" i="4"/>
  <c r="MA30" i="4"/>
  <c r="BZ76" i="4"/>
  <c r="MA51" i="4"/>
  <c r="MI76" i="4"/>
  <c r="HJ51" i="4"/>
  <c r="C11" i="5"/>
  <c r="D11" i="5"/>
  <c r="E11" i="5"/>
  <c r="B11" i="5"/>
  <c r="BZ30" i="4" l="1"/>
  <c r="LH51" i="4"/>
  <c r="LT76" i="4"/>
  <c r="GQ51" i="4"/>
  <c r="LH30" i="4"/>
  <c r="IE76" i="4"/>
  <c r="BZ51" i="4"/>
  <c r="GQ30" i="4"/>
  <c r="BK76" i="4"/>
  <c r="BG30" i="4"/>
  <c r="AV76" i="4"/>
  <c r="KO51" i="4"/>
  <c r="LE76" i="4"/>
  <c r="HP76" i="4"/>
  <c r="BG51" i="4"/>
  <c r="FX30" i="4"/>
  <c r="FX51" i="4"/>
  <c r="KO30" i="4"/>
  <c r="HA76" i="4"/>
  <c r="AN30" i="4"/>
  <c r="JV51" i="4"/>
  <c r="KP76" i="4"/>
  <c r="AG76" i="4"/>
  <c r="FE51" i="4"/>
  <c r="JV30" i="4"/>
  <c r="AN51" i="4"/>
  <c r="FE30" i="4"/>
  <c r="JC51" i="4"/>
  <c r="JC30" i="4"/>
  <c r="KA76" i="4"/>
  <c r="GL76" i="4"/>
  <c r="U51" i="4"/>
  <c r="EL30" i="4"/>
  <c r="R76" i="4"/>
  <c r="EL51" i="4"/>
  <c r="U30"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<sst xmlns="http://schemas.openxmlformats.org/spreadsheetml/2006/main" count="278" uniqueCount="136">
  <si>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</si>
  <si>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</si>
  <si>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</si>
  <si>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</si>
  <si>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</si>
  <si>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</si>
  <si>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</si>
  <si>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</si>
  <si>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</si>
  <si>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</si>
  <si>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</si>
  <si>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</si>
  <si>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</si>
  <si>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</si>
  <si>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</si>
  <si>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</si>
  <si>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</si>
  <si>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</si>
  <si>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</si>
  <si>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</si>
  <si>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</si>
  <si>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</si>
  <si>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</si>
  <si>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</si>
  <si>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</si>
  <si>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</si>
  <si>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</si>
  <si>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</si>
  <si>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</si>
  <si>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</si>
  <si>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</si>
  <si>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</si>
  <si>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</si>
  <si>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</si>
  <si>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</si>
  <si>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</si>
  <si>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</si>
  <si>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</si>
  <si>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</si>
  <si>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</si>
  <si>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</si>
  <si>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</si>
  <si>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</si>
  <si>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</si>
  <si>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</si>
  <si>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</si>
  <si>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</si>
  <si>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</si>
  <si>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</si>
  <si>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</si>
  <si>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</si>
  <si>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</si>
  <si>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</si>
  <si>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</si>
  <si>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</si>
  <si>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</si>
  <si>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</si>
  <si>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</si>
  <si>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</si>
  <si>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</si>
  <si>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</si>
  <si>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</si>
  <si>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</si>
  <si>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</si>
  <si>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</si>
  <si>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</si>
  <si>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</si>
  <si>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</si>
  <si>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</si>
  <si>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</si>
  <si>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</si>
  <si>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</si>
  <si>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</si>
  <si>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</si>
  <si>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</si>
  <si>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</si>
  <si>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</si>
  <si>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</si>
  <si>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</si>
  <si>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</si>
  <si>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</si>
  <si>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</si>
  <si>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</si>
  <si>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</si>
  <si>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</si>
  <si>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</si>
  <si>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</si>
  <si>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</si>
  <si>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</si>
  <si>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</si>
  <si>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</si>
  <si>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</si>
  <si>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</si>
  <si>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</si>
  <si>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</si>
  <si>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</si>
  <si>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</si>
  <si>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</si>
  <si>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</si>
  <si>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</si>
  <si>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</si>
  <si>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</si>
  <si>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</si>
  <si>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</si>
  <si>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</si>
  <si>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</si>
  <si>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</si>
  <si>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</si>
  <si>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</si>
  <si>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</si>
  <si>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</si>
  <si>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</si>
  <si>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</si>
  <si>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</si>
  <si>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</si>
  <si>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相模大野立体駐車場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</si>
  <si>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</si>
  <si>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</si>
  <si>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</si>
  <si>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</si>
  <si>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</si>
  <si>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</si>
  <si>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</si>
  <si>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</si>
  <si>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</si>
  <si>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</si>
  <si>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</si>
  <si>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</si>
  <si>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</si>
  <si>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</si>
  <si>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</si>
  <si>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</si>
  <si>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駐車場建設費の償還は完了していますが、老朽化が進んでおり、防火設備の更新等を行っています。また、今後はエレベーターの改修や防水工事等の設備投資を見込む必要があります。</t>
    <rPh sb="11" eb="13">
      <t>カンリョウ</t>
    </rPh>
    <rPh sb="20" eb="23">
      <t>ロウキュウカ</t>
    </rPh>
    <rPh sb="24" eb="25">
      <t>スス</t>
    </rPh>
    <rPh sb="30" eb="32">
      <t>ボウカ</t>
    </rPh>
    <rPh sb="32" eb="34">
      <t>セツビ</t>
    </rPh>
    <rPh sb="35" eb="37">
      <t>コウシン</t>
    </rPh>
    <rPh sb="37" eb="38">
      <t>トウ</t>
    </rPh>
    <rPh sb="39" eb="40">
      <t>オコナ</t>
    </rPh>
    <rPh sb="49" eb="51">
      <t>コンゴ</t>
    </rPh>
    <rPh sb="59" eb="61">
      <t>カイシュウ</t>
    </rPh>
    <rPh sb="62" eb="64">
      <t>ボウスイ</t>
    </rPh>
    <rPh sb="64" eb="66">
      <t>コウジ</t>
    </rPh>
    <rPh sb="66" eb="67">
      <t>ナド</t>
    </rPh>
    <rPh sb="68" eb="70">
      <t>セツビ</t>
    </rPh>
    <rPh sb="70" eb="72">
      <t>トウシ</t>
    </rPh>
    <rPh sb="73" eb="75">
      <t>ミコ</t>
    </rPh>
    <rPh sb="76" eb="78">
      <t>ヒツヨウ</t>
    </rPh>
    <phoneticPr fontId="5"/>
  </si>
  <si>
    <t>　駐車場の料金収入等で支出をどの程度賄えているかを示す収益的収支比率（％）は利用状況の減少と連動して減少傾向にありますが、１００％は超えており、黒字の状態となっています。
　本駐車場の建設費償還は完了しており、他会計補助金比率や駐車台数一台当たりの他会計補助金額はゼロでしたが、令和２年度は自動火災報知設備を更新したため、一般会計から繰り入れることなりました。
　売上高GOP比率及びEBITDAは平均よりも高い数値を示しており、利用者減少後も、収益性は高い状態にあることを示しています。</t>
    <rPh sb="66" eb="67">
      <t>コ</t>
    </rPh>
    <rPh sb="72" eb="74">
      <t>クロジ</t>
    </rPh>
    <rPh sb="75" eb="77">
      <t>ジョウタイ</t>
    </rPh>
    <rPh sb="87" eb="88">
      <t>ホン</t>
    </rPh>
    <rPh sb="105" eb="106">
      <t>タ</t>
    </rPh>
    <rPh sb="106" eb="108">
      <t>カイケイ</t>
    </rPh>
    <rPh sb="108" eb="111">
      <t>ホジョキン</t>
    </rPh>
    <rPh sb="111" eb="113">
      <t>ヒリツ</t>
    </rPh>
    <rPh sb="114" eb="116">
      <t>チュウシャ</t>
    </rPh>
    <rPh sb="116" eb="118">
      <t>ダイスウ</t>
    </rPh>
    <rPh sb="118" eb="120">
      <t>イチダイ</t>
    </rPh>
    <rPh sb="120" eb="121">
      <t>ア</t>
    </rPh>
    <rPh sb="124" eb="125">
      <t>タ</t>
    </rPh>
    <rPh sb="125" eb="127">
      <t>カイケイ</t>
    </rPh>
    <rPh sb="127" eb="129">
      <t>ホジョ</t>
    </rPh>
    <rPh sb="129" eb="131">
      <t>キンガク</t>
    </rPh>
    <rPh sb="139" eb="140">
      <t>レイ</t>
    </rPh>
    <rPh sb="140" eb="141">
      <t>ワ</t>
    </rPh>
    <rPh sb="142" eb="144">
      <t>ネンド</t>
    </rPh>
    <rPh sb="145" eb="147">
      <t>ジドウ</t>
    </rPh>
    <rPh sb="147" eb="149">
      <t>カサイ</t>
    </rPh>
    <rPh sb="149" eb="151">
      <t>ホウチ</t>
    </rPh>
    <rPh sb="151" eb="153">
      <t>セツビ</t>
    </rPh>
    <rPh sb="154" eb="156">
      <t>コウシン</t>
    </rPh>
    <rPh sb="161" eb="163">
      <t>イッパン</t>
    </rPh>
    <rPh sb="163" eb="165">
      <t>カイケイ</t>
    </rPh>
    <rPh sb="167" eb="168">
      <t>ク</t>
    </rPh>
    <rPh sb="169" eb="170">
      <t>イ</t>
    </rPh>
    <rPh sb="182" eb="184">
      <t>ウリアゲ</t>
    </rPh>
    <rPh sb="184" eb="185">
      <t>ダカ</t>
    </rPh>
    <rPh sb="188" eb="190">
      <t>ヒリツ</t>
    </rPh>
    <rPh sb="190" eb="191">
      <t>オヨ</t>
    </rPh>
    <rPh sb="199" eb="201">
      <t>ヘイキン</t>
    </rPh>
    <rPh sb="204" eb="205">
      <t>タカ</t>
    </rPh>
    <rPh sb="206" eb="208">
      <t>スウチ</t>
    </rPh>
    <rPh sb="209" eb="210">
      <t>シメ</t>
    </rPh>
    <rPh sb="215" eb="218">
      <t>リヨウシャ</t>
    </rPh>
    <rPh sb="218" eb="220">
      <t>ゲンショウ</t>
    </rPh>
    <rPh sb="220" eb="221">
      <t>ゴ</t>
    </rPh>
    <rPh sb="223" eb="226">
      <t>シュウエキセイ</t>
    </rPh>
    <rPh sb="227" eb="228">
      <t>タカ</t>
    </rPh>
    <rPh sb="229" eb="231">
      <t>ジョウタイ</t>
    </rPh>
    <rPh sb="237" eb="238">
      <t>シメ</t>
    </rPh>
    <phoneticPr fontId="5"/>
  </si>
  <si>
    <t>　令和元年９月末に隣接する大型商業施設が閉店し、また、新型コロナウィルス感染症の流行により、隣接するホールや図書館等も閉鎖していた時期があったため、令和２年度の利用者は著しく減少しました。令和３年度は若干回復しましたが、低い数値で推移しています。
　今後、大型商業施設の跡地開発により、ある程度の回復を見込んでいますが、需要が減少していることから、都市計画駐車場として使用することが適当かどうか検討する必要があります。</t>
    <rPh sb="27" eb="29">
      <t>シンガタ</t>
    </rPh>
    <rPh sb="36" eb="39">
      <t>カンセンショウ</t>
    </rPh>
    <rPh sb="40" eb="42">
      <t>リュウコウ</t>
    </rPh>
    <rPh sb="46" eb="48">
      <t>リンセツ</t>
    </rPh>
    <rPh sb="54" eb="57">
      <t>トショカン</t>
    </rPh>
    <rPh sb="57" eb="58">
      <t>トウ</t>
    </rPh>
    <rPh sb="59" eb="61">
      <t>ヘイサ</t>
    </rPh>
    <rPh sb="65" eb="67">
      <t>ジキ</t>
    </rPh>
    <rPh sb="74" eb="76">
      <t>レイワ</t>
    </rPh>
    <rPh sb="77" eb="79">
      <t>ネンド</t>
    </rPh>
    <rPh sb="80" eb="83">
      <t>リヨウシャ</t>
    </rPh>
    <rPh sb="94" eb="96">
      <t>レイワ</t>
    </rPh>
    <rPh sb="97" eb="99">
      <t>ネンド</t>
    </rPh>
    <rPh sb="100" eb="102">
      <t>ジャッカン</t>
    </rPh>
    <rPh sb="102" eb="104">
      <t>カイフク</t>
    </rPh>
    <rPh sb="110" eb="111">
      <t>ヒク</t>
    </rPh>
    <rPh sb="112" eb="114">
      <t>スウチ</t>
    </rPh>
    <rPh sb="115" eb="117">
      <t>スイイ</t>
    </rPh>
    <rPh sb="125" eb="127">
      <t>コンゴ</t>
    </rPh>
    <rPh sb="128" eb="130">
      <t>オオガタ</t>
    </rPh>
    <rPh sb="130" eb="132">
      <t>ショウギョウ</t>
    </rPh>
    <rPh sb="132" eb="134">
      <t>シセツ</t>
    </rPh>
    <rPh sb="135" eb="137">
      <t>アトチ</t>
    </rPh>
    <rPh sb="137" eb="139">
      <t>カイハツ</t>
    </rPh>
    <rPh sb="145" eb="147">
      <t>テイド</t>
    </rPh>
    <rPh sb="148" eb="150">
      <t>カイフク</t>
    </rPh>
    <rPh sb="151" eb="153">
      <t>ミコ</t>
    </rPh>
    <rPh sb="160" eb="162">
      <t>ジュヨウ</t>
    </rPh>
    <rPh sb="163" eb="165">
      <t>ゲンショウ</t>
    </rPh>
    <rPh sb="174" eb="176">
      <t>トシ</t>
    </rPh>
    <rPh sb="176" eb="178">
      <t>ケイカク</t>
    </rPh>
    <rPh sb="178" eb="181">
      <t>チュウシャジョウ</t>
    </rPh>
    <rPh sb="184" eb="186">
      <t>シヨウ</t>
    </rPh>
    <rPh sb="191" eb="193">
      <t>テキトウ</t>
    </rPh>
    <rPh sb="197" eb="199">
      <t>ケントウ</t>
    </rPh>
    <rPh sb="201" eb="203">
      <t>ヒツヨウ</t>
    </rPh>
    <phoneticPr fontId="5"/>
  </si>
  <si>
    <t xml:space="preserve">  本駐車場は、昭和６３年１１月から供用を開始した、相模大野駐車場整備地区内に３つある都市計画駐車場のうちの１つです。しかし、隣接した商業施設が閉鎖して需要が減少したことや、近隣にも都市計画駐車場や民間駐車場があることを踏まえ、都市計画駐車場の位置付け等を見直していきます。</t>
    <rPh sb="26" eb="30">
      <t>サガミオオノ</t>
    </rPh>
    <rPh sb="30" eb="33">
      <t>チュウシャジョウ</t>
    </rPh>
    <rPh sb="33" eb="35">
      <t>セイビ</t>
    </rPh>
    <rPh sb="35" eb="37">
      <t>チク</t>
    </rPh>
    <rPh sb="37" eb="38">
      <t>ナイ</t>
    </rPh>
    <rPh sb="43" eb="45">
      <t>トシ</t>
    </rPh>
    <rPh sb="45" eb="47">
      <t>ケイカク</t>
    </rPh>
    <rPh sb="47" eb="50">
      <t>チュウシャジョウ</t>
    </rPh>
    <rPh sb="63" eb="65">
      <t>リンセツ</t>
    </rPh>
    <rPh sb="67" eb="69">
      <t>ショウギョウ</t>
    </rPh>
    <rPh sb="69" eb="71">
      <t>シセツ</t>
    </rPh>
    <rPh sb="72" eb="74">
      <t>ヘイサ</t>
    </rPh>
    <rPh sb="76" eb="78">
      <t>ジュヨウ</t>
    </rPh>
    <rPh sb="79" eb="81">
      <t>ゲンショウ</t>
    </rPh>
    <rPh sb="87" eb="89">
      <t>キンリン</t>
    </rPh>
    <rPh sb="91" eb="93">
      <t>トシ</t>
    </rPh>
    <rPh sb="93" eb="95">
      <t>ケイカク</t>
    </rPh>
    <rPh sb="95" eb="98">
      <t>チュウシャジョウ</t>
    </rPh>
    <rPh sb="99" eb="101">
      <t>ミンカン</t>
    </rPh>
    <rPh sb="101" eb="104">
      <t>チュウシャジョウ</t>
    </rPh>
    <rPh sb="110" eb="111">
      <t>フ</t>
    </rPh>
    <rPh sb="114" eb="116">
      <t>トシ</t>
    </rPh>
    <rPh sb="116" eb="118">
      <t>ケイカク</t>
    </rPh>
    <rPh sb="118" eb="121">
      <t>チュウシャジョウ</t>
    </rPh>
    <rPh sb="122" eb="125">
      <t>イチヅ</t>
    </rPh>
    <rPh sb="128" eb="130">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</si>
</sst>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183.2</c:v>
                </c:pt>
                <c:pt idx="1">
                  <c:v>172.2</c:v>
                </c:pt>
                <c:pt idx="2">
                  <c:v>133.6</c:v>
                </c:pt>
                <c:pt idx="3">
                  <c:v>122</c:v>
                </c:pt>
                <c:pt idx="4">
                  <c:v>168.2</c:v>
                </c:pt>
              </c:numCache>
            </c:numRef>
          </c:val>
          <c:extLst>
            <c:ext xmlns:c16="http://schemas.microsoft.com/office/drawing/2014/chart" uri="{C3380CC4-5D6E-409C-BE32-E72D297353CC}">
              <c16:uniqueId val="{00000000-6D53-4C5B-80EF-3442DFE106F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6D53-4C5B-80EF-3442DFE106F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83-46A6-8452-C23EC98F2B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0683-46A6-8452-C23EC98F2B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523-496C-9C25-D3AB76042A7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23-496C-9C25-D3AB76042A7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A61-4A8F-86C2-4A2BC7A7CE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61-4A8F-86C2-4A2BC7A7CE1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56.1</c:v>
                </c:pt>
                <c:pt idx="4">
                  <c:v>0</c:v>
                </c:pt>
              </c:numCache>
            </c:numRef>
          </c:val>
          <c:extLst>
            <c:ext xmlns:c16="http://schemas.microsoft.com/office/drawing/2014/chart" uri="{C3380CC4-5D6E-409C-BE32-E72D297353CC}">
              <c16:uniqueId val="{00000000-FA3B-41B5-9C67-CC3234EC678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FA3B-41B5-9C67-CC3234EC678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543</c:v>
                </c:pt>
                <c:pt idx="4">
                  <c:v>0</c:v>
                </c:pt>
              </c:numCache>
            </c:numRef>
          </c:val>
          <c:extLst>
            <c:ext xmlns:c16="http://schemas.microsoft.com/office/drawing/2014/chart" uri="{C3380CC4-5D6E-409C-BE32-E72D297353CC}">
              <c16:uniqueId val="{00000000-B1B8-46A0-8386-5DF3FFD01C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1B8-46A0-8386-5DF3FFD01C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127.7</c:v>
                </c:pt>
                <c:pt idx="1">
                  <c:v>119.6</c:v>
                </c:pt>
                <c:pt idx="2">
                  <c:v>85.3</c:v>
                </c:pt>
                <c:pt idx="3">
                  <c:v>25.4</c:v>
                </c:pt>
                <c:pt idx="4">
                  <c:v>28.2</c:v>
                </c:pt>
              </c:numCache>
            </c:numRef>
          </c:val>
          <c:extLst>
            <c:ext xmlns:c16="http://schemas.microsoft.com/office/drawing/2014/chart" uri="{C3380CC4-5D6E-409C-BE32-E72D297353CC}">
              <c16:uniqueId val="{00000000-2453-4695-912D-DC083C5E78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2453-4695-912D-DC083C5E78E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45.4</c:v>
                </c:pt>
                <c:pt idx="1">
                  <c:v>41.9</c:v>
                </c:pt>
                <c:pt idx="2">
                  <c:v>25.1</c:v>
                </c:pt>
                <c:pt idx="3">
                  <c:v>-52</c:v>
                </c:pt>
                <c:pt idx="4">
                  <c:v>35.200000000000003</c:v>
                </c:pt>
              </c:numCache>
            </c:numRef>
          </c:val>
          <c:extLst>
            <c:ext xmlns:c16="http://schemas.microsoft.com/office/drawing/2014/chart" uri="{C3380CC4-5D6E-409C-BE32-E72D297353CC}">
              <c16:uniqueId val="{00000000-E232-479A-AF02-09A71192EF4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E232-479A-AF02-09A71192EF4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88984</c:v>
                </c:pt>
                <c:pt idx="1">
                  <c:v>82168</c:v>
                </c:pt>
                <c:pt idx="2">
                  <c:v>35631</c:v>
                </c:pt>
                <c:pt idx="3">
                  <c:v>-26070</c:v>
                </c:pt>
                <c:pt idx="4">
                  <c:v>27569</c:v>
                </c:pt>
              </c:numCache>
            </c:numRef>
          </c:val>
          <c:extLst>
            <c:ext xmlns:c16="http://schemas.microsoft.com/office/drawing/2014/chart" uri="{C3380CC4-5D6E-409C-BE32-E72D297353CC}">
              <c16:uniqueId val="{00000000-73AB-419A-BD19-3DBE04E130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73AB-419A-BD19-3DBE04E130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W60"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相模大野立体駐車場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26488</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122</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34</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856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133</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183.2</v>
      </c>
      <c r="V31" s="99"/>
      <c r="W31" s="99"/>
      <c r="X31" s="99"/>
      <c r="Y31" s="99"/>
      <c r="Z31" s="99"/>
      <c r="AA31" s="99"/>
      <c r="AB31" s="99"/>
      <c r="AC31" s="99"/>
      <c r="AD31" s="99"/>
      <c r="AE31" s="99"/>
      <c r="AF31" s="99"/>
      <c r="AG31" s="99"/>
      <c r="AH31" s="99"/>
      <c r="AI31" s="99"/>
      <c r="AJ31" s="99"/>
      <c r="AK31" s="99"/>
      <c r="AL31" s="99"/>
      <c r="AM31" s="99"/>
      <c r="AN31" s="99">
        <f>データ!Z7</f>
        <v>172.2</v>
      </c>
      <c r="AO31" s="99"/>
      <c r="AP31" s="99"/>
      <c r="AQ31" s="99"/>
      <c r="AR31" s="99"/>
      <c r="AS31" s="99"/>
      <c r="AT31" s="99"/>
      <c r="AU31" s="99"/>
      <c r="AV31" s="99"/>
      <c r="AW31" s="99"/>
      <c r="AX31" s="99"/>
      <c r="AY31" s="99"/>
      <c r="AZ31" s="99"/>
      <c r="BA31" s="99"/>
      <c r="BB31" s="99"/>
      <c r="BC31" s="99"/>
      <c r="BD31" s="99"/>
      <c r="BE31" s="99"/>
      <c r="BF31" s="99"/>
      <c r="BG31" s="99">
        <f>データ!AA7</f>
        <v>133.6</v>
      </c>
      <c r="BH31" s="99"/>
      <c r="BI31" s="99"/>
      <c r="BJ31" s="99"/>
      <c r="BK31" s="99"/>
      <c r="BL31" s="99"/>
      <c r="BM31" s="99"/>
      <c r="BN31" s="99"/>
      <c r="BO31" s="99"/>
      <c r="BP31" s="99"/>
      <c r="BQ31" s="99"/>
      <c r="BR31" s="99"/>
      <c r="BS31" s="99"/>
      <c r="BT31" s="99"/>
      <c r="BU31" s="99"/>
      <c r="BV31" s="99"/>
      <c r="BW31" s="99"/>
      <c r="BX31" s="99"/>
      <c r="BY31" s="99"/>
      <c r="BZ31" s="99">
        <f>データ!AB7</f>
        <v>122</v>
      </c>
      <c r="CA31" s="99"/>
      <c r="CB31" s="99"/>
      <c r="CC31" s="99"/>
      <c r="CD31" s="99"/>
      <c r="CE31" s="99"/>
      <c r="CF31" s="99"/>
      <c r="CG31" s="99"/>
      <c r="CH31" s="99"/>
      <c r="CI31" s="99"/>
      <c r="CJ31" s="99"/>
      <c r="CK31" s="99"/>
      <c r="CL31" s="99"/>
      <c r="CM31" s="99"/>
      <c r="CN31" s="99"/>
      <c r="CO31" s="99"/>
      <c r="CP31" s="99"/>
      <c r="CQ31" s="99"/>
      <c r="CR31" s="99"/>
      <c r="CS31" s="99">
        <f>データ!AC7</f>
        <v>168.2</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0</v>
      </c>
      <c r="EM31" s="99"/>
      <c r="EN31" s="99"/>
      <c r="EO31" s="99"/>
      <c r="EP31" s="99"/>
      <c r="EQ31" s="99"/>
      <c r="ER31" s="99"/>
      <c r="ES31" s="99"/>
      <c r="ET31" s="99"/>
      <c r="EU31" s="99"/>
      <c r="EV31" s="99"/>
      <c r="EW31" s="99"/>
      <c r="EX31" s="99"/>
      <c r="EY31" s="99"/>
      <c r="EZ31" s="99"/>
      <c r="FA31" s="99"/>
      <c r="FB31" s="99"/>
      <c r="FC31" s="99"/>
      <c r="FD31" s="99"/>
      <c r="FE31" s="99">
        <f>データ!AK7</f>
        <v>0</v>
      </c>
      <c r="FF31" s="99"/>
      <c r="FG31" s="99"/>
      <c r="FH31" s="99"/>
      <c r="FI31" s="99"/>
      <c r="FJ31" s="99"/>
      <c r="FK31" s="99"/>
      <c r="FL31" s="99"/>
      <c r="FM31" s="99"/>
      <c r="FN31" s="99"/>
      <c r="FO31" s="99"/>
      <c r="FP31" s="99"/>
      <c r="FQ31" s="99"/>
      <c r="FR31" s="99"/>
      <c r="FS31" s="99"/>
      <c r="FT31" s="99"/>
      <c r="FU31" s="99"/>
      <c r="FV31" s="99"/>
      <c r="FW31" s="99"/>
      <c r="FX31" s="99">
        <f>データ!AL7</f>
        <v>0</v>
      </c>
      <c r="FY31" s="99"/>
      <c r="FZ31" s="99"/>
      <c r="GA31" s="99"/>
      <c r="GB31" s="99"/>
      <c r="GC31" s="99"/>
      <c r="GD31" s="99"/>
      <c r="GE31" s="99"/>
      <c r="GF31" s="99"/>
      <c r="GG31" s="99"/>
      <c r="GH31" s="99"/>
      <c r="GI31" s="99"/>
      <c r="GJ31" s="99"/>
      <c r="GK31" s="99"/>
      <c r="GL31" s="99"/>
      <c r="GM31" s="99"/>
      <c r="GN31" s="99"/>
      <c r="GO31" s="99"/>
      <c r="GP31" s="99"/>
      <c r="GQ31" s="99">
        <f>データ!AM7</f>
        <v>56.1</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127.7</v>
      </c>
      <c r="JD31" s="68"/>
      <c r="JE31" s="68"/>
      <c r="JF31" s="68"/>
      <c r="JG31" s="68"/>
      <c r="JH31" s="68"/>
      <c r="JI31" s="68"/>
      <c r="JJ31" s="68"/>
      <c r="JK31" s="68"/>
      <c r="JL31" s="68"/>
      <c r="JM31" s="68"/>
      <c r="JN31" s="68"/>
      <c r="JO31" s="68"/>
      <c r="JP31" s="68"/>
      <c r="JQ31" s="68"/>
      <c r="JR31" s="68"/>
      <c r="JS31" s="68"/>
      <c r="JT31" s="68"/>
      <c r="JU31" s="69"/>
      <c r="JV31" s="67">
        <f>データ!DL7</f>
        <v>119.6</v>
      </c>
      <c r="JW31" s="68"/>
      <c r="JX31" s="68"/>
      <c r="JY31" s="68"/>
      <c r="JZ31" s="68"/>
      <c r="KA31" s="68"/>
      <c r="KB31" s="68"/>
      <c r="KC31" s="68"/>
      <c r="KD31" s="68"/>
      <c r="KE31" s="68"/>
      <c r="KF31" s="68"/>
      <c r="KG31" s="68"/>
      <c r="KH31" s="68"/>
      <c r="KI31" s="68"/>
      <c r="KJ31" s="68"/>
      <c r="KK31" s="68"/>
      <c r="KL31" s="68"/>
      <c r="KM31" s="68"/>
      <c r="KN31" s="69"/>
      <c r="KO31" s="67">
        <f>データ!DM7</f>
        <v>85.3</v>
      </c>
      <c r="KP31" s="68"/>
      <c r="KQ31" s="68"/>
      <c r="KR31" s="68"/>
      <c r="KS31" s="68"/>
      <c r="KT31" s="68"/>
      <c r="KU31" s="68"/>
      <c r="KV31" s="68"/>
      <c r="KW31" s="68"/>
      <c r="KX31" s="68"/>
      <c r="KY31" s="68"/>
      <c r="KZ31" s="68"/>
      <c r="LA31" s="68"/>
      <c r="LB31" s="68"/>
      <c r="LC31" s="68"/>
      <c r="LD31" s="68"/>
      <c r="LE31" s="68"/>
      <c r="LF31" s="68"/>
      <c r="LG31" s="69"/>
      <c r="LH31" s="67">
        <f>データ!DN7</f>
        <v>25.4</v>
      </c>
      <c r="LI31" s="68"/>
      <c r="LJ31" s="68"/>
      <c r="LK31" s="68"/>
      <c r="LL31" s="68"/>
      <c r="LM31" s="68"/>
      <c r="LN31" s="68"/>
      <c r="LO31" s="68"/>
      <c r="LP31" s="68"/>
      <c r="LQ31" s="68"/>
      <c r="LR31" s="68"/>
      <c r="LS31" s="68"/>
      <c r="LT31" s="68"/>
      <c r="LU31" s="68"/>
      <c r="LV31" s="68"/>
      <c r="LW31" s="68"/>
      <c r="LX31" s="68"/>
      <c r="LY31" s="68"/>
      <c r="LZ31" s="69"/>
      <c r="MA31" s="67">
        <f>データ!DO7</f>
        <v>28.2</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132</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134</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0</v>
      </c>
      <c r="V52" s="98"/>
      <c r="W52" s="98"/>
      <c r="X52" s="98"/>
      <c r="Y52" s="98"/>
      <c r="Z52" s="98"/>
      <c r="AA52" s="98"/>
      <c r="AB52" s="98"/>
      <c r="AC52" s="98"/>
      <c r="AD52" s="98"/>
      <c r="AE52" s="98"/>
      <c r="AF52" s="98"/>
      <c r="AG52" s="98"/>
      <c r="AH52" s="98"/>
      <c r="AI52" s="98"/>
      <c r="AJ52" s="98"/>
      <c r="AK52" s="98"/>
      <c r="AL52" s="98"/>
      <c r="AM52" s="98"/>
      <c r="AN52" s="98">
        <f>データ!AV7</f>
        <v>0</v>
      </c>
      <c r="AO52" s="98"/>
      <c r="AP52" s="98"/>
      <c r="AQ52" s="98"/>
      <c r="AR52" s="98"/>
      <c r="AS52" s="98"/>
      <c r="AT52" s="98"/>
      <c r="AU52" s="98"/>
      <c r="AV52" s="98"/>
      <c r="AW52" s="98"/>
      <c r="AX52" s="98"/>
      <c r="AY52" s="98"/>
      <c r="AZ52" s="98"/>
      <c r="BA52" s="98"/>
      <c r="BB52" s="98"/>
      <c r="BC52" s="98"/>
      <c r="BD52" s="98"/>
      <c r="BE52" s="98"/>
      <c r="BF52" s="98"/>
      <c r="BG52" s="98">
        <f>データ!AW7</f>
        <v>0</v>
      </c>
      <c r="BH52" s="98"/>
      <c r="BI52" s="98"/>
      <c r="BJ52" s="98"/>
      <c r="BK52" s="98"/>
      <c r="BL52" s="98"/>
      <c r="BM52" s="98"/>
      <c r="BN52" s="98"/>
      <c r="BO52" s="98"/>
      <c r="BP52" s="98"/>
      <c r="BQ52" s="98"/>
      <c r="BR52" s="98"/>
      <c r="BS52" s="98"/>
      <c r="BT52" s="98"/>
      <c r="BU52" s="98"/>
      <c r="BV52" s="98"/>
      <c r="BW52" s="98"/>
      <c r="BX52" s="98"/>
      <c r="BY52" s="98"/>
      <c r="BZ52" s="98">
        <f>データ!AX7</f>
        <v>543</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45.4</v>
      </c>
      <c r="EM52" s="99"/>
      <c r="EN52" s="99"/>
      <c r="EO52" s="99"/>
      <c r="EP52" s="99"/>
      <c r="EQ52" s="99"/>
      <c r="ER52" s="99"/>
      <c r="ES52" s="99"/>
      <c r="ET52" s="99"/>
      <c r="EU52" s="99"/>
      <c r="EV52" s="99"/>
      <c r="EW52" s="99"/>
      <c r="EX52" s="99"/>
      <c r="EY52" s="99"/>
      <c r="EZ52" s="99"/>
      <c r="FA52" s="99"/>
      <c r="FB52" s="99"/>
      <c r="FC52" s="99"/>
      <c r="FD52" s="99"/>
      <c r="FE52" s="99">
        <f>データ!BG7</f>
        <v>41.9</v>
      </c>
      <c r="FF52" s="99"/>
      <c r="FG52" s="99"/>
      <c r="FH52" s="99"/>
      <c r="FI52" s="99"/>
      <c r="FJ52" s="99"/>
      <c r="FK52" s="99"/>
      <c r="FL52" s="99"/>
      <c r="FM52" s="99"/>
      <c r="FN52" s="99"/>
      <c r="FO52" s="99"/>
      <c r="FP52" s="99"/>
      <c r="FQ52" s="99"/>
      <c r="FR52" s="99"/>
      <c r="FS52" s="99"/>
      <c r="FT52" s="99"/>
      <c r="FU52" s="99"/>
      <c r="FV52" s="99"/>
      <c r="FW52" s="99"/>
      <c r="FX52" s="99">
        <f>データ!BH7</f>
        <v>25.1</v>
      </c>
      <c r="FY52" s="99"/>
      <c r="FZ52" s="99"/>
      <c r="GA52" s="99"/>
      <c r="GB52" s="99"/>
      <c r="GC52" s="99"/>
      <c r="GD52" s="99"/>
      <c r="GE52" s="99"/>
      <c r="GF52" s="99"/>
      <c r="GG52" s="99"/>
      <c r="GH52" s="99"/>
      <c r="GI52" s="99"/>
      <c r="GJ52" s="99"/>
      <c r="GK52" s="99"/>
      <c r="GL52" s="99"/>
      <c r="GM52" s="99"/>
      <c r="GN52" s="99"/>
      <c r="GO52" s="99"/>
      <c r="GP52" s="99"/>
      <c r="GQ52" s="99">
        <f>データ!BI7</f>
        <v>-52</v>
      </c>
      <c r="GR52" s="99"/>
      <c r="GS52" s="99"/>
      <c r="GT52" s="99"/>
      <c r="GU52" s="99"/>
      <c r="GV52" s="99"/>
      <c r="GW52" s="99"/>
      <c r="GX52" s="99"/>
      <c r="GY52" s="99"/>
      <c r="GZ52" s="99"/>
      <c r="HA52" s="99"/>
      <c r="HB52" s="99"/>
      <c r="HC52" s="99"/>
      <c r="HD52" s="99"/>
      <c r="HE52" s="99"/>
      <c r="HF52" s="99"/>
      <c r="HG52" s="99"/>
      <c r="HH52" s="99"/>
      <c r="HI52" s="99"/>
      <c r="HJ52" s="99">
        <f>データ!BJ7</f>
        <v>35.200000000000003</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88984</v>
      </c>
      <c r="JD52" s="98"/>
      <c r="JE52" s="98"/>
      <c r="JF52" s="98"/>
      <c r="JG52" s="98"/>
      <c r="JH52" s="98"/>
      <c r="JI52" s="98"/>
      <c r="JJ52" s="98"/>
      <c r="JK52" s="98"/>
      <c r="JL52" s="98"/>
      <c r="JM52" s="98"/>
      <c r="JN52" s="98"/>
      <c r="JO52" s="98"/>
      <c r="JP52" s="98"/>
      <c r="JQ52" s="98"/>
      <c r="JR52" s="98"/>
      <c r="JS52" s="98"/>
      <c r="JT52" s="98"/>
      <c r="JU52" s="98"/>
      <c r="JV52" s="98">
        <f>データ!BR7</f>
        <v>82168</v>
      </c>
      <c r="JW52" s="98"/>
      <c r="JX52" s="98"/>
      <c r="JY52" s="98"/>
      <c r="JZ52" s="98"/>
      <c r="KA52" s="98"/>
      <c r="KB52" s="98"/>
      <c r="KC52" s="98"/>
      <c r="KD52" s="98"/>
      <c r="KE52" s="98"/>
      <c r="KF52" s="98"/>
      <c r="KG52" s="98"/>
      <c r="KH52" s="98"/>
      <c r="KI52" s="98"/>
      <c r="KJ52" s="98"/>
      <c r="KK52" s="98"/>
      <c r="KL52" s="98"/>
      <c r="KM52" s="98"/>
      <c r="KN52" s="98"/>
      <c r="KO52" s="98">
        <f>データ!BS7</f>
        <v>35631</v>
      </c>
      <c r="KP52" s="98"/>
      <c r="KQ52" s="98"/>
      <c r="KR52" s="98"/>
      <c r="KS52" s="98"/>
      <c r="KT52" s="98"/>
      <c r="KU52" s="98"/>
      <c r="KV52" s="98"/>
      <c r="KW52" s="98"/>
      <c r="KX52" s="98"/>
      <c r="KY52" s="98"/>
      <c r="KZ52" s="98"/>
      <c r="LA52" s="98"/>
      <c r="LB52" s="98"/>
      <c r="LC52" s="98"/>
      <c r="LD52" s="98"/>
      <c r="LE52" s="98"/>
      <c r="LF52" s="98"/>
      <c r="LG52" s="98"/>
      <c r="LH52" s="98">
        <f>データ!BT7</f>
        <v>-26070</v>
      </c>
      <c r="LI52" s="98"/>
      <c r="LJ52" s="98"/>
      <c r="LK52" s="98"/>
      <c r="LL52" s="98"/>
      <c r="LM52" s="98"/>
      <c r="LN52" s="98"/>
      <c r="LO52" s="98"/>
      <c r="LP52" s="98"/>
      <c r="LQ52" s="98"/>
      <c r="LR52" s="98"/>
      <c r="LS52" s="98"/>
      <c r="LT52" s="98"/>
      <c r="LU52" s="98"/>
      <c r="LV52" s="98"/>
      <c r="LW52" s="98"/>
      <c r="LX52" s="98"/>
      <c r="LY52" s="98"/>
      <c r="LZ52" s="98"/>
      <c r="MA52" s="98">
        <f>データ!BU7</f>
        <v>27569</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135</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0</v>
      </c>
      <c r="KB77" s="68"/>
      <c r="KC77" s="68"/>
      <c r="KD77" s="68"/>
      <c r="KE77" s="68"/>
      <c r="KF77" s="68"/>
      <c r="KG77" s="68"/>
      <c r="KH77" s="68"/>
      <c r="KI77" s="68"/>
      <c r="KJ77" s="68"/>
      <c r="KK77" s="68"/>
      <c r="KL77" s="68"/>
      <c r="KM77" s="68"/>
      <c r="KN77" s="68"/>
      <c r="KO77" s="69"/>
      <c r="KP77" s="67">
        <f>データ!DA7</f>
        <v>0</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p69VHK9VlSlpfCJKsDKxOKgq+E9nszOUnwtGW2XCsb5OKTVuFr4nKh8v5wJjw3Ah7BaUpFqA2S/n0/Ku49a+1Q==" saltValue="HLVBpVgNPEFNYR42t0mol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AY1" workbookViewId="0">
      <selection activeCell="BH13" sqref="BH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90</v>
      </c>
      <c r="AW5" s="47" t="s">
        <v>91</v>
      </c>
      <c r="AX5" s="47" t="s">
        <v>105</v>
      </c>
      <c r="AY5" s="47" t="s">
        <v>106</v>
      </c>
      <c r="AZ5" s="47" t="s">
        <v>94</v>
      </c>
      <c r="BA5" s="47" t="s">
        <v>95</v>
      </c>
      <c r="BB5" s="47" t="s">
        <v>96</v>
      </c>
      <c r="BC5" s="47" t="s">
        <v>97</v>
      </c>
      <c r="BD5" s="47" t="s">
        <v>98</v>
      </c>
      <c r="BE5" s="47" t="s">
        <v>99</v>
      </c>
      <c r="BF5" s="47" t="s">
        <v>104</v>
      </c>
      <c r="BG5" s="47" t="s">
        <v>90</v>
      </c>
      <c r="BH5" s="47" t="s">
        <v>102</v>
      </c>
      <c r="BI5" s="47" t="s">
        <v>92</v>
      </c>
      <c r="BJ5" s="47" t="s">
        <v>103</v>
      </c>
      <c r="BK5" s="47" t="s">
        <v>94</v>
      </c>
      <c r="BL5" s="47" t="s">
        <v>95</v>
      </c>
      <c r="BM5" s="47" t="s">
        <v>96</v>
      </c>
      <c r="BN5" s="47" t="s">
        <v>97</v>
      </c>
      <c r="BO5" s="47" t="s">
        <v>98</v>
      </c>
      <c r="BP5" s="47" t="s">
        <v>99</v>
      </c>
      <c r="BQ5" s="47" t="s">
        <v>104</v>
      </c>
      <c r="BR5" s="47" t="s">
        <v>90</v>
      </c>
      <c r="BS5" s="47" t="s">
        <v>107</v>
      </c>
      <c r="BT5" s="47" t="s">
        <v>108</v>
      </c>
      <c r="BU5" s="47" t="s">
        <v>106</v>
      </c>
      <c r="BV5" s="47" t="s">
        <v>94</v>
      </c>
      <c r="BW5" s="47" t="s">
        <v>95</v>
      </c>
      <c r="BX5" s="47" t="s">
        <v>96</v>
      </c>
      <c r="BY5" s="47" t="s">
        <v>97</v>
      </c>
      <c r="BZ5" s="47" t="s">
        <v>98</v>
      </c>
      <c r="CA5" s="47" t="s">
        <v>99</v>
      </c>
      <c r="CB5" s="47" t="s">
        <v>104</v>
      </c>
      <c r="CC5" s="47" t="s">
        <v>90</v>
      </c>
      <c r="CD5" s="47" t="s">
        <v>102</v>
      </c>
      <c r="CE5" s="47" t="s">
        <v>108</v>
      </c>
      <c r="CF5" s="47" t="s">
        <v>93</v>
      </c>
      <c r="CG5" s="47" t="s">
        <v>94</v>
      </c>
      <c r="CH5" s="47" t="s">
        <v>95</v>
      </c>
      <c r="CI5" s="47" t="s">
        <v>96</v>
      </c>
      <c r="CJ5" s="47" t="s">
        <v>97</v>
      </c>
      <c r="CK5" s="47" t="s">
        <v>98</v>
      </c>
      <c r="CL5" s="47" t="s">
        <v>99</v>
      </c>
      <c r="CM5" s="146"/>
      <c r="CN5" s="146"/>
      <c r="CO5" s="47" t="s">
        <v>104</v>
      </c>
      <c r="CP5" s="47" t="s">
        <v>90</v>
      </c>
      <c r="CQ5" s="47" t="s">
        <v>102</v>
      </c>
      <c r="CR5" s="47" t="s">
        <v>105</v>
      </c>
      <c r="CS5" s="47" t="s">
        <v>103</v>
      </c>
      <c r="CT5" s="47" t="s">
        <v>94</v>
      </c>
      <c r="CU5" s="47" t="s">
        <v>95</v>
      </c>
      <c r="CV5" s="47" t="s">
        <v>96</v>
      </c>
      <c r="CW5" s="47" t="s">
        <v>97</v>
      </c>
      <c r="CX5" s="47" t="s">
        <v>98</v>
      </c>
      <c r="CY5" s="47" t="s">
        <v>99</v>
      </c>
      <c r="CZ5" s="47" t="s">
        <v>100</v>
      </c>
      <c r="DA5" s="47" t="s">
        <v>109</v>
      </c>
      <c r="DB5" s="47" t="s">
        <v>102</v>
      </c>
      <c r="DC5" s="47" t="s">
        <v>105</v>
      </c>
      <c r="DD5" s="47" t="s">
        <v>93</v>
      </c>
      <c r="DE5" s="47" t="s">
        <v>94</v>
      </c>
      <c r="DF5" s="47" t="s">
        <v>95</v>
      </c>
      <c r="DG5" s="47" t="s">
        <v>96</v>
      </c>
      <c r="DH5" s="47" t="s">
        <v>97</v>
      </c>
      <c r="DI5" s="47" t="s">
        <v>98</v>
      </c>
      <c r="DJ5" s="47" t="s">
        <v>35</v>
      </c>
      <c r="DK5" s="47" t="s">
        <v>104</v>
      </c>
      <c r="DL5" s="47" t="s">
        <v>90</v>
      </c>
      <c r="DM5" s="47" t="s">
        <v>91</v>
      </c>
      <c r="DN5" s="47" t="s">
        <v>92</v>
      </c>
      <c r="DO5" s="47" t="s">
        <v>103</v>
      </c>
      <c r="DP5" s="47" t="s">
        <v>94</v>
      </c>
      <c r="DQ5" s="47" t="s">
        <v>95</v>
      </c>
      <c r="DR5" s="47" t="s">
        <v>96</v>
      </c>
      <c r="DS5" s="47" t="s">
        <v>97</v>
      </c>
      <c r="DT5" s="47" t="s">
        <v>98</v>
      </c>
      <c r="DU5" s="47" t="s">
        <v>99</v>
      </c>
    </row>
    <row r="6" spans="1:125" s="54" customFormat="1" x14ac:dyDescent="0.15">
      <c r="A6" s="37" t="s">
        <v>110</v>
      </c>
      <c r="B6" s="48">
        <f>B8</f>
        <v>2021</v>
      </c>
      <c r="C6" s="48">
        <f t="shared" ref="C6:X6" si="1">C8</f>
        <v>141500</v>
      </c>
      <c r="D6" s="48">
        <f t="shared" si="1"/>
        <v>47</v>
      </c>
      <c r="E6" s="48">
        <f t="shared" si="1"/>
        <v>14</v>
      </c>
      <c r="F6" s="48">
        <f t="shared" si="1"/>
        <v>0</v>
      </c>
      <c r="G6" s="48">
        <f t="shared" si="1"/>
        <v>1</v>
      </c>
      <c r="H6" s="48" t="str">
        <f>SUBSTITUTE(H8,"　","")</f>
        <v>神奈川県相模原市</v>
      </c>
      <c r="I6" s="48" t="str">
        <f t="shared" si="1"/>
        <v>相模大野立体駐車場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34</v>
      </c>
      <c r="S6" s="50" t="str">
        <f t="shared" si="1"/>
        <v>商業施設</v>
      </c>
      <c r="T6" s="50" t="str">
        <f t="shared" si="1"/>
        <v>有</v>
      </c>
      <c r="U6" s="51">
        <f t="shared" si="1"/>
        <v>26488</v>
      </c>
      <c r="V6" s="51">
        <f t="shared" si="1"/>
        <v>856</v>
      </c>
      <c r="W6" s="51">
        <f t="shared" si="1"/>
        <v>300</v>
      </c>
      <c r="X6" s="50" t="str">
        <f t="shared" si="1"/>
        <v>代行制</v>
      </c>
      <c r="Y6" s="52">
        <f>IF(Y8="-",NA(),Y8)</f>
        <v>183.2</v>
      </c>
      <c r="Z6" s="52">
        <f t="shared" ref="Z6:AH6" si="2">IF(Z8="-",NA(),Z8)</f>
        <v>172.2</v>
      </c>
      <c r="AA6" s="52">
        <f t="shared" si="2"/>
        <v>133.6</v>
      </c>
      <c r="AB6" s="52">
        <f t="shared" si="2"/>
        <v>122</v>
      </c>
      <c r="AC6" s="52">
        <f t="shared" si="2"/>
        <v>168.2</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56.1</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543</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45.4</v>
      </c>
      <c r="BG6" s="52">
        <f t="shared" ref="BG6:BO6" si="5">IF(BG8="-",NA(),BG8)</f>
        <v>41.9</v>
      </c>
      <c r="BH6" s="52">
        <f t="shared" si="5"/>
        <v>25.1</v>
      </c>
      <c r="BI6" s="52">
        <f t="shared" si="5"/>
        <v>-52</v>
      </c>
      <c r="BJ6" s="52">
        <f t="shared" si="5"/>
        <v>35.200000000000003</v>
      </c>
      <c r="BK6" s="52">
        <f t="shared" si="5"/>
        <v>30.2</v>
      </c>
      <c r="BL6" s="52">
        <f t="shared" si="5"/>
        <v>30.7</v>
      </c>
      <c r="BM6" s="52">
        <f t="shared" si="5"/>
        <v>13.5</v>
      </c>
      <c r="BN6" s="52">
        <f t="shared" si="5"/>
        <v>7.1</v>
      </c>
      <c r="BO6" s="52">
        <f t="shared" si="5"/>
        <v>5.6</v>
      </c>
      <c r="BP6" s="49" t="str">
        <f>IF(BP8="-","",IF(BP8="-","【-】","【"&amp;SUBSTITUTE(TEXT(BP8,"#,##0.0"),"-","△")&amp;"】"))</f>
        <v>【0.8】</v>
      </c>
      <c r="BQ6" s="53">
        <f>IF(BQ8="-",NA(),BQ8)</f>
        <v>88984</v>
      </c>
      <c r="BR6" s="53">
        <f t="shared" ref="BR6:BZ6" si="6">IF(BR8="-",NA(),BR8)</f>
        <v>82168</v>
      </c>
      <c r="BS6" s="53">
        <f t="shared" si="6"/>
        <v>35631</v>
      </c>
      <c r="BT6" s="53">
        <f t="shared" si="6"/>
        <v>-26070</v>
      </c>
      <c r="BU6" s="53">
        <f t="shared" si="6"/>
        <v>27569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127.7</v>
      </c>
      <c r="DL6" s="52">
        <f t="shared" ref="DL6:DT6" si="9">IF(DL8="-",NA(),DL8)</f>
        <v>119.6</v>
      </c>
      <c r="DM6" s="52">
        <f t="shared" si="9"/>
        <v>85.3</v>
      </c>
      <c r="DN6" s="52">
        <f t="shared" si="9"/>
        <v>25.4</v>
      </c>
      <c r="DO6" s="52">
        <f t="shared" si="9"/>
        <v>28.2</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112</v>
      </c>
      <c r="B7" s="48">
        <f t="shared" ref="B7:X7" si="10">B8</f>
        <v>2021</v>
      </c>
      <c r="C7" s="48">
        <f t="shared" si="10"/>
        <v>141500</v>
      </c>
      <c r="D7" s="48">
        <f t="shared" si="10"/>
        <v>47</v>
      </c>
      <c r="E7" s="48">
        <f t="shared" si="10"/>
        <v>14</v>
      </c>
      <c r="F7" s="48">
        <f t="shared" si="10"/>
        <v>0</v>
      </c>
      <c r="G7" s="48">
        <f t="shared" si="10"/>
        <v>1</v>
      </c>
      <c r="H7" s="48" t="str">
        <f t="shared" si="10"/>
        <v>神奈川県　相模原市</v>
      </c>
      <c r="I7" s="48" t="str">
        <f t="shared" si="10"/>
        <v>相模大野立体駐車場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34</v>
      </c>
      <c r="S7" s="50" t="str">
        <f t="shared" si="10"/>
        <v>商業施設</v>
      </c>
      <c r="T7" s="50" t="str">
        <f t="shared" si="10"/>
        <v>有</v>
      </c>
      <c r="U7" s="51">
        <f t="shared" si="10"/>
        <v>26488</v>
      </c>
      <c r="V7" s="51">
        <f t="shared" si="10"/>
        <v>856</v>
      </c>
      <c r="W7" s="51">
        <f t="shared" si="10"/>
        <v>300</v>
      </c>
      <c r="X7" s="50" t="str">
        <f t="shared" si="10"/>
        <v>代行制</v>
      </c>
      <c r="Y7" s="52">
        <f>Y8</f>
        <v>183.2</v>
      </c>
      <c r="Z7" s="52">
        <f t="shared" ref="Z7:AH7" si="11">Z8</f>
        <v>172.2</v>
      </c>
      <c r="AA7" s="52">
        <f t="shared" si="11"/>
        <v>133.6</v>
      </c>
      <c r="AB7" s="52">
        <f t="shared" si="11"/>
        <v>122</v>
      </c>
      <c r="AC7" s="52">
        <f t="shared" si="11"/>
        <v>168.2</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56.1</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543</v>
      </c>
      <c r="AY7" s="53">
        <f t="shared" si="13"/>
        <v>0</v>
      </c>
      <c r="AZ7" s="53">
        <f t="shared" si="13"/>
        <v>34</v>
      </c>
      <c r="BA7" s="53">
        <f t="shared" si="13"/>
        <v>36</v>
      </c>
      <c r="BB7" s="53">
        <f t="shared" si="13"/>
        <v>26</v>
      </c>
      <c r="BC7" s="53">
        <f t="shared" si="13"/>
        <v>87</v>
      </c>
      <c r="BD7" s="53">
        <f t="shared" si="13"/>
        <v>7646</v>
      </c>
      <c r="BE7" s="51"/>
      <c r="BF7" s="52">
        <f>BF8</f>
        <v>45.4</v>
      </c>
      <c r="BG7" s="52">
        <f t="shared" ref="BG7:BO7" si="14">BG8</f>
        <v>41.9</v>
      </c>
      <c r="BH7" s="52">
        <f t="shared" si="14"/>
        <v>25.1</v>
      </c>
      <c r="BI7" s="52">
        <f t="shared" si="14"/>
        <v>-52</v>
      </c>
      <c r="BJ7" s="52">
        <f t="shared" si="14"/>
        <v>35.200000000000003</v>
      </c>
      <c r="BK7" s="52">
        <f t="shared" si="14"/>
        <v>30.2</v>
      </c>
      <c r="BL7" s="52">
        <f t="shared" si="14"/>
        <v>30.7</v>
      </c>
      <c r="BM7" s="52">
        <f t="shared" si="14"/>
        <v>13.5</v>
      </c>
      <c r="BN7" s="52">
        <f t="shared" si="14"/>
        <v>7.1</v>
      </c>
      <c r="BO7" s="52">
        <f t="shared" si="14"/>
        <v>5.6</v>
      </c>
      <c r="BP7" s="49"/>
      <c r="BQ7" s="53">
        <f>BQ8</f>
        <v>88984</v>
      </c>
      <c r="BR7" s="53">
        <f t="shared" ref="BR7:BZ7" si="15">BR8</f>
        <v>82168</v>
      </c>
      <c r="BS7" s="53">
        <f t="shared" si="15"/>
        <v>35631</v>
      </c>
      <c r="BT7" s="53">
        <f t="shared" si="15"/>
        <v>-26070</v>
      </c>
      <c r="BU7" s="53">
        <f t="shared" si="15"/>
        <v>27569</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127.7</v>
      </c>
      <c r="DL7" s="52">
        <f t="shared" ref="DL7:DT7" si="17">DL8</f>
        <v>119.6</v>
      </c>
      <c r="DM7" s="52">
        <f t="shared" si="17"/>
        <v>85.3</v>
      </c>
      <c r="DN7" s="52">
        <f t="shared" si="17"/>
        <v>25.4</v>
      </c>
      <c r="DO7" s="52">
        <f t="shared" si="17"/>
        <v>28.2</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34</v>
      </c>
      <c r="S8" s="57" t="s">
        <v>124</v>
      </c>
      <c r="T8" s="57" t="s">
        <v>125</v>
      </c>
      <c r="U8" s="58">
        <v>26488</v>
      </c>
      <c r="V8" s="58">
        <v>856</v>
      </c>
      <c r="W8" s="58">
        <v>300</v>
      </c>
      <c r="X8" s="57" t="s">
        <v>126</v>
      </c>
      <c r="Y8" s="59">
        <v>183.2</v>
      </c>
      <c r="Z8" s="59">
        <v>172.2</v>
      </c>
      <c r="AA8" s="59">
        <v>133.6</v>
      </c>
      <c r="AB8" s="59">
        <v>122</v>
      </c>
      <c r="AC8" s="59">
        <v>168.2</v>
      </c>
      <c r="AD8" s="59">
        <v>210.5</v>
      </c>
      <c r="AE8" s="59">
        <v>245.6</v>
      </c>
      <c r="AF8" s="59">
        <v>222.3</v>
      </c>
      <c r="AG8" s="59">
        <v>130.19999999999999</v>
      </c>
      <c r="AH8" s="59">
        <v>136.5</v>
      </c>
      <c r="AI8" s="56">
        <v>236.1</v>
      </c>
      <c r="AJ8" s="59">
        <v>0</v>
      </c>
      <c r="AK8" s="59">
        <v>0</v>
      </c>
      <c r="AL8" s="59">
        <v>0</v>
      </c>
      <c r="AM8" s="66">
        <v>56.1</v>
      </c>
      <c r="AN8" s="59">
        <v>0</v>
      </c>
      <c r="AO8" s="59">
        <v>3.6</v>
      </c>
      <c r="AP8" s="59">
        <v>3.5</v>
      </c>
      <c r="AQ8" s="59">
        <v>3.1</v>
      </c>
      <c r="AR8" s="59">
        <v>8.6</v>
      </c>
      <c r="AS8" s="59">
        <v>4.3</v>
      </c>
      <c r="AT8" s="56">
        <v>5.2</v>
      </c>
      <c r="AU8" s="60">
        <v>0</v>
      </c>
      <c r="AV8" s="60">
        <v>0</v>
      </c>
      <c r="AW8" s="60">
        <v>0</v>
      </c>
      <c r="AX8" s="60">
        <v>543</v>
      </c>
      <c r="AY8" s="60">
        <v>0</v>
      </c>
      <c r="AZ8" s="60">
        <v>34</v>
      </c>
      <c r="BA8" s="60">
        <v>36</v>
      </c>
      <c r="BB8" s="60">
        <v>26</v>
      </c>
      <c r="BC8" s="60">
        <v>87</v>
      </c>
      <c r="BD8" s="60">
        <v>7646</v>
      </c>
      <c r="BE8" s="60">
        <v>3111</v>
      </c>
      <c r="BF8" s="59">
        <v>45.4</v>
      </c>
      <c r="BG8" s="59">
        <v>41.9</v>
      </c>
      <c r="BH8" s="59">
        <v>25.1</v>
      </c>
      <c r="BI8" s="66">
        <v>-52</v>
      </c>
      <c r="BJ8" s="59">
        <v>35.200000000000003</v>
      </c>
      <c r="BK8" s="59">
        <v>30.2</v>
      </c>
      <c r="BL8" s="59">
        <v>30.7</v>
      </c>
      <c r="BM8" s="59">
        <v>13.5</v>
      </c>
      <c r="BN8" s="59">
        <v>7.1</v>
      </c>
      <c r="BO8" s="59">
        <v>5.6</v>
      </c>
      <c r="BP8" s="56">
        <v>0.8</v>
      </c>
      <c r="BQ8" s="60">
        <v>88984</v>
      </c>
      <c r="BR8" s="60">
        <v>82168</v>
      </c>
      <c r="BS8" s="60">
        <v>35631</v>
      </c>
      <c r="BT8" s="61">
        <v>-26070</v>
      </c>
      <c r="BU8" s="61">
        <v>27569</v>
      </c>
      <c r="BV8" s="60">
        <v>18509</v>
      </c>
      <c r="BW8" s="60">
        <v>24379</v>
      </c>
      <c r="BX8" s="60">
        <v>22466</v>
      </c>
      <c r="BY8" s="60">
        <v>4211</v>
      </c>
      <c r="BZ8" s="60">
        <v>10653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238.5</v>
      </c>
      <c r="DF8" s="59">
        <v>165.9</v>
      </c>
      <c r="DG8" s="59">
        <v>1263.5</v>
      </c>
      <c r="DH8" s="59">
        <v>108.5</v>
      </c>
      <c r="DI8" s="59">
        <v>136.19999999999999</v>
      </c>
      <c r="DJ8" s="56">
        <v>99.8</v>
      </c>
      <c r="DK8" s="59">
        <v>127.7</v>
      </c>
      <c r="DL8" s="59">
        <v>119.6</v>
      </c>
      <c r="DM8" s="59">
        <v>85.3</v>
      </c>
      <c r="DN8" s="59">
        <v>25.4</v>
      </c>
      <c r="DO8" s="59">
        <v>28.2</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2023-01-30T23:35:10Z</cp:lastPrinted>
  <dcterms:created xsi:type="dcterms:W3CDTF">2022-12-09T03:25:45Z</dcterms:created>
  <dcterms:modified xsi:type="dcterms:W3CDTF">2023-01-31T00:11:44Z</dcterms:modified>
  <cp:category/>
</cp:coreProperties>
</file>