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08_小田原市〇　病院、水道、下水道\"/>
    </mc:Choice>
  </mc:AlternateContent>
  <workbookProtection workbookAlgorithmName="SHA-512" workbookHashValue="a5mUr0iRU3P8tUfoyIKivmI4qnWbpP2zkrWP5/dSq8XhMbJWlAAn2e17cGHatuZUkdrYfsLneqcnWminpnoWKg==" workbookSaltValue="R/vAkBBHp35hPrvXYXTo/A==" workbookSpinCount="100000" lockStructure="1"/>
  <bookViews>
    <workbookView xWindow="0" yWindow="0" windowWidth="21924" windowHeight="8412"/>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MH78" i="4" l="1"/>
  <c r="IZ54" i="4"/>
  <c r="IZ32" i="4"/>
  <c r="FL32" i="4"/>
  <c r="CS78" i="4"/>
  <c r="BX54" i="4"/>
  <c r="BX32" i="4"/>
  <c r="FL54" i="4"/>
  <c r="MN54" i="4"/>
  <c r="MN32" i="4"/>
  <c r="HM78" i="4"/>
  <c r="C11" i="5"/>
  <c r="D11" i="5"/>
  <c r="E11" i="5"/>
  <c r="B11" i="5"/>
  <c r="FH78" i="4" l="1"/>
  <c r="DS54" i="4"/>
  <c r="DS32" i="4"/>
  <c r="AN78" i="4"/>
  <c r="AE32" i="4"/>
  <c r="KU54" i="4"/>
  <c r="KU32" i="4"/>
  <c r="KC78" i="4"/>
  <c r="HG54" i="4"/>
  <c r="HG32" i="4"/>
  <c r="AE54" i="4"/>
  <c r="JJ78" i="4"/>
  <c r="GR54" i="4"/>
  <c r="GR32" i="4"/>
  <c r="U78" i="4"/>
  <c r="P54" i="4"/>
  <c r="P32" i="4"/>
  <c r="EO78" i="4"/>
  <c r="KF54" i="4"/>
  <c r="KF32" i="4"/>
  <c r="DD54" i="4"/>
  <c r="DD32" i="4"/>
  <c r="LY54" i="4"/>
  <c r="LY32" i="4"/>
  <c r="LO78" i="4"/>
  <c r="IK54" i="4"/>
  <c r="GT78" i="4"/>
  <c r="EW54" i="4"/>
  <c r="EW32" i="4"/>
  <c r="BZ78" i="4"/>
  <c r="BI54" i="4"/>
  <c r="BI32" i="4"/>
  <c r="IK32" i="4"/>
  <c r="BG78" i="4"/>
  <c r="AT54" i="4"/>
  <c r="AT32" i="4"/>
  <c r="LJ32" i="4"/>
  <c r="LJ54" i="4"/>
  <c r="KV78" i="4"/>
  <c r="HV54" i="4"/>
  <c r="HV32" i="4"/>
  <c r="GA78" i="4"/>
  <c r="EH54" i="4"/>
  <c r="EH32"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<sst xmlns="http://schemas.openxmlformats.org/spreadsheetml/2006/main" count="327" uniqueCount="188">
  <si>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</si>
  <si>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</si>
  <si>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</si>
  <si>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</si>
  <si>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</si>
  <si>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</si>
  <si>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</si>
  <si>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</si>
  <si>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</si>
  <si>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</si>
  <si>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</si>
  <si>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</si>
  <si>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</si>
  <si>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</si>
  <si>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</si>
  <si>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</si>
  <si>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</si>
  <si>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</si>
  <si>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</si>
  <si>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</si>
  <si>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</si>
  <si>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</si>
  <si>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</si>
  <si>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</si>
  <si>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</si>
  <si>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</si>
  <si>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</si>
  <si>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</si>
  <si>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</si>
  <si>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</si>
  <si>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</si>
  <si>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</si>
  <si>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</si>
  <si>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</si>
  <si>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</si>
  <si>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</si>
  <si>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</si>
  <si>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</si>
  <si>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</si>
  <si>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</si>
  <si>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</si>
  <si>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</si>
  <si>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</si>
  <si>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</si>
  <si>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</si>
  <si>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</si>
  <si>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</si>
  <si>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</si>
  <si>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</si>
  <si>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</si>
  <si>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</si>
  <si>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</si>
  <si>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</si>
  <si>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</si>
  <si>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</si>
  <si>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</si>
  <si>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</si>
  <si>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</si>
  <si>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</si>
  <si>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</si>
  <si>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</si>
  <si>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</si>
  <si>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</si>
  <si>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</si>
  <si>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</si>
  <si>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</si>
  <si>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</si>
  <si>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</si>
  <si>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</si>
  <si>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</si>
  <si>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</si>
  <si>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</si>
  <si>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</si>
  <si>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</si>
  <si>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</si>
  <si>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</si>
  <si>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</si>
  <si>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</si>
  <si>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</si>
  <si>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</si>
  <si>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</si>
  <si>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</si>
  <si>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</si>
  <si>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</si>
  <si>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</si>
  <si>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</si>
  <si>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</si>
  <si>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</si>
  <si>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</si>
  <si>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</si>
  <si>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</si>
  <si>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</si>
  <si>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</si>
  <si>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</si>
  <si>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</si>
  <si>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</si>
  <si>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</si>
  <si>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</si>
  <si>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</si>
  <si>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</si>
  <si>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</si>
  <si>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</si>
  <si>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</si>
  <si>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</si>
  <si>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</si>
  <si>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</si>
  <si>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</si>
  <si>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</si>
  <si>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</si>
  <si>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</si>
  <si>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</si>
  <si>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</si>
  <si>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</si>
  <si>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</si>
  <si>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</si>
  <si>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</si>
  <si>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</si>
  <si>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</si>
  <si>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</si>
  <si>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</si>
  <si>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</si>
  <si>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</si>
  <si>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</si>
  <si>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</si>
  <si>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</si>
  <si>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</si>
  <si>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</si>
  <si>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</si>
  <si>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</si>
  <si>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</si>
  <si>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</si>
  <si>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</si>
  <si>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</si>
  <si>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</si>
  <si>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</si>
  <si>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</si>
  <si>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</si>
  <si>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</si>
  <si>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</si>
  <si>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</si>
  <si>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</si>
  <si>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</si>
  <si>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</si>
  <si>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</si>
  <si>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</si>
  <si>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</si>
  <si>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</si>
  <si>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</si>
  <si>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</si>
  <si>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</si>
  <si>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</si>
  <si>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</si>
  <si>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</si>
  <si>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</si>
  <si>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</si>
  <si>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</si>
  <si>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</si>
  <si>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</si>
  <si>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</si>
  <si>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</si>
  <si>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</si>
  <si>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</si>
  <si>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</si>
  <si>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</si>
  <si>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</si>
  <si>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</si>
  <si>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小田原市</t>
  </si>
  <si>
    <t>市立病院</t>
  </si>
  <si>
    <t>条例全部</t>
  </si>
  <si>
    <t>病院事業</t>
  </si>
  <si>
    <t>一般病院</t>
  </si>
  <si>
    <t>400床以上～500床未満</t>
  </si>
  <si>
    <t>その他</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</si>
  <si>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</si>
  <si>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</si>
  <si>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</si>
  <si>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</si>
  <si>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</si>
  <si>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</si>
  <si>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</si>
  <si>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</si>
  <si>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</si>
  <si>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</si>
  <si>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</si>
  <si>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「②器械備品減価償却率」
　当院の建物は建設後39年以上が経過しているほか、医療機器は定期的なメンテナンスを行い、できるだけ長く使用するよう努めています。
　減価償却率の数値が平均値を超えていることから、他病院と比べ当院の有形固定資産及び機械備品は老朽化が進んでいると判断できます。
　現在当院では、老朽化と狭隘化の進む病院施設の建替えに取り組んでいます。令和８年の開院を目指し事業を進めていますが、新病院完成までの間においても、固定資産の計画的な維持や更新に取り組む必要があると認識しております。</t>
    <rPh sb="193" eb="195">
      <t>レイワ</t>
    </rPh>
    <rPh sb="196" eb="197">
      <t>ネン</t>
    </rPh>
    <rPh sb="198" eb="200">
      <t>カイイン</t>
    </rPh>
    <rPh sb="201" eb="203">
      <t>メザ</t>
    </rPh>
    <rPh sb="204" eb="206">
      <t>ジギョウ</t>
    </rPh>
    <rPh sb="207" eb="208">
      <t>スス</t>
    </rPh>
    <phoneticPr fontId="5"/>
  </si>
  <si>
    <t>　県西二次保健医療圏における基幹病院として、高度急性期・急性期医療を中心に、救急・小児・周産期といった公立病院に期待される医療を安定的に提供することで、地域の住民が安心できる役割を担っています。
　また、新型コロナウイルス感染症対策としては、神奈川県の医療提供体制「神奈川モデル」における県西地域唯一の高度医療機関として、県との協定に基づきコロナ専用病床を確保し、圏域内の疑似症から重症患者までシームレスな診療を当院で行いました。</t>
    <rPh sb="1" eb="3">
      <t>ケンセイ</t>
    </rPh>
    <rPh sb="3" eb="5">
      <t>ニジ</t>
    </rPh>
    <rPh sb="5" eb="10">
      <t>ホケンイリョウケン</t>
    </rPh>
    <rPh sb="14" eb="18">
      <t>キカンビョウイン</t>
    </rPh>
    <rPh sb="22" eb="27">
      <t>コウドキュウセイキ</t>
    </rPh>
    <rPh sb="28" eb="33">
      <t>キュウセイキイリョウ</t>
    </rPh>
    <rPh sb="34" eb="36">
      <t>チュウシン</t>
    </rPh>
    <rPh sb="38" eb="40">
      <t>キュウキュウ</t>
    </rPh>
    <rPh sb="41" eb="43">
      <t>ショウニ</t>
    </rPh>
    <rPh sb="44" eb="47">
      <t>シュウサンキ</t>
    </rPh>
    <rPh sb="51" eb="55">
      <t>コウリツビョウイン</t>
    </rPh>
    <rPh sb="56" eb="58">
      <t>キタイ</t>
    </rPh>
    <rPh sb="61" eb="63">
      <t>イリョウ</t>
    </rPh>
    <rPh sb="64" eb="67">
      <t>アンテイテキ</t>
    </rPh>
    <rPh sb="68" eb="70">
      <t>テイキョウ</t>
    </rPh>
    <rPh sb="76" eb="78">
      <t>チイキ</t>
    </rPh>
    <rPh sb="79" eb="81">
      <t>ジュウミン</t>
    </rPh>
    <rPh sb="82" eb="84">
      <t>アンシン</t>
    </rPh>
    <rPh sb="87" eb="89">
      <t>ヤクワリ</t>
    </rPh>
    <rPh sb="90" eb="91">
      <t>ニナ</t>
    </rPh>
    <rPh sb="121" eb="125">
      <t>カナガワケン</t>
    </rPh>
    <rPh sb="144" eb="146">
      <t>ケンセイ</t>
    </rPh>
    <rPh sb="146" eb="148">
      <t>チイキ</t>
    </rPh>
    <rPh sb="148" eb="150">
      <t>ユイイツ</t>
    </rPh>
    <rPh sb="173" eb="175">
      <t>センヨウ</t>
    </rPh>
    <rPh sb="206" eb="208">
      <t>トウイン</t>
    </rPh>
    <phoneticPr fontId="5"/>
  </si>
  <si>
    <t>「①経常収支比率」「②医業収支比率」
　昨年度に引き続き新型コロナの感染拡大の影響を受けましたが、コロナ禍においても収益の確保と費用の見直しを行い、平成28年度以降、６年連続で100％を超え、経常利益を計上しています。また、医業収支比率についても、昨年度から大幅に改善しましたが、引き続き新型コロナの感染状況に注視しつつ、経営改善に努めていく必要があると考えています。
「④病床利用率」「⑤入院患者１人１日当たり収益」
　昨年度は新型コロナ感染拡大の影響から、病床利用率が大幅に低下しましたが、断らない救急の推進や患者の積極的な受入に努め、コロナ診療と一般診療を両立したことから、病床利用率は増加しました。また、患者単価は、コロナ診療や救急救命センターへ多くの重症患者を受け入れたことなどから増加しました。</t>
    <rPh sb="2" eb="8">
      <t>ケイジョウシュウシヒリツ</t>
    </rPh>
    <rPh sb="11" eb="13">
      <t>イギョウ</t>
    </rPh>
    <rPh sb="39" eb="41">
      <t>エイキョウ</t>
    </rPh>
    <rPh sb="42" eb="43">
      <t>ウ</t>
    </rPh>
    <rPh sb="74" eb="76">
      <t>ヘイセイ</t>
    </rPh>
    <rPh sb="78" eb="80">
      <t>ネンド</t>
    </rPh>
    <rPh sb="80" eb="82">
      <t>イコウ</t>
    </rPh>
    <rPh sb="84" eb="85">
      <t>ネン</t>
    </rPh>
    <rPh sb="85" eb="87">
      <t>レンゾク</t>
    </rPh>
    <rPh sb="93" eb="94">
      <t>コ</t>
    </rPh>
    <rPh sb="96" eb="100">
      <t>ケイジョウリエキ</t>
    </rPh>
    <rPh sb="101" eb="103">
      <t>ケイジョウ</t>
    </rPh>
    <rPh sb="112" eb="114">
      <t>イギョウ</t>
    </rPh>
    <rPh sb="114" eb="116">
      <t>シュウシ</t>
    </rPh>
    <rPh sb="116" eb="118">
      <t>ヒリツ</t>
    </rPh>
    <rPh sb="124" eb="127">
      <t>サクネンド</t>
    </rPh>
    <rPh sb="129" eb="131">
      <t>オオハバ</t>
    </rPh>
    <rPh sb="132" eb="134">
      <t>カイゼン</t>
    </rPh>
    <rPh sb="140" eb="141">
      <t>ヒ</t>
    </rPh>
    <rPh sb="142" eb="143">
      <t>ツヅ</t>
    </rPh>
    <rPh sb="144" eb="146">
      <t>シンガタ</t>
    </rPh>
    <rPh sb="161" eb="165">
      <t>ケイエイカイゼン</t>
    </rPh>
    <rPh sb="166" eb="167">
      <t>ツト</t>
    </rPh>
    <rPh sb="171" eb="173">
      <t>ヒツヨウ</t>
    </rPh>
    <rPh sb="177" eb="178">
      <t>カンガ</t>
    </rPh>
    <rPh sb="187" eb="192">
      <t>ビョウショウリヨウリツ</t>
    </rPh>
    <rPh sb="195" eb="199">
      <t>ニュウインカンジャ</t>
    </rPh>
    <rPh sb="200" eb="201">
      <t>ニン</t>
    </rPh>
    <rPh sb="202" eb="203">
      <t>ニチ</t>
    </rPh>
    <rPh sb="203" eb="204">
      <t>ア</t>
    </rPh>
    <rPh sb="206" eb="208">
      <t>シュウエキ</t>
    </rPh>
    <rPh sb="211" eb="213">
      <t>サクネン</t>
    </rPh>
    <rPh sb="213" eb="214">
      <t>ド</t>
    </rPh>
    <rPh sb="215" eb="217">
      <t>シンガタ</t>
    </rPh>
    <rPh sb="220" eb="222">
      <t>カンセン</t>
    </rPh>
    <rPh sb="222" eb="224">
      <t>カクダイ</t>
    </rPh>
    <rPh sb="225" eb="227">
      <t>エイキョウ</t>
    </rPh>
    <rPh sb="230" eb="232">
      <t>ビョウショウ</t>
    </rPh>
    <rPh sb="232" eb="235">
      <t>リヨウリツ</t>
    </rPh>
    <rPh sb="273" eb="275">
      <t>シンリョウ</t>
    </rPh>
    <rPh sb="276" eb="278">
      <t>イッパン</t>
    </rPh>
    <rPh sb="278" eb="280">
      <t>シンリョウ</t>
    </rPh>
    <rPh sb="281" eb="283">
      <t>リョウリツ</t>
    </rPh>
    <phoneticPr fontId="5"/>
  </si>
  <si>
    <t>　昨年度に引き続き、新型コロナの影響を受けましたが、病院職員が一丸となり経営改善に努めるとともに、新型コロナ関連の補助金を得られたことなどから、平成28年度以降６年連続で経常利益及び純利益を計上することができました。
　今後も医療を取り巻く環境は厳しいと予想されます。また当院は新病院の開院に向けて、設計や調査など様々な事業を実施しています。着実に事業を進めていくためにも、引き続き経営改善に努めていく必要があり、地方公営企業法全部適用に移行した効果を検証するとともに、更なる経営形態の見直しの可能性についても検討する必要があると考えています。
　</t>
    <rPh sb="1" eb="3">
      <t>サクネン</t>
    </rPh>
    <rPh sb="3" eb="4">
      <t>ド</t>
    </rPh>
    <rPh sb="5" eb="6">
      <t>ヒ</t>
    </rPh>
    <rPh sb="7" eb="8">
      <t>ツヅ</t>
    </rPh>
    <rPh sb="10" eb="12">
      <t>シンガタ</t>
    </rPh>
    <rPh sb="16" eb="18">
      <t>エイキョウ</t>
    </rPh>
    <rPh sb="19" eb="20">
      <t>ウ</t>
    </rPh>
    <rPh sb="54" eb="56">
      <t>カンレン</t>
    </rPh>
    <rPh sb="57" eb="60">
      <t>ホジョキン</t>
    </rPh>
    <rPh sb="61" eb="62">
      <t>エ</t>
    </rPh>
    <rPh sb="136" eb="138">
      <t>トウイン</t>
    </rPh>
    <rPh sb="139" eb="142">
      <t>シンビョウイン</t>
    </rPh>
    <rPh sb="143" eb="145">
      <t>カイイン</t>
    </rPh>
    <rPh sb="146" eb="147">
      <t>ム</t>
    </rPh>
    <rPh sb="150" eb="152">
      <t>セッケイ</t>
    </rPh>
    <rPh sb="153" eb="155">
      <t>チョウサ</t>
    </rPh>
    <rPh sb="157" eb="159">
      <t>サマザマ</t>
    </rPh>
    <rPh sb="160" eb="162">
      <t>ジギョウ</t>
    </rPh>
    <rPh sb="163" eb="165">
      <t>ジッシ</t>
    </rPh>
    <rPh sb="174" eb="176">
      <t>ジギョウ</t>
    </rPh>
    <rPh sb="265" eb="26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</si>
</sst>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82.6</c:v>
                </c:pt>
                <c:pt idx="1">
                  <c:v>83.2</c:v>
                </c:pt>
                <c:pt idx="2">
                  <c:v>86.3</c:v>
                </c:pt>
                <c:pt idx="3">
                  <c:v>68.7</c:v>
                </c:pt>
                <c:pt idx="4">
                  <c:v>80.900000000000006</c:v>
                </c:pt>
              </c:numCache>
            </c:numRef>
          </c:val>
          <c:extLst>
            <c:ext xmlns:c16="http://schemas.microsoft.com/office/drawing/2014/chart" uri="{C3380CC4-5D6E-409C-BE32-E72D297353CC}">
              <c16:uniqueId val="{00000000-2D9E-42F2-AE35-142E18549E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2D9E-42F2-AE35-142E18549E4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11740</c:v>
                </c:pt>
                <c:pt idx="1">
                  <c:v>12603</c:v>
                </c:pt>
                <c:pt idx="2">
                  <c:v>13303</c:v>
                </c:pt>
                <c:pt idx="3">
                  <c:v>13916</c:v>
                </c:pt>
                <c:pt idx="4">
                  <c:v>13517</c:v>
                </c:pt>
              </c:numCache>
            </c:numRef>
          </c:val>
          <c:extLst>
            <c:ext xmlns:c16="http://schemas.microsoft.com/office/drawing/2014/chart" uri="{C3380CC4-5D6E-409C-BE32-E72D297353CC}">
              <c16:uniqueId val="{00000000-A8AB-4C76-8524-4CE3ADA3A3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A8AB-4C76-8524-4CE3ADA3A3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64189</c:v>
                </c:pt>
                <c:pt idx="1">
                  <c:v>66292</c:v>
                </c:pt>
                <c:pt idx="2">
                  <c:v>67178</c:v>
                </c:pt>
                <c:pt idx="3">
                  <c:v>73480</c:v>
                </c:pt>
                <c:pt idx="4">
                  <c:v>76528</c:v>
                </c:pt>
              </c:numCache>
            </c:numRef>
          </c:val>
          <c:extLst>
            <c:ext xmlns:c16="http://schemas.microsoft.com/office/drawing/2014/chart" uri="{C3380CC4-5D6E-409C-BE32-E72D297353CC}">
              <c16:uniqueId val="{00000000-56B9-48BD-89E7-12AD1A0D3D5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56B9-48BD-89E7-12AD1A0D3D5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39-4203-A9B6-F328A67C2F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F039-4203-A9B6-F328A67C2F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95.6</c:v>
                </c:pt>
                <c:pt idx="1">
                  <c:v>94.9</c:v>
                </c:pt>
                <c:pt idx="2">
                  <c:v>95.4</c:v>
                </c:pt>
                <c:pt idx="3">
                  <c:v>86.1</c:v>
                </c:pt>
                <c:pt idx="4">
                  <c:v>96.6</c:v>
                </c:pt>
              </c:numCache>
            </c:numRef>
          </c:val>
          <c:extLst>
            <c:ext xmlns:c16="http://schemas.microsoft.com/office/drawing/2014/chart" uri="{C3380CC4-5D6E-409C-BE32-E72D297353CC}">
              <c16:uniqueId val="{00000000-B603-48FF-8A9D-8231D4F5C06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B603-48FF-8A9D-8231D4F5C06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102.9</c:v>
                </c:pt>
                <c:pt idx="1">
                  <c:v>101.6</c:v>
                </c:pt>
                <c:pt idx="2">
                  <c:v>100.8</c:v>
                </c:pt>
                <c:pt idx="3">
                  <c:v>123.4</c:v>
                </c:pt>
                <c:pt idx="4">
                  <c:v>125.2</c:v>
                </c:pt>
              </c:numCache>
            </c:numRef>
          </c:val>
          <c:extLst>
            <c:ext xmlns:c16="http://schemas.microsoft.com/office/drawing/2014/chart" uri="{C3380CC4-5D6E-409C-BE32-E72D297353CC}">
              <c16:uniqueId val="{00000000-90BF-47E4-A7DF-416B83A9E0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90BF-47E4-A7DF-416B83A9E0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69.099999999999994</c:v>
                </c:pt>
                <c:pt idx="1">
                  <c:v>71.400000000000006</c:v>
                </c:pt>
                <c:pt idx="2">
                  <c:v>74.5</c:v>
                </c:pt>
                <c:pt idx="3">
                  <c:v>69.8</c:v>
                </c:pt>
                <c:pt idx="4">
                  <c:v>73.3</c:v>
                </c:pt>
              </c:numCache>
            </c:numRef>
          </c:val>
          <c:extLst>
            <c:ext xmlns:c16="http://schemas.microsoft.com/office/drawing/2014/chart" uri="{C3380CC4-5D6E-409C-BE32-E72D297353CC}">
              <c16:uniqueId val="{00000000-A0B7-4FAB-8BBC-2BD805CED8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A0B7-4FAB-8BBC-2BD805CED83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77.3</c:v>
                </c:pt>
                <c:pt idx="1">
                  <c:v>77.400000000000006</c:v>
                </c:pt>
                <c:pt idx="2">
                  <c:v>79.8</c:v>
                </c:pt>
                <c:pt idx="3">
                  <c:v>75.400000000000006</c:v>
                </c:pt>
                <c:pt idx="4">
                  <c:v>76</c:v>
                </c:pt>
              </c:numCache>
            </c:numRef>
          </c:val>
          <c:extLst>
            <c:ext xmlns:c16="http://schemas.microsoft.com/office/drawing/2014/chart" uri="{C3380CC4-5D6E-409C-BE32-E72D297353CC}">
              <c16:uniqueId val="{00000000-7F68-4D7B-B4CC-4C3CC475631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7F68-4D7B-B4CC-4C3CC475631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42359909</c:v>
                </c:pt>
                <c:pt idx="1">
                  <c:v>43291760</c:v>
                </c:pt>
                <c:pt idx="2">
                  <c:v>43836576</c:v>
                </c:pt>
                <c:pt idx="3">
                  <c:v>44541947</c:v>
                </c:pt>
                <c:pt idx="4">
                  <c:v>42225432</c:v>
                </c:pt>
              </c:numCache>
            </c:numRef>
          </c:val>
          <c:extLst>
            <c:ext xmlns:c16="http://schemas.microsoft.com/office/drawing/2014/chart" uri="{C3380CC4-5D6E-409C-BE32-E72D297353CC}">
              <c16:uniqueId val="{00000000-BEC8-4403-B87E-78B2FAE3A3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BEC8-4403-B87E-78B2FAE3A3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24.3</c:v>
                </c:pt>
                <c:pt idx="1">
                  <c:v>24.9</c:v>
                </c:pt>
                <c:pt idx="2">
                  <c:v>25</c:v>
                </c:pt>
                <c:pt idx="3">
                  <c:v>24.7</c:v>
                </c:pt>
                <c:pt idx="4">
                  <c:v>24.3</c:v>
                </c:pt>
              </c:numCache>
            </c:numRef>
          </c:val>
          <c:extLst>
            <c:ext xmlns:c16="http://schemas.microsoft.com/office/drawing/2014/chart" uri="{C3380CC4-5D6E-409C-BE32-E72D297353CC}">
              <c16:uniqueId val="{00000000-4B0A-4537-804B-6B0BF513B1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4B0A-4537-804B-6B0BF513B1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50.1</c:v>
                </c:pt>
                <c:pt idx="1">
                  <c:v>50.7</c:v>
                </c:pt>
                <c:pt idx="2">
                  <c:v>51.1</c:v>
                </c:pt>
                <c:pt idx="3">
                  <c:v>66.400000000000006</c:v>
                </c:pt>
                <c:pt idx="4">
                  <c:v>57.6</c:v>
                </c:pt>
              </c:numCache>
            </c:numRef>
          </c:val>
          <c:extLst>
            <c:ext xmlns:c16="http://schemas.microsoft.com/office/drawing/2014/chart" uri="{C3380CC4-5D6E-409C-BE32-E72D297353CC}">
              <c16:uniqueId val="{00000000-B7CA-474B-8D66-5AF4DBF5D8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B7CA-474B-8D66-5AF4DBF5D8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40" zoomScaleNormal="100"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神奈川県小田原市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その他</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417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417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188739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24393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417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417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102.9</v>
      </c>
      <c r="Q33" s="129"/>
      <c r="R33" s="129"/>
      <c r="S33" s="129"/>
      <c r="T33" s="129"/>
      <c r="U33" s="129"/>
      <c r="V33" s="129"/>
      <c r="W33" s="129"/>
      <c r="X33" s="129"/>
      <c r="Y33" s="129"/>
      <c r="Z33" s="129"/>
      <c r="AA33" s="129"/>
      <c r="AB33" s="129"/>
      <c r="AC33" s="129"/>
      <c r="AD33" s="130"/>
      <c r="AE33" s="128">
        <f>データ!AJ7</f>
        <v>101.6</v>
      </c>
      <c r="AF33" s="129"/>
      <c r="AG33" s="129"/>
      <c r="AH33" s="129"/>
      <c r="AI33" s="129"/>
      <c r="AJ33" s="129"/>
      <c r="AK33" s="129"/>
      <c r="AL33" s="129"/>
      <c r="AM33" s="129"/>
      <c r="AN33" s="129"/>
      <c r="AO33" s="129"/>
      <c r="AP33" s="129"/>
      <c r="AQ33" s="129"/>
      <c r="AR33" s="129"/>
      <c r="AS33" s="130"/>
      <c r="AT33" s="128">
        <f>データ!AK7</f>
        <v>100.8</v>
      </c>
      <c r="AU33" s="129"/>
      <c r="AV33" s="129"/>
      <c r="AW33" s="129"/>
      <c r="AX33" s="129"/>
      <c r="AY33" s="129"/>
      <c r="AZ33" s="129"/>
      <c r="BA33" s="129"/>
      <c r="BB33" s="129"/>
      <c r="BC33" s="129"/>
      <c r="BD33" s="129"/>
      <c r="BE33" s="129"/>
      <c r="BF33" s="129"/>
      <c r="BG33" s="129"/>
      <c r="BH33" s="130"/>
      <c r="BI33" s="128">
        <f>データ!AL7</f>
        <v>123.4</v>
      </c>
      <c r="BJ33" s="129"/>
      <c r="BK33" s="129"/>
      <c r="BL33" s="129"/>
      <c r="BM33" s="129"/>
      <c r="BN33" s="129"/>
      <c r="BO33" s="129"/>
      <c r="BP33" s="129"/>
      <c r="BQ33" s="129"/>
      <c r="BR33" s="129"/>
      <c r="BS33" s="129"/>
      <c r="BT33" s="129"/>
      <c r="BU33" s="129"/>
      <c r="BV33" s="129"/>
      <c r="BW33" s="130"/>
      <c r="BX33" s="128">
        <f>データ!AM7</f>
        <v>125.2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95.6</v>
      </c>
      <c r="DE33" s="129"/>
      <c r="DF33" s="129"/>
      <c r="DG33" s="129"/>
      <c r="DH33" s="129"/>
      <c r="DI33" s="129"/>
      <c r="DJ33" s="129"/>
      <c r="DK33" s="129"/>
      <c r="DL33" s="129"/>
      <c r="DM33" s="129"/>
      <c r="DN33" s="129"/>
      <c r="DO33" s="129"/>
      <c r="DP33" s="129"/>
      <c r="DQ33" s="129"/>
      <c r="DR33" s="130"/>
      <c r="DS33" s="128">
        <f>データ!AU7</f>
        <v>94.9</v>
      </c>
      <c r="DT33" s="129"/>
      <c r="DU33" s="129"/>
      <c r="DV33" s="129"/>
      <c r="DW33" s="129"/>
      <c r="DX33" s="129"/>
      <c r="DY33" s="129"/>
      <c r="DZ33" s="129"/>
      <c r="EA33" s="129"/>
      <c r="EB33" s="129"/>
      <c r="EC33" s="129"/>
      <c r="ED33" s="129"/>
      <c r="EE33" s="129"/>
      <c r="EF33" s="129"/>
      <c r="EG33" s="130"/>
      <c r="EH33" s="128">
        <f>データ!AV7</f>
        <v>95.4</v>
      </c>
      <c r="EI33" s="129"/>
      <c r="EJ33" s="129"/>
      <c r="EK33" s="129"/>
      <c r="EL33" s="129"/>
      <c r="EM33" s="129"/>
      <c r="EN33" s="129"/>
      <c r="EO33" s="129"/>
      <c r="EP33" s="129"/>
      <c r="EQ33" s="129"/>
      <c r="ER33" s="129"/>
      <c r="ES33" s="129"/>
      <c r="ET33" s="129"/>
      <c r="EU33" s="129"/>
      <c r="EV33" s="130"/>
      <c r="EW33" s="128">
        <f>データ!AW7</f>
        <v>86.1</v>
      </c>
      <c r="EX33" s="129"/>
      <c r="EY33" s="129"/>
      <c r="EZ33" s="129"/>
      <c r="FA33" s="129"/>
      <c r="FB33" s="129"/>
      <c r="FC33" s="129"/>
      <c r="FD33" s="129"/>
      <c r="FE33" s="129"/>
      <c r="FF33" s="129"/>
      <c r="FG33" s="129"/>
      <c r="FH33" s="129"/>
      <c r="FI33" s="129"/>
      <c r="FJ33" s="129"/>
      <c r="FK33" s="130"/>
      <c r="FL33" s="128">
        <f>データ!AX7</f>
        <v>96.6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82.6</v>
      </c>
      <c r="KG33" s="129"/>
      <c r="KH33" s="129"/>
      <c r="KI33" s="129"/>
      <c r="KJ33" s="129"/>
      <c r="KK33" s="129"/>
      <c r="KL33" s="129"/>
      <c r="KM33" s="129"/>
      <c r="KN33" s="129"/>
      <c r="KO33" s="129"/>
      <c r="KP33" s="129"/>
      <c r="KQ33" s="129"/>
      <c r="KR33" s="129"/>
      <c r="KS33" s="129"/>
      <c r="KT33" s="130"/>
      <c r="KU33" s="128">
        <f>データ!BQ7</f>
        <v>83.2</v>
      </c>
      <c r="KV33" s="129"/>
      <c r="KW33" s="129"/>
      <c r="KX33" s="129"/>
      <c r="KY33" s="129"/>
      <c r="KZ33" s="129"/>
      <c r="LA33" s="129"/>
      <c r="LB33" s="129"/>
      <c r="LC33" s="129"/>
      <c r="LD33" s="129"/>
      <c r="LE33" s="129"/>
      <c r="LF33" s="129"/>
      <c r="LG33" s="129"/>
      <c r="LH33" s="129"/>
      <c r="LI33" s="130"/>
      <c r="LJ33" s="128">
        <f>データ!BR7</f>
        <v>86.3</v>
      </c>
      <c r="LK33" s="129"/>
      <c r="LL33" s="129"/>
      <c r="LM33" s="129"/>
      <c r="LN33" s="129"/>
      <c r="LO33" s="129"/>
      <c r="LP33" s="129"/>
      <c r="LQ33" s="129"/>
      <c r="LR33" s="129"/>
      <c r="LS33" s="129"/>
      <c r="LT33" s="129"/>
      <c r="LU33" s="129"/>
      <c r="LV33" s="129"/>
      <c r="LW33" s="129"/>
      <c r="LX33" s="130"/>
      <c r="LY33" s="128">
        <f>データ!BS7</f>
        <v>68.7</v>
      </c>
      <c r="LZ33" s="129"/>
      <c r="MA33" s="129"/>
      <c r="MB33" s="129"/>
      <c r="MC33" s="129"/>
      <c r="MD33" s="129"/>
      <c r="ME33" s="129"/>
      <c r="MF33" s="129"/>
      <c r="MG33" s="129"/>
      <c r="MH33" s="129"/>
      <c r="MI33" s="129"/>
      <c r="MJ33" s="129"/>
      <c r="MK33" s="129"/>
      <c r="ML33" s="129"/>
      <c r="MM33" s="130"/>
      <c r="MN33" s="128">
        <f>データ!BT7</f>
        <v>80.900000000000006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186</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67" t="s">
        <v>184</v>
      </c>
      <c r="NK54" s="168"/>
      <c r="NL54" s="168"/>
      <c r="NM54" s="168"/>
      <c r="NN54" s="168"/>
      <c r="NO54" s="168"/>
      <c r="NP54" s="168"/>
      <c r="NQ54" s="168"/>
      <c r="NR54" s="168"/>
      <c r="NS54" s="168"/>
      <c r="NT54" s="168"/>
      <c r="NU54" s="168"/>
      <c r="NV54" s="168"/>
      <c r="NW54" s="168"/>
      <c r="NX54" s="169"/>
      <c r="OC54" s="18" t="s">
        <v>83</v>
      </c>
    </row>
    <row r="55" spans="1:393" ht="13.5" customHeight="1">
      <c r="A55" s="2"/>
      <c r="B55" s="15"/>
      <c r="C55" s="5"/>
      <c r="D55" s="5"/>
      <c r="E55" s="5"/>
      <c r="F55" s="5"/>
      <c r="G55" s="127" t="s">
        <v>57</v>
      </c>
      <c r="H55" s="127"/>
      <c r="I55" s="127"/>
      <c r="J55" s="127"/>
      <c r="K55" s="127"/>
      <c r="L55" s="127"/>
      <c r="M55" s="127"/>
      <c r="N55" s="127"/>
      <c r="O55" s="127"/>
      <c r="P55" s="143">
        <f>データ!CA7</f>
        <v>64189</v>
      </c>
      <c r="Q55" s="144"/>
      <c r="R55" s="144"/>
      <c r="S55" s="144"/>
      <c r="T55" s="144"/>
      <c r="U55" s="144"/>
      <c r="V55" s="144"/>
      <c r="W55" s="144"/>
      <c r="X55" s="144"/>
      <c r="Y55" s="144"/>
      <c r="Z55" s="144"/>
      <c r="AA55" s="144"/>
      <c r="AB55" s="144"/>
      <c r="AC55" s="144"/>
      <c r="AD55" s="145"/>
      <c r="AE55" s="143">
        <f>データ!CB7</f>
        <v>66292</v>
      </c>
      <c r="AF55" s="144"/>
      <c r="AG55" s="144"/>
      <c r="AH55" s="144"/>
      <c r="AI55" s="144"/>
      <c r="AJ55" s="144"/>
      <c r="AK55" s="144"/>
      <c r="AL55" s="144"/>
      <c r="AM55" s="144"/>
      <c r="AN55" s="144"/>
      <c r="AO55" s="144"/>
      <c r="AP55" s="144"/>
      <c r="AQ55" s="144"/>
      <c r="AR55" s="144"/>
      <c r="AS55" s="145"/>
      <c r="AT55" s="143">
        <f>データ!CC7</f>
        <v>67178</v>
      </c>
      <c r="AU55" s="144"/>
      <c r="AV55" s="144"/>
      <c r="AW55" s="144"/>
      <c r="AX55" s="144"/>
      <c r="AY55" s="144"/>
      <c r="AZ55" s="144"/>
      <c r="BA55" s="144"/>
      <c r="BB55" s="144"/>
      <c r="BC55" s="144"/>
      <c r="BD55" s="144"/>
      <c r="BE55" s="144"/>
      <c r="BF55" s="144"/>
      <c r="BG55" s="144"/>
      <c r="BH55" s="145"/>
      <c r="BI55" s="143">
        <f>データ!CD7</f>
        <v>73480</v>
      </c>
      <c r="BJ55" s="144"/>
      <c r="BK55" s="144"/>
      <c r="BL55" s="144"/>
      <c r="BM55" s="144"/>
      <c r="BN55" s="144"/>
      <c r="BO55" s="144"/>
      <c r="BP55" s="144"/>
      <c r="BQ55" s="144"/>
      <c r="BR55" s="144"/>
      <c r="BS55" s="144"/>
      <c r="BT55" s="144"/>
      <c r="BU55" s="144"/>
      <c r="BV55" s="144"/>
      <c r="BW55" s="145"/>
      <c r="BX55" s="143">
        <f>データ!CE7</f>
        <v>76528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11740</v>
      </c>
      <c r="DE55" s="144"/>
      <c r="DF55" s="144"/>
      <c r="DG55" s="144"/>
      <c r="DH55" s="144"/>
      <c r="DI55" s="144"/>
      <c r="DJ55" s="144"/>
      <c r="DK55" s="144"/>
      <c r="DL55" s="144"/>
      <c r="DM55" s="144"/>
      <c r="DN55" s="144"/>
      <c r="DO55" s="144"/>
      <c r="DP55" s="144"/>
      <c r="DQ55" s="144"/>
      <c r="DR55" s="145"/>
      <c r="DS55" s="143">
        <f>データ!CM7</f>
        <v>12603</v>
      </c>
      <c r="DT55" s="144"/>
      <c r="DU55" s="144"/>
      <c r="DV55" s="144"/>
      <c r="DW55" s="144"/>
      <c r="DX55" s="144"/>
      <c r="DY55" s="144"/>
      <c r="DZ55" s="144"/>
      <c r="EA55" s="144"/>
      <c r="EB55" s="144"/>
      <c r="EC55" s="144"/>
      <c r="ED55" s="144"/>
      <c r="EE55" s="144"/>
      <c r="EF55" s="144"/>
      <c r="EG55" s="145"/>
      <c r="EH55" s="143">
        <f>データ!CN7</f>
        <v>13303</v>
      </c>
      <c r="EI55" s="144"/>
      <c r="EJ55" s="144"/>
      <c r="EK55" s="144"/>
      <c r="EL55" s="144"/>
      <c r="EM55" s="144"/>
      <c r="EN55" s="144"/>
      <c r="EO55" s="144"/>
      <c r="EP55" s="144"/>
      <c r="EQ55" s="144"/>
      <c r="ER55" s="144"/>
      <c r="ES55" s="144"/>
      <c r="ET55" s="144"/>
      <c r="EU55" s="144"/>
      <c r="EV55" s="145"/>
      <c r="EW55" s="143">
        <f>データ!CO7</f>
        <v>13916</v>
      </c>
      <c r="EX55" s="144"/>
      <c r="EY55" s="144"/>
      <c r="EZ55" s="144"/>
      <c r="FA55" s="144"/>
      <c r="FB55" s="144"/>
      <c r="FC55" s="144"/>
      <c r="FD55" s="144"/>
      <c r="FE55" s="144"/>
      <c r="FF55" s="144"/>
      <c r="FG55" s="144"/>
      <c r="FH55" s="144"/>
      <c r="FI55" s="144"/>
      <c r="FJ55" s="144"/>
      <c r="FK55" s="145"/>
      <c r="FL55" s="143">
        <f>データ!CP7</f>
        <v>13517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50.1</v>
      </c>
      <c r="GS55" s="129"/>
      <c r="GT55" s="129"/>
      <c r="GU55" s="129"/>
      <c r="GV55" s="129"/>
      <c r="GW55" s="129"/>
      <c r="GX55" s="129"/>
      <c r="GY55" s="129"/>
      <c r="GZ55" s="129"/>
      <c r="HA55" s="129"/>
      <c r="HB55" s="129"/>
      <c r="HC55" s="129"/>
      <c r="HD55" s="129"/>
      <c r="HE55" s="129"/>
      <c r="HF55" s="130"/>
      <c r="HG55" s="128">
        <f>データ!CX7</f>
        <v>50.7</v>
      </c>
      <c r="HH55" s="129"/>
      <c r="HI55" s="129"/>
      <c r="HJ55" s="129"/>
      <c r="HK55" s="129"/>
      <c r="HL55" s="129"/>
      <c r="HM55" s="129"/>
      <c r="HN55" s="129"/>
      <c r="HO55" s="129"/>
      <c r="HP55" s="129"/>
      <c r="HQ55" s="129"/>
      <c r="HR55" s="129"/>
      <c r="HS55" s="129"/>
      <c r="HT55" s="129"/>
      <c r="HU55" s="130"/>
      <c r="HV55" s="128">
        <f>データ!CY7</f>
        <v>51.1</v>
      </c>
      <c r="HW55" s="129"/>
      <c r="HX55" s="129"/>
      <c r="HY55" s="129"/>
      <c r="HZ55" s="129"/>
      <c r="IA55" s="129"/>
      <c r="IB55" s="129"/>
      <c r="IC55" s="129"/>
      <c r="ID55" s="129"/>
      <c r="IE55" s="129"/>
      <c r="IF55" s="129"/>
      <c r="IG55" s="129"/>
      <c r="IH55" s="129"/>
      <c r="II55" s="129"/>
      <c r="IJ55" s="130"/>
      <c r="IK55" s="128">
        <f>データ!CZ7</f>
        <v>66.400000000000006</v>
      </c>
      <c r="IL55" s="129"/>
      <c r="IM55" s="129"/>
      <c r="IN55" s="129"/>
      <c r="IO55" s="129"/>
      <c r="IP55" s="129"/>
      <c r="IQ55" s="129"/>
      <c r="IR55" s="129"/>
      <c r="IS55" s="129"/>
      <c r="IT55" s="129"/>
      <c r="IU55" s="129"/>
      <c r="IV55" s="129"/>
      <c r="IW55" s="129"/>
      <c r="IX55" s="129"/>
      <c r="IY55" s="130"/>
      <c r="IZ55" s="128">
        <f>データ!DA7</f>
        <v>57.6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24.3</v>
      </c>
      <c r="KG55" s="129"/>
      <c r="KH55" s="129"/>
      <c r="KI55" s="129"/>
      <c r="KJ55" s="129"/>
      <c r="KK55" s="129"/>
      <c r="KL55" s="129"/>
      <c r="KM55" s="129"/>
      <c r="KN55" s="129"/>
      <c r="KO55" s="129"/>
      <c r="KP55" s="129"/>
      <c r="KQ55" s="129"/>
      <c r="KR55" s="129"/>
      <c r="KS55" s="129"/>
      <c r="KT55" s="130"/>
      <c r="KU55" s="128">
        <f>データ!DI7</f>
        <v>24.9</v>
      </c>
      <c r="KV55" s="129"/>
      <c r="KW55" s="129"/>
      <c r="KX55" s="129"/>
      <c r="KY55" s="129"/>
      <c r="KZ55" s="129"/>
      <c r="LA55" s="129"/>
      <c r="LB55" s="129"/>
      <c r="LC55" s="129"/>
      <c r="LD55" s="129"/>
      <c r="LE55" s="129"/>
      <c r="LF55" s="129"/>
      <c r="LG55" s="129"/>
      <c r="LH55" s="129"/>
      <c r="LI55" s="130"/>
      <c r="LJ55" s="128">
        <f>データ!DJ7</f>
        <v>25</v>
      </c>
      <c r="LK55" s="129"/>
      <c r="LL55" s="129"/>
      <c r="LM55" s="129"/>
      <c r="LN55" s="129"/>
      <c r="LO55" s="129"/>
      <c r="LP55" s="129"/>
      <c r="LQ55" s="129"/>
      <c r="LR55" s="129"/>
      <c r="LS55" s="129"/>
      <c r="LT55" s="129"/>
      <c r="LU55" s="129"/>
      <c r="LV55" s="129"/>
      <c r="LW55" s="129"/>
      <c r="LX55" s="130"/>
      <c r="LY55" s="128">
        <f>データ!DK7</f>
        <v>24.7</v>
      </c>
      <c r="LZ55" s="129"/>
      <c r="MA55" s="129"/>
      <c r="MB55" s="129"/>
      <c r="MC55" s="129"/>
      <c r="MD55" s="129"/>
      <c r="ME55" s="129"/>
      <c r="MF55" s="129"/>
      <c r="MG55" s="129"/>
      <c r="MH55" s="129"/>
      <c r="MI55" s="129"/>
      <c r="MJ55" s="129"/>
      <c r="MK55" s="129"/>
      <c r="ML55" s="129"/>
      <c r="MM55" s="130"/>
      <c r="MN55" s="128">
        <f>データ!DL7</f>
        <v>24.3</v>
      </c>
      <c r="MO55" s="129"/>
      <c r="MP55" s="129"/>
      <c r="MQ55" s="129"/>
      <c r="MR55" s="129"/>
      <c r="MS55" s="129"/>
      <c r="MT55" s="129"/>
      <c r="MU55" s="129"/>
      <c r="MV55" s="129"/>
      <c r="MW55" s="129"/>
      <c r="MX55" s="129"/>
      <c r="MY55" s="129"/>
      <c r="MZ55" s="129"/>
      <c r="NA55" s="129"/>
      <c r="NB55" s="130"/>
      <c r="NC55" s="5"/>
      <c r="ND55" s="5"/>
      <c r="NE55" s="5"/>
      <c r="NF55" s="5"/>
      <c r="NG55" s="5"/>
      <c r="NH55" s="17"/>
      <c r="NI55" s="2"/>
      <c r="NJ55" s="167"/>
      <c r="NK55" s="168"/>
      <c r="NL55" s="168"/>
      <c r="NM55" s="168"/>
      <c r="NN55" s="168"/>
      <c r="NO55" s="168"/>
      <c r="NP55" s="168"/>
      <c r="NQ55" s="168"/>
      <c r="NR55" s="168"/>
      <c r="NS55" s="168"/>
      <c r="NT55" s="168"/>
      <c r="NU55" s="168"/>
      <c r="NV55" s="168"/>
      <c r="NW55" s="168"/>
      <c r="NX55" s="169"/>
    </row>
    <row r="56" spans="1:393" ht="13.5" customHeight="1">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67"/>
      <c r="NK56" s="168"/>
      <c r="NL56" s="168"/>
      <c r="NM56" s="168"/>
      <c r="NN56" s="168"/>
      <c r="NO56" s="168"/>
      <c r="NP56" s="168"/>
      <c r="NQ56" s="168"/>
      <c r="NR56" s="168"/>
      <c r="NS56" s="168"/>
      <c r="NT56" s="168"/>
      <c r="NU56" s="168"/>
      <c r="NV56" s="168"/>
      <c r="NW56" s="168"/>
      <c r="NX56" s="16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67"/>
      <c r="NK57" s="168"/>
      <c r="NL57" s="168"/>
      <c r="NM57" s="168"/>
      <c r="NN57" s="168"/>
      <c r="NO57" s="168"/>
      <c r="NP57" s="168"/>
      <c r="NQ57" s="168"/>
      <c r="NR57" s="168"/>
      <c r="NS57" s="168"/>
      <c r="NT57" s="168"/>
      <c r="NU57" s="168"/>
      <c r="NV57" s="168"/>
      <c r="NW57" s="168"/>
      <c r="NX57" s="16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67"/>
      <c r="NK58" s="168"/>
      <c r="NL58" s="168"/>
      <c r="NM58" s="168"/>
      <c r="NN58" s="168"/>
      <c r="NO58" s="168"/>
      <c r="NP58" s="168"/>
      <c r="NQ58" s="168"/>
      <c r="NR58" s="168"/>
      <c r="NS58" s="168"/>
      <c r="NT58" s="168"/>
      <c r="NU58" s="168"/>
      <c r="NV58" s="168"/>
      <c r="NW58" s="168"/>
      <c r="NX58" s="16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67"/>
      <c r="NK59" s="168"/>
      <c r="NL59" s="168"/>
      <c r="NM59" s="168"/>
      <c r="NN59" s="168"/>
      <c r="NO59" s="168"/>
      <c r="NP59" s="168"/>
      <c r="NQ59" s="168"/>
      <c r="NR59" s="168"/>
      <c r="NS59" s="168"/>
      <c r="NT59" s="168"/>
      <c r="NU59" s="168"/>
      <c r="NV59" s="168"/>
      <c r="NW59" s="168"/>
      <c r="NX59" s="16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67"/>
      <c r="NK60" s="168"/>
      <c r="NL60" s="168"/>
      <c r="NM60" s="168"/>
      <c r="NN60" s="168"/>
      <c r="NO60" s="168"/>
      <c r="NP60" s="168"/>
      <c r="NQ60" s="168"/>
      <c r="NR60" s="168"/>
      <c r="NS60" s="168"/>
      <c r="NT60" s="168"/>
      <c r="NU60" s="168"/>
      <c r="NV60" s="168"/>
      <c r="NW60" s="168"/>
      <c r="NX60" s="16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67"/>
      <c r="NK61" s="168"/>
      <c r="NL61" s="168"/>
      <c r="NM61" s="168"/>
      <c r="NN61" s="168"/>
      <c r="NO61" s="168"/>
      <c r="NP61" s="168"/>
      <c r="NQ61" s="168"/>
      <c r="NR61" s="168"/>
      <c r="NS61" s="168"/>
      <c r="NT61" s="168"/>
      <c r="NU61" s="168"/>
      <c r="NV61" s="168"/>
      <c r="NW61" s="168"/>
      <c r="NX61" s="16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67"/>
      <c r="NK62" s="168"/>
      <c r="NL62" s="168"/>
      <c r="NM62" s="168"/>
      <c r="NN62" s="168"/>
      <c r="NO62" s="168"/>
      <c r="NP62" s="168"/>
      <c r="NQ62" s="168"/>
      <c r="NR62" s="168"/>
      <c r="NS62" s="168"/>
      <c r="NT62" s="168"/>
      <c r="NU62" s="168"/>
      <c r="NV62" s="168"/>
      <c r="NW62" s="168"/>
      <c r="NX62" s="16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67"/>
      <c r="NK63" s="168"/>
      <c r="NL63" s="168"/>
      <c r="NM63" s="168"/>
      <c r="NN63" s="168"/>
      <c r="NO63" s="168"/>
      <c r="NP63" s="168"/>
      <c r="NQ63" s="168"/>
      <c r="NR63" s="168"/>
      <c r="NS63" s="168"/>
      <c r="NT63" s="168"/>
      <c r="NU63" s="168"/>
      <c r="NV63" s="168"/>
      <c r="NW63" s="168"/>
      <c r="NX63" s="16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67"/>
      <c r="NK64" s="168"/>
      <c r="NL64" s="168"/>
      <c r="NM64" s="168"/>
      <c r="NN64" s="168"/>
      <c r="NO64" s="168"/>
      <c r="NP64" s="168"/>
      <c r="NQ64" s="168"/>
      <c r="NR64" s="168"/>
      <c r="NS64" s="168"/>
      <c r="NT64" s="168"/>
      <c r="NU64" s="168"/>
      <c r="NV64" s="168"/>
      <c r="NW64" s="168"/>
      <c r="NX64" s="16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67"/>
      <c r="NK65" s="168"/>
      <c r="NL65" s="168"/>
      <c r="NM65" s="168"/>
      <c r="NN65" s="168"/>
      <c r="NO65" s="168"/>
      <c r="NP65" s="168"/>
      <c r="NQ65" s="168"/>
      <c r="NR65" s="168"/>
      <c r="NS65" s="168"/>
      <c r="NT65" s="168"/>
      <c r="NU65" s="168"/>
      <c r="NV65" s="168"/>
      <c r="NW65" s="168"/>
      <c r="NX65" s="16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67"/>
      <c r="NK66" s="168"/>
      <c r="NL66" s="168"/>
      <c r="NM66" s="168"/>
      <c r="NN66" s="168"/>
      <c r="NO66" s="168"/>
      <c r="NP66" s="168"/>
      <c r="NQ66" s="168"/>
      <c r="NR66" s="168"/>
      <c r="NS66" s="168"/>
      <c r="NT66" s="168"/>
      <c r="NU66" s="168"/>
      <c r="NV66" s="168"/>
      <c r="NW66" s="168"/>
      <c r="NX66" s="16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70"/>
      <c r="NK67" s="171"/>
      <c r="NL67" s="171"/>
      <c r="NM67" s="171"/>
      <c r="NN67" s="171"/>
      <c r="NO67" s="171"/>
      <c r="NP67" s="171"/>
      <c r="NQ67" s="171"/>
      <c r="NR67" s="171"/>
      <c r="NS67" s="171"/>
      <c r="NT67" s="171"/>
      <c r="NU67" s="171"/>
      <c r="NV67" s="171"/>
      <c r="NW67" s="171"/>
      <c r="NX67" s="17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187</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69.099999999999994</v>
      </c>
      <c r="V79" s="147"/>
      <c r="W79" s="147"/>
      <c r="X79" s="147"/>
      <c r="Y79" s="147"/>
      <c r="Z79" s="147"/>
      <c r="AA79" s="147"/>
      <c r="AB79" s="147"/>
      <c r="AC79" s="147"/>
      <c r="AD79" s="147"/>
      <c r="AE79" s="147"/>
      <c r="AF79" s="147"/>
      <c r="AG79" s="147"/>
      <c r="AH79" s="147"/>
      <c r="AI79" s="147"/>
      <c r="AJ79" s="147"/>
      <c r="AK79" s="147"/>
      <c r="AL79" s="147"/>
      <c r="AM79" s="147"/>
      <c r="AN79" s="147">
        <f>データ!DT7</f>
        <v>71.400000000000006</v>
      </c>
      <c r="AO79" s="147"/>
      <c r="AP79" s="147"/>
      <c r="AQ79" s="147"/>
      <c r="AR79" s="147"/>
      <c r="AS79" s="147"/>
      <c r="AT79" s="147"/>
      <c r="AU79" s="147"/>
      <c r="AV79" s="147"/>
      <c r="AW79" s="147"/>
      <c r="AX79" s="147"/>
      <c r="AY79" s="147"/>
      <c r="AZ79" s="147"/>
      <c r="BA79" s="147"/>
      <c r="BB79" s="147"/>
      <c r="BC79" s="147"/>
      <c r="BD79" s="147"/>
      <c r="BE79" s="147"/>
      <c r="BF79" s="147"/>
      <c r="BG79" s="147">
        <f>データ!DU7</f>
        <v>74.5</v>
      </c>
      <c r="BH79" s="147"/>
      <c r="BI79" s="147"/>
      <c r="BJ79" s="147"/>
      <c r="BK79" s="147"/>
      <c r="BL79" s="147"/>
      <c r="BM79" s="147"/>
      <c r="BN79" s="147"/>
      <c r="BO79" s="147"/>
      <c r="BP79" s="147"/>
      <c r="BQ79" s="147"/>
      <c r="BR79" s="147"/>
      <c r="BS79" s="147"/>
      <c r="BT79" s="147"/>
      <c r="BU79" s="147"/>
      <c r="BV79" s="147"/>
      <c r="BW79" s="147"/>
      <c r="BX79" s="147"/>
      <c r="BY79" s="147"/>
      <c r="BZ79" s="147">
        <f>データ!DV7</f>
        <v>69.8</v>
      </c>
      <c r="CA79" s="147"/>
      <c r="CB79" s="147"/>
      <c r="CC79" s="147"/>
      <c r="CD79" s="147"/>
      <c r="CE79" s="147"/>
      <c r="CF79" s="147"/>
      <c r="CG79" s="147"/>
      <c r="CH79" s="147"/>
      <c r="CI79" s="147"/>
      <c r="CJ79" s="147"/>
      <c r="CK79" s="147"/>
      <c r="CL79" s="147"/>
      <c r="CM79" s="147"/>
      <c r="CN79" s="147"/>
      <c r="CO79" s="147"/>
      <c r="CP79" s="147"/>
      <c r="CQ79" s="147"/>
      <c r="CR79" s="147"/>
      <c r="CS79" s="147">
        <f>データ!DW7</f>
        <v>73.3</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77.3</v>
      </c>
      <c r="EP79" s="147"/>
      <c r="EQ79" s="147"/>
      <c r="ER79" s="147"/>
      <c r="ES79" s="147"/>
      <c r="ET79" s="147"/>
      <c r="EU79" s="147"/>
      <c r="EV79" s="147"/>
      <c r="EW79" s="147"/>
      <c r="EX79" s="147"/>
      <c r="EY79" s="147"/>
      <c r="EZ79" s="147"/>
      <c r="FA79" s="147"/>
      <c r="FB79" s="147"/>
      <c r="FC79" s="147"/>
      <c r="FD79" s="147"/>
      <c r="FE79" s="147"/>
      <c r="FF79" s="147"/>
      <c r="FG79" s="147"/>
      <c r="FH79" s="147">
        <f>データ!EE7</f>
        <v>77.400000000000006</v>
      </c>
      <c r="FI79" s="147"/>
      <c r="FJ79" s="147"/>
      <c r="FK79" s="147"/>
      <c r="FL79" s="147"/>
      <c r="FM79" s="147"/>
      <c r="FN79" s="147"/>
      <c r="FO79" s="147"/>
      <c r="FP79" s="147"/>
      <c r="FQ79" s="147"/>
      <c r="FR79" s="147"/>
      <c r="FS79" s="147"/>
      <c r="FT79" s="147"/>
      <c r="FU79" s="147"/>
      <c r="FV79" s="147"/>
      <c r="FW79" s="147"/>
      <c r="FX79" s="147"/>
      <c r="FY79" s="147"/>
      <c r="FZ79" s="147"/>
      <c r="GA79" s="147">
        <f>データ!EF7</f>
        <v>79.8</v>
      </c>
      <c r="GB79" s="147"/>
      <c r="GC79" s="147"/>
      <c r="GD79" s="147"/>
      <c r="GE79" s="147"/>
      <c r="GF79" s="147"/>
      <c r="GG79" s="147"/>
      <c r="GH79" s="147"/>
      <c r="GI79" s="147"/>
      <c r="GJ79" s="147"/>
      <c r="GK79" s="147"/>
      <c r="GL79" s="147"/>
      <c r="GM79" s="147"/>
      <c r="GN79" s="147"/>
      <c r="GO79" s="147"/>
      <c r="GP79" s="147"/>
      <c r="GQ79" s="147"/>
      <c r="GR79" s="147"/>
      <c r="GS79" s="147"/>
      <c r="GT79" s="147">
        <f>データ!EG7</f>
        <v>75.400000000000006</v>
      </c>
      <c r="GU79" s="147"/>
      <c r="GV79" s="147"/>
      <c r="GW79" s="147"/>
      <c r="GX79" s="147"/>
      <c r="GY79" s="147"/>
      <c r="GZ79" s="147"/>
      <c r="HA79" s="147"/>
      <c r="HB79" s="147"/>
      <c r="HC79" s="147"/>
      <c r="HD79" s="147"/>
      <c r="HE79" s="147"/>
      <c r="HF79" s="147"/>
      <c r="HG79" s="147"/>
      <c r="HH79" s="147"/>
      <c r="HI79" s="147"/>
      <c r="HJ79" s="147"/>
      <c r="HK79" s="147"/>
      <c r="HL79" s="147"/>
      <c r="HM79" s="147">
        <f>データ!EH7</f>
        <v>76</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42359909</v>
      </c>
      <c r="JK79" s="146"/>
      <c r="JL79" s="146"/>
      <c r="JM79" s="146"/>
      <c r="JN79" s="146"/>
      <c r="JO79" s="146"/>
      <c r="JP79" s="146"/>
      <c r="JQ79" s="146"/>
      <c r="JR79" s="146"/>
      <c r="JS79" s="146"/>
      <c r="JT79" s="146"/>
      <c r="JU79" s="146"/>
      <c r="JV79" s="146"/>
      <c r="JW79" s="146"/>
      <c r="JX79" s="146"/>
      <c r="JY79" s="146"/>
      <c r="JZ79" s="146"/>
      <c r="KA79" s="146"/>
      <c r="KB79" s="146"/>
      <c r="KC79" s="146">
        <f>データ!EP7</f>
        <v>43291760</v>
      </c>
      <c r="KD79" s="146"/>
      <c r="KE79" s="146"/>
      <c r="KF79" s="146"/>
      <c r="KG79" s="146"/>
      <c r="KH79" s="146"/>
      <c r="KI79" s="146"/>
      <c r="KJ79" s="146"/>
      <c r="KK79" s="146"/>
      <c r="KL79" s="146"/>
      <c r="KM79" s="146"/>
      <c r="KN79" s="146"/>
      <c r="KO79" s="146"/>
      <c r="KP79" s="146"/>
      <c r="KQ79" s="146"/>
      <c r="KR79" s="146"/>
      <c r="KS79" s="146"/>
      <c r="KT79" s="146"/>
      <c r="KU79" s="146"/>
      <c r="KV79" s="146">
        <f>データ!EQ7</f>
        <v>43836576</v>
      </c>
      <c r="KW79" s="146"/>
      <c r="KX79" s="146"/>
      <c r="KY79" s="146"/>
      <c r="KZ79" s="146"/>
      <c r="LA79" s="146"/>
      <c r="LB79" s="146"/>
      <c r="LC79" s="146"/>
      <c r="LD79" s="146"/>
      <c r="LE79" s="146"/>
      <c r="LF79" s="146"/>
      <c r="LG79" s="146"/>
      <c r="LH79" s="146"/>
      <c r="LI79" s="146"/>
      <c r="LJ79" s="146"/>
      <c r="LK79" s="146"/>
      <c r="LL79" s="146"/>
      <c r="LM79" s="146"/>
      <c r="LN79" s="146"/>
      <c r="LO79" s="146">
        <f>データ!ER7</f>
        <v>44541947</v>
      </c>
      <c r="LP79" s="146"/>
      <c r="LQ79" s="146"/>
      <c r="LR79" s="146"/>
      <c r="LS79" s="146"/>
      <c r="LT79" s="146"/>
      <c r="LU79" s="146"/>
      <c r="LV79" s="146"/>
      <c r="LW79" s="146"/>
      <c r="LX79" s="146"/>
      <c r="LY79" s="146"/>
      <c r="LZ79" s="146"/>
      <c r="MA79" s="146"/>
      <c r="MB79" s="146"/>
      <c r="MC79" s="146"/>
      <c r="MD79" s="146"/>
      <c r="ME79" s="146"/>
      <c r="MF79" s="146"/>
      <c r="MG79" s="146"/>
      <c r="MH79" s="146">
        <f>データ!ES7</f>
        <v>42225432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52.7</v>
      </c>
      <c r="V80" s="147"/>
      <c r="W80" s="147"/>
      <c r="X80" s="147"/>
      <c r="Y80" s="147"/>
      <c r="Z80" s="147"/>
      <c r="AA80" s="147"/>
      <c r="AB80" s="147"/>
      <c r="AC80" s="147"/>
      <c r="AD80" s="147"/>
      <c r="AE80" s="147"/>
      <c r="AF80" s="147"/>
      <c r="AG80" s="147"/>
      <c r="AH80" s="147"/>
      <c r="AI80" s="147"/>
      <c r="AJ80" s="147"/>
      <c r="AK80" s="147"/>
      <c r="AL80" s="147"/>
      <c r="AM80" s="147"/>
      <c r="AN80" s="147">
        <f>データ!DY7</f>
        <v>53.7</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56.8</v>
      </c>
      <c r="CA80" s="147"/>
      <c r="CB80" s="147"/>
      <c r="CC80" s="147"/>
      <c r="CD80" s="147"/>
      <c r="CE80" s="147"/>
      <c r="CF80" s="147"/>
      <c r="CG80" s="147"/>
      <c r="CH80" s="147"/>
      <c r="CI80" s="147"/>
      <c r="CJ80" s="147"/>
      <c r="CK80" s="147"/>
      <c r="CL80" s="147"/>
      <c r="CM80" s="147"/>
      <c r="CN80" s="147"/>
      <c r="CO80" s="147"/>
      <c r="CP80" s="147"/>
      <c r="CQ80" s="147"/>
      <c r="CR80" s="147"/>
      <c r="CS80" s="147">
        <f>データ!EB7</f>
        <v>58.5</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68.400000000000006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69.3</v>
      </c>
      <c r="FI80" s="147"/>
      <c r="FJ80" s="147"/>
      <c r="FK80" s="147"/>
      <c r="FL80" s="147"/>
      <c r="FM80" s="147"/>
      <c r="FN80" s="147"/>
      <c r="FO80" s="147"/>
      <c r="FP80" s="147"/>
      <c r="FQ80" s="147"/>
      <c r="FR80" s="147"/>
      <c r="FS80" s="147"/>
      <c r="FT80" s="147"/>
      <c r="FU80" s="147"/>
      <c r="FV80" s="147"/>
      <c r="FW80" s="147"/>
      <c r="FX80" s="147"/>
      <c r="FY80" s="147"/>
      <c r="FZ80" s="147"/>
      <c r="GA80" s="147">
        <f>データ!EK7</f>
        <v>71.099999999999994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69.8</v>
      </c>
      <c r="GU80" s="147"/>
      <c r="GV80" s="147"/>
      <c r="GW80" s="147"/>
      <c r="GX80" s="147"/>
      <c r="GY80" s="147"/>
      <c r="GZ80" s="147"/>
      <c r="HA80" s="147"/>
      <c r="HB80" s="147"/>
      <c r="HC80" s="147"/>
      <c r="HD80" s="147"/>
      <c r="HE80" s="147"/>
      <c r="HF80" s="147"/>
      <c r="HG80" s="147"/>
      <c r="HH80" s="147"/>
      <c r="HI80" s="147"/>
      <c r="HJ80" s="147"/>
      <c r="HK80" s="147"/>
      <c r="HL80" s="147"/>
      <c r="HM80" s="147">
        <f>データ!EM7</f>
        <v>69.7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45729936</v>
      </c>
      <c r="JK80" s="146"/>
      <c r="JL80" s="146"/>
      <c r="JM80" s="146"/>
      <c r="JN80" s="146"/>
      <c r="JO80" s="146"/>
      <c r="JP80" s="146"/>
      <c r="JQ80" s="146"/>
      <c r="JR80" s="146"/>
      <c r="JS80" s="146"/>
      <c r="JT80" s="146"/>
      <c r="JU80" s="146"/>
      <c r="JV80" s="146"/>
      <c r="JW80" s="146"/>
      <c r="JX80" s="146"/>
      <c r="JY80" s="146"/>
      <c r="JZ80" s="146"/>
      <c r="KA80" s="146"/>
      <c r="KB80" s="146"/>
      <c r="KC80" s="146">
        <f>データ!EU7</f>
        <v>47442477</v>
      </c>
      <c r="KD80" s="146"/>
      <c r="KE80" s="146"/>
      <c r="KF80" s="146"/>
      <c r="KG80" s="146"/>
      <c r="KH80" s="146"/>
      <c r="KI80" s="146"/>
      <c r="KJ80" s="146"/>
      <c r="KK80" s="146"/>
      <c r="KL80" s="146"/>
      <c r="KM80" s="146"/>
      <c r="KN80" s="146"/>
      <c r="KO80" s="146"/>
      <c r="KP80" s="146"/>
      <c r="KQ80" s="146"/>
      <c r="KR80" s="146"/>
      <c r="KS80" s="146"/>
      <c r="KT80" s="146"/>
      <c r="KU80" s="146"/>
      <c r="KV80" s="146">
        <f>データ!EV7</f>
        <v>48164556</v>
      </c>
      <c r="KW80" s="146"/>
      <c r="KX80" s="146"/>
      <c r="KY80" s="146"/>
      <c r="KZ80" s="146"/>
      <c r="LA80" s="146"/>
      <c r="LB80" s="146"/>
      <c r="LC80" s="146"/>
      <c r="LD80" s="146"/>
      <c r="LE80" s="146"/>
      <c r="LF80" s="146"/>
      <c r="LG80" s="146"/>
      <c r="LH80" s="146"/>
      <c r="LI80" s="146"/>
      <c r="LJ80" s="146"/>
      <c r="LK80" s="146"/>
      <c r="LL80" s="146"/>
      <c r="LM80" s="146"/>
      <c r="LN80" s="146"/>
      <c r="LO80" s="146">
        <f>データ!EW7</f>
        <v>49637382</v>
      </c>
      <c r="LP80" s="146"/>
      <c r="LQ80" s="146"/>
      <c r="LR80" s="146"/>
      <c r="LS80" s="146"/>
      <c r="LT80" s="146"/>
      <c r="LU80" s="146"/>
      <c r="LV80" s="146"/>
      <c r="LW80" s="146"/>
      <c r="LX80" s="146"/>
      <c r="LY80" s="146"/>
      <c r="LZ80" s="146"/>
      <c r="MA80" s="146"/>
      <c r="MB80" s="146"/>
      <c r="MC80" s="146"/>
      <c r="MD80" s="146"/>
      <c r="ME80" s="146"/>
      <c r="MF80" s="146"/>
      <c r="MG80" s="146"/>
      <c r="MH80" s="146">
        <f>データ!EX7</f>
        <v>50098024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nNPN46tAaxZmUbDmmncoppenef9qTFAKwwU6BIZr5Nkclc6gwAkg+Tk7DZgVTv6BtsR962yifW7azuB2avAw==" saltValue="LhrfwbvvljzUMUtxkB9su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111</v>
      </c>
      <c r="AJ4" s="165"/>
      <c r="AK4" s="165"/>
      <c r="AL4" s="165"/>
      <c r="AM4" s="165"/>
      <c r="AN4" s="165"/>
      <c r="AO4" s="165"/>
      <c r="AP4" s="165"/>
      <c r="AQ4" s="165"/>
      <c r="AR4" s="165"/>
      <c r="AS4" s="166"/>
      <c r="AT4" s="160" t="s">
        <v>112</v>
      </c>
      <c r="AU4" s="159"/>
      <c r="AV4" s="159"/>
      <c r="AW4" s="159"/>
      <c r="AX4" s="159"/>
      <c r="AY4" s="159"/>
      <c r="AZ4" s="159"/>
      <c r="BA4" s="159"/>
      <c r="BB4" s="159"/>
      <c r="BC4" s="159"/>
      <c r="BD4" s="159"/>
      <c r="BE4" s="160" t="s">
        <v>113</v>
      </c>
      <c r="BF4" s="159"/>
      <c r="BG4" s="159"/>
      <c r="BH4" s="159"/>
      <c r="BI4" s="159"/>
      <c r="BJ4" s="159"/>
      <c r="BK4" s="159"/>
      <c r="BL4" s="159"/>
      <c r="BM4" s="159"/>
      <c r="BN4" s="159"/>
      <c r="BO4" s="159"/>
      <c r="BP4" s="164" t="s">
        <v>114</v>
      </c>
      <c r="BQ4" s="165"/>
      <c r="BR4" s="165"/>
      <c r="BS4" s="165"/>
      <c r="BT4" s="165"/>
      <c r="BU4" s="165"/>
      <c r="BV4" s="165"/>
      <c r="BW4" s="165"/>
      <c r="BX4" s="165"/>
      <c r="BY4" s="165"/>
      <c r="BZ4" s="166"/>
      <c r="CA4" s="159" t="s">
        <v>115</v>
      </c>
      <c r="CB4" s="159"/>
      <c r="CC4" s="159"/>
      <c r="CD4" s="159"/>
      <c r="CE4" s="159"/>
      <c r="CF4" s="159"/>
      <c r="CG4" s="159"/>
      <c r="CH4" s="159"/>
      <c r="CI4" s="159"/>
      <c r="CJ4" s="159"/>
      <c r="CK4" s="159"/>
      <c r="CL4" s="160"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4" t="s">
        <v>119</v>
      </c>
      <c r="DT4" s="165"/>
      <c r="DU4" s="165"/>
      <c r="DV4" s="165"/>
      <c r="DW4" s="165"/>
      <c r="DX4" s="165"/>
      <c r="DY4" s="165"/>
      <c r="DZ4" s="165"/>
      <c r="EA4" s="165"/>
      <c r="EB4" s="165"/>
      <c r="EC4" s="166"/>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158</v>
      </c>
      <c r="AW5" s="52" t="s">
        <v>159</v>
      </c>
      <c r="AX5" s="52" t="s">
        <v>150</v>
      </c>
      <c r="AY5" s="52" t="s">
        <v>151</v>
      </c>
      <c r="AZ5" s="52" t="s">
        <v>152</v>
      </c>
      <c r="BA5" s="52" t="s">
        <v>153</v>
      </c>
      <c r="BB5" s="52" t="s">
        <v>154</v>
      </c>
      <c r="BC5" s="52" t="s">
        <v>155</v>
      </c>
      <c r="BD5" s="52" t="s">
        <v>156</v>
      </c>
      <c r="BE5" s="52" t="s">
        <v>146</v>
      </c>
      <c r="BF5" s="52" t="s">
        <v>147</v>
      </c>
      <c r="BG5" s="52" t="s">
        <v>158</v>
      </c>
      <c r="BH5" s="52" t="s">
        <v>149</v>
      </c>
      <c r="BI5" s="52" t="s">
        <v>150</v>
      </c>
      <c r="BJ5" s="52" t="s">
        <v>151</v>
      </c>
      <c r="BK5" s="52" t="s">
        <v>152</v>
      </c>
      <c r="BL5" s="52" t="s">
        <v>153</v>
      </c>
      <c r="BM5" s="52" t="s">
        <v>154</v>
      </c>
      <c r="BN5" s="52" t="s">
        <v>155</v>
      </c>
      <c r="BO5" s="52" t="s">
        <v>156</v>
      </c>
      <c r="BP5" s="52" t="s">
        <v>146</v>
      </c>
      <c r="BQ5" s="52" t="s">
        <v>157</v>
      </c>
      <c r="BR5" s="52" t="s">
        <v>148</v>
      </c>
      <c r="BS5" s="52" t="s">
        <v>149</v>
      </c>
      <c r="BT5" s="52" t="s">
        <v>160</v>
      </c>
      <c r="BU5" s="52" t="s">
        <v>151</v>
      </c>
      <c r="BV5" s="52" t="s">
        <v>152</v>
      </c>
      <c r="BW5" s="52" t="s">
        <v>153</v>
      </c>
      <c r="BX5" s="52" t="s">
        <v>154</v>
      </c>
      <c r="BY5" s="52" t="s">
        <v>155</v>
      </c>
      <c r="BZ5" s="52" t="s">
        <v>156</v>
      </c>
      <c r="CA5" s="52" t="s">
        <v>161</v>
      </c>
      <c r="CB5" s="52" t="s">
        <v>157</v>
      </c>
      <c r="CC5" s="52" t="s">
        <v>158</v>
      </c>
      <c r="CD5" s="52" t="s">
        <v>149</v>
      </c>
      <c r="CE5" s="52" t="s">
        <v>160</v>
      </c>
      <c r="CF5" s="52" t="s">
        <v>151</v>
      </c>
      <c r="CG5" s="52" t="s">
        <v>152</v>
      </c>
      <c r="CH5" s="52" t="s">
        <v>153</v>
      </c>
      <c r="CI5" s="52" t="s">
        <v>154</v>
      </c>
      <c r="CJ5" s="52" t="s">
        <v>155</v>
      </c>
      <c r="CK5" s="52" t="s">
        <v>156</v>
      </c>
      <c r="CL5" s="52" t="s">
        <v>146</v>
      </c>
      <c r="CM5" s="52" t="s">
        <v>157</v>
      </c>
      <c r="CN5" s="52" t="s">
        <v>158</v>
      </c>
      <c r="CO5" s="52" t="s">
        <v>149</v>
      </c>
      <c r="CP5" s="52" t="s">
        <v>160</v>
      </c>
      <c r="CQ5" s="52" t="s">
        <v>151</v>
      </c>
      <c r="CR5" s="52" t="s">
        <v>152</v>
      </c>
      <c r="CS5" s="52" t="s">
        <v>153</v>
      </c>
      <c r="CT5" s="52" t="s">
        <v>154</v>
      </c>
      <c r="CU5" s="52" t="s">
        <v>155</v>
      </c>
      <c r="CV5" s="52" t="s">
        <v>156</v>
      </c>
      <c r="CW5" s="52" t="s">
        <v>146</v>
      </c>
      <c r="CX5" s="52" t="s">
        <v>157</v>
      </c>
      <c r="CY5" s="52" t="s">
        <v>158</v>
      </c>
      <c r="CZ5" s="52" t="s">
        <v>159</v>
      </c>
      <c r="DA5" s="52" t="s">
        <v>160</v>
      </c>
      <c r="DB5" s="52" t="s">
        <v>151</v>
      </c>
      <c r="DC5" s="52" t="s">
        <v>152</v>
      </c>
      <c r="DD5" s="52" t="s">
        <v>153</v>
      </c>
      <c r="DE5" s="52" t="s">
        <v>154</v>
      </c>
      <c r="DF5" s="52" t="s">
        <v>155</v>
      </c>
      <c r="DG5" s="52" t="s">
        <v>156</v>
      </c>
      <c r="DH5" s="52" t="s">
        <v>161</v>
      </c>
      <c r="DI5" s="52" t="s">
        <v>147</v>
      </c>
      <c r="DJ5" s="52" t="s">
        <v>148</v>
      </c>
      <c r="DK5" s="52" t="s">
        <v>159</v>
      </c>
      <c r="DL5" s="52" t="s">
        <v>160</v>
      </c>
      <c r="DM5" s="52" t="s">
        <v>151</v>
      </c>
      <c r="DN5" s="52" t="s">
        <v>152</v>
      </c>
      <c r="DO5" s="52" t="s">
        <v>153</v>
      </c>
      <c r="DP5" s="52" t="s">
        <v>154</v>
      </c>
      <c r="DQ5" s="52" t="s">
        <v>155</v>
      </c>
      <c r="DR5" s="52" t="s">
        <v>156</v>
      </c>
      <c r="DS5" s="52" t="s">
        <v>161</v>
      </c>
      <c r="DT5" s="52" t="s">
        <v>157</v>
      </c>
      <c r="DU5" s="52" t="s">
        <v>148</v>
      </c>
      <c r="DV5" s="52" t="s">
        <v>149</v>
      </c>
      <c r="DW5" s="52" t="s">
        <v>160</v>
      </c>
      <c r="DX5" s="52" t="s">
        <v>151</v>
      </c>
      <c r="DY5" s="52" t="s">
        <v>152</v>
      </c>
      <c r="DZ5" s="52" t="s">
        <v>153</v>
      </c>
      <c r="EA5" s="52" t="s">
        <v>154</v>
      </c>
      <c r="EB5" s="52" t="s">
        <v>155</v>
      </c>
      <c r="EC5" s="52" t="s">
        <v>156</v>
      </c>
      <c r="ED5" s="52" t="s">
        <v>146</v>
      </c>
      <c r="EE5" s="52" t="s">
        <v>157</v>
      </c>
      <c r="EF5" s="52" t="s">
        <v>158</v>
      </c>
      <c r="EG5" s="52" t="s">
        <v>159</v>
      </c>
      <c r="EH5" s="52" t="s">
        <v>160</v>
      </c>
      <c r="EI5" s="52" t="s">
        <v>151</v>
      </c>
      <c r="EJ5" s="52" t="s">
        <v>152</v>
      </c>
      <c r="EK5" s="52" t="s">
        <v>153</v>
      </c>
      <c r="EL5" s="52" t="s">
        <v>154</v>
      </c>
      <c r="EM5" s="52" t="s">
        <v>155</v>
      </c>
      <c r="EN5" s="52" t="s">
        <v>162</v>
      </c>
      <c r="EO5" s="52" t="s">
        <v>161</v>
      </c>
      <c r="EP5" s="52" t="s">
        <v>157</v>
      </c>
      <c r="EQ5" s="52" t="s">
        <v>148</v>
      </c>
      <c r="ER5" s="52" t="s">
        <v>159</v>
      </c>
      <c r="ES5" s="52" t="s">
        <v>160</v>
      </c>
      <c r="ET5" s="52" t="s">
        <v>151</v>
      </c>
      <c r="EU5" s="52" t="s">
        <v>152</v>
      </c>
      <c r="EV5" s="52" t="s">
        <v>153</v>
      </c>
      <c r="EW5" s="52" t="s">
        <v>154</v>
      </c>
      <c r="EX5" s="52" t="s">
        <v>155</v>
      </c>
      <c r="EY5" s="52" t="s">
        <v>156</v>
      </c>
    </row>
    <row r="6" spans="1:155" s="57" customFormat="1">
      <c r="A6" s="38" t="s">
        <v>163</v>
      </c>
      <c r="B6" s="53">
        <f>B8</f>
        <v>2021</v>
      </c>
      <c r="C6" s="53">
        <f t="shared" ref="C6:M6" si="2">C8</f>
        <v>142069</v>
      </c>
      <c r="D6" s="53">
        <f t="shared" si="2"/>
        <v>46</v>
      </c>
      <c r="E6" s="53">
        <f t="shared" si="2"/>
        <v>6</v>
      </c>
      <c r="F6" s="53">
        <f t="shared" si="2"/>
        <v>0</v>
      </c>
      <c r="G6" s="53">
        <f t="shared" si="2"/>
        <v>1</v>
      </c>
      <c r="H6" s="161" t="str">
        <f>IF(H8&lt;&gt;I8,H8,"")&amp;IF(I8&lt;&gt;J8,I8,"")&amp;"　"&amp;J8</f>
        <v>神奈川県小田原市　市立病院</v>
      </c>
      <c r="I6" s="162"/>
      <c r="J6" s="163"/>
      <c r="K6" s="53" t="str">
        <f t="shared" si="2"/>
        <v>条例全部</v>
      </c>
      <c r="L6" s="53" t="str">
        <f t="shared" si="2"/>
        <v>病院事業</v>
      </c>
      <c r="M6" s="53" t="str">
        <f t="shared" si="2"/>
        <v>一般病院</v>
      </c>
      <c r="N6" s="53" t="str">
        <f>N8</f>
        <v>400床以上～500床未満</v>
      </c>
      <c r="O6" s="53" t="str">
        <f>O8</f>
        <v>その他</v>
      </c>
      <c r="P6" s="53" t="str">
        <f>P8</f>
        <v>直営</v>
      </c>
      <c r="Q6" s="54">
        <f t="shared" ref="Q6:AH6" si="3">Q8</f>
        <v>26</v>
      </c>
      <c r="R6" s="53" t="str">
        <f t="shared" si="3"/>
        <v>対象</v>
      </c>
      <c r="S6" s="53" t="str">
        <f t="shared" si="3"/>
        <v>透 I 未 訓 ガ</v>
      </c>
      <c r="T6" s="53" t="str">
        <f t="shared" si="3"/>
        <v>救 臨 が 災 地 輪</v>
      </c>
      <c r="U6" s="54">
        <f>U8</f>
        <v>188739</v>
      </c>
      <c r="V6" s="54">
        <f>V8</f>
        <v>24393</v>
      </c>
      <c r="W6" s="53" t="str">
        <f>W8</f>
        <v>非該当</v>
      </c>
      <c r="X6" s="53" t="str">
        <f t="shared" ref="X6" si="4">X8</f>
        <v>非該当</v>
      </c>
      <c r="Y6" s="53" t="str">
        <f t="shared" si="3"/>
        <v>７：１</v>
      </c>
      <c r="Z6" s="54">
        <f t="shared" si="3"/>
        <v>417</v>
      </c>
      <c r="AA6" s="54" t="str">
        <f t="shared" si="3"/>
        <v>-</v>
      </c>
      <c r="AB6" s="54" t="str">
        <f t="shared" si="3"/>
        <v>-</v>
      </c>
      <c r="AC6" s="54" t="str">
        <f t="shared" si="3"/>
        <v>-</v>
      </c>
      <c r="AD6" s="54" t="str">
        <f t="shared" si="3"/>
        <v>-</v>
      </c>
      <c r="AE6" s="54">
        <f t="shared" si="3"/>
        <v>417</v>
      </c>
      <c r="AF6" s="54">
        <f t="shared" si="3"/>
        <v>417</v>
      </c>
      <c r="AG6" s="54" t="str">
        <f t="shared" si="3"/>
        <v>-</v>
      </c>
      <c r="AH6" s="54">
        <f t="shared" si="3"/>
        <v>417</v>
      </c>
      <c r="AI6" s="55">
        <f>IF(AI8="-",NA(),AI8)</f>
        <v>102.9</v>
      </c>
      <c r="AJ6" s="55">
        <f t="shared" ref="AJ6:AR6" si="5">IF(AJ8="-",NA(),AJ8)</f>
        <v>101.6</v>
      </c>
      <c r="AK6" s="55">
        <f t="shared" si="5"/>
        <v>100.8</v>
      </c>
      <c r="AL6" s="55">
        <f t="shared" si="5"/>
        <v>123.4</v>
      </c>
      <c r="AM6" s="55">
        <f t="shared" si="5"/>
        <v>125.2</v>
      </c>
      <c r="AN6" s="55">
        <f t="shared" si="5"/>
        <v>98.7</v>
      </c>
      <c r="AO6" s="55">
        <f t="shared" si="5"/>
        <v>99</v>
      </c>
      <c r="AP6" s="55">
        <f t="shared" si="5"/>
        <v>99</v>
      </c>
      <c r="AQ6" s="55">
        <f t="shared" si="5"/>
        <v>103.9</v>
      </c>
      <c r="AR6" s="55">
        <f t="shared" si="5"/>
        <v>106.6</v>
      </c>
      <c r="AS6" s="55" t="str">
        <f>IF(AS8="-","【-】","【"&amp;SUBSTITUTE(TEXT(AS8,"#,##0.0"),"-","△")&amp;"】")</f>
        <v>【106.2】</v>
      </c>
      <c r="AT6" s="55">
        <f>IF(AT8="-",NA(),AT8)</f>
        <v>95.6</v>
      </c>
      <c r="AU6" s="55">
        <f t="shared" ref="AU6:BC6" si="6">IF(AU8="-",NA(),AU8)</f>
        <v>94.9</v>
      </c>
      <c r="AV6" s="55">
        <f t="shared" si="6"/>
        <v>95.4</v>
      </c>
      <c r="AW6" s="55">
        <f t="shared" si="6"/>
        <v>86.1</v>
      </c>
      <c r="AX6" s="55">
        <f t="shared" si="6"/>
        <v>96.6</v>
      </c>
      <c r="AY6" s="55">
        <f t="shared" si="6"/>
        <v>92.1</v>
      </c>
      <c r="AZ6" s="55">
        <f t="shared" si="6"/>
        <v>92.3</v>
      </c>
      <c r="BA6" s="55">
        <f t="shared" si="6"/>
        <v>92.4</v>
      </c>
      <c r="BB6" s="55">
        <f t="shared" si="6"/>
        <v>87.5</v>
      </c>
      <c r="BC6" s="55">
        <f t="shared" si="6"/>
        <v>89.4</v>
      </c>
      <c r="BD6" s="55" t="str">
        <f>IF(BD8="-","【-】","【"&amp;SUBSTITUTE(TEXT(BD8,"#,##0.0"),"-","△")&amp;"】")</f>
        <v>【86.6】</v>
      </c>
      <c r="BE6" s="55">
        <f>IF(BE8="-",NA(),BE8)</f>
        <v>0</v>
      </c>
      <c r="BF6" s="55">
        <f t="shared" ref="BF6:BN6" si="7">IF(BF8="-",NA(),BF8)</f>
        <v>0</v>
      </c>
      <c r="BG6" s="55">
        <f t="shared" si="7"/>
        <v>0</v>
      </c>
      <c r="BH6" s="55">
        <f t="shared" si="7"/>
        <v>0</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82.6</v>
      </c>
      <c r="BQ6" s="55">
        <f t="shared" ref="BQ6:BY6" si="8">IF(BQ8="-",NA(),BQ8)</f>
        <v>83.2</v>
      </c>
      <c r="BR6" s="55">
        <f t="shared" si="8"/>
        <v>86.3</v>
      </c>
      <c r="BS6" s="55">
        <f t="shared" si="8"/>
        <v>68.7</v>
      </c>
      <c r="BT6" s="55">
        <f t="shared" si="8"/>
        <v>80.900000000000006</v>
      </c>
      <c r="BU6" s="55">
        <f t="shared" si="8"/>
        <v>77</v>
      </c>
      <c r="BV6" s="55">
        <f t="shared" si="8"/>
        <v>77.599999999999994</v>
      </c>
      <c r="BW6" s="55">
        <f t="shared" si="8"/>
        <v>77</v>
      </c>
      <c r="BX6" s="55">
        <f t="shared" si="8"/>
        <v>68.400000000000006</v>
      </c>
      <c r="BY6" s="55">
        <f t="shared" si="8"/>
        <v>68.2</v>
      </c>
      <c r="BZ6" s="55" t="str">
        <f>IF(BZ8="-","【-】","【"&amp;SUBSTITUTE(TEXT(BZ8,"#,##0.0"),"-","△")&amp;"】")</f>
        <v>【67.1】</v>
      </c>
      <c r="CA6" s="56">
        <f>IF(CA8="-",NA(),CA8)</f>
        <v>64189</v>
      </c>
      <c r="CB6" s="56">
        <f t="shared" ref="CB6:CJ6" si="9">IF(CB8="-",NA(),CB8)</f>
        <v>66292</v>
      </c>
      <c r="CC6" s="56">
        <f t="shared" si="9"/>
        <v>67178</v>
      </c>
      <c r="CD6" s="56">
        <f t="shared" si="9"/>
        <v>73480</v>
      </c>
      <c r="CE6" s="56">
        <f t="shared" si="9"/>
        <v>76528</v>
      </c>
      <c r="CF6" s="56">
        <f t="shared" si="9"/>
        <v>56892</v>
      </c>
      <c r="CG6" s="56">
        <f t="shared" si="9"/>
        <v>59108</v>
      </c>
      <c r="CH6" s="56">
        <f t="shared" si="9"/>
        <v>60271</v>
      </c>
      <c r="CI6" s="56">
        <f t="shared" si="9"/>
        <v>63766</v>
      </c>
      <c r="CJ6" s="56">
        <f t="shared" si="9"/>
        <v>66386</v>
      </c>
      <c r="CK6" s="55" t="str">
        <f>IF(CK8="-","【-】","【"&amp;SUBSTITUTE(TEXT(CK8,"#,##0"),"-","△")&amp;"】")</f>
        <v>【59,287】</v>
      </c>
      <c r="CL6" s="56">
        <f>IF(CL8="-",NA(),CL8)</f>
        <v>11740</v>
      </c>
      <c r="CM6" s="56">
        <f t="shared" ref="CM6:CU6" si="10">IF(CM8="-",NA(),CM8)</f>
        <v>12603</v>
      </c>
      <c r="CN6" s="56">
        <f t="shared" si="10"/>
        <v>13303</v>
      </c>
      <c r="CO6" s="56">
        <f t="shared" si="10"/>
        <v>13916</v>
      </c>
      <c r="CP6" s="56">
        <f t="shared" si="10"/>
        <v>13517</v>
      </c>
      <c r="CQ6" s="56">
        <f t="shared" si="10"/>
        <v>15171</v>
      </c>
      <c r="CR6" s="56">
        <f t="shared" si="10"/>
        <v>15887</v>
      </c>
      <c r="CS6" s="56">
        <f t="shared" si="10"/>
        <v>16979</v>
      </c>
      <c r="CT6" s="56">
        <f t="shared" si="10"/>
        <v>18423</v>
      </c>
      <c r="CU6" s="56">
        <f t="shared" si="10"/>
        <v>19190</v>
      </c>
      <c r="CV6" s="55" t="str">
        <f>IF(CV8="-","【-】","【"&amp;SUBSTITUTE(TEXT(CV8,"#,##0"),"-","△")&amp;"】")</f>
        <v>【17,202】</v>
      </c>
      <c r="CW6" s="55">
        <f>IF(CW8="-",NA(),CW8)</f>
        <v>50.1</v>
      </c>
      <c r="CX6" s="55">
        <f t="shared" ref="CX6:DF6" si="11">IF(CX8="-",NA(),CX8)</f>
        <v>50.7</v>
      </c>
      <c r="CY6" s="55">
        <f t="shared" si="11"/>
        <v>51.1</v>
      </c>
      <c r="CZ6" s="55">
        <f t="shared" si="11"/>
        <v>66.400000000000006</v>
      </c>
      <c r="DA6" s="55">
        <f t="shared" si="11"/>
        <v>57.6</v>
      </c>
      <c r="DB6" s="55">
        <f t="shared" si="11"/>
        <v>53.8</v>
      </c>
      <c r="DC6" s="55">
        <f t="shared" si="11"/>
        <v>53</v>
      </c>
      <c r="DD6" s="55">
        <f t="shared" si="11"/>
        <v>53</v>
      </c>
      <c r="DE6" s="55">
        <f t="shared" si="11"/>
        <v>56.7</v>
      </c>
      <c r="DF6" s="55">
        <f t="shared" si="11"/>
        <v>54.2</v>
      </c>
      <c r="DG6" s="55" t="str">
        <f>IF(DG8="-","【-】","【"&amp;SUBSTITUTE(TEXT(DG8,"#,##0.0"),"-","△")&amp;"】")</f>
        <v>【56.4】</v>
      </c>
      <c r="DH6" s="55">
        <f>IF(DH8="-",NA(),DH8)</f>
        <v>24.3</v>
      </c>
      <c r="DI6" s="55">
        <f t="shared" ref="DI6:DQ6" si="12">IF(DI8="-",NA(),DI8)</f>
        <v>24.9</v>
      </c>
      <c r="DJ6" s="55">
        <f t="shared" si="12"/>
        <v>25</v>
      </c>
      <c r="DK6" s="55">
        <f t="shared" si="12"/>
        <v>24.7</v>
      </c>
      <c r="DL6" s="55">
        <f t="shared" si="12"/>
        <v>24.3</v>
      </c>
      <c r="DM6" s="55">
        <f t="shared" si="12"/>
        <v>25.4</v>
      </c>
      <c r="DN6" s="55">
        <f t="shared" si="12"/>
        <v>25.8</v>
      </c>
      <c r="DO6" s="55">
        <f t="shared" si="12"/>
        <v>26.4</v>
      </c>
      <c r="DP6" s="55">
        <f t="shared" si="12"/>
        <v>26.2</v>
      </c>
      <c r="DQ6" s="55">
        <f t="shared" si="12"/>
        <v>26.3</v>
      </c>
      <c r="DR6" s="55" t="str">
        <f>IF(DR8="-","【-】","【"&amp;SUBSTITUTE(TEXT(DR8,"#,##0.0"),"-","△")&amp;"】")</f>
        <v>【24.8】</v>
      </c>
      <c r="DS6" s="55">
        <f>IF(DS8="-",NA(),DS8)</f>
        <v>69.099999999999994</v>
      </c>
      <c r="DT6" s="55">
        <f t="shared" ref="DT6:EB6" si="13">IF(DT8="-",NA(),DT8)</f>
        <v>71.400000000000006</v>
      </c>
      <c r="DU6" s="55">
        <f t="shared" si="13"/>
        <v>74.5</v>
      </c>
      <c r="DV6" s="55">
        <f t="shared" si="13"/>
        <v>69.8</v>
      </c>
      <c r="DW6" s="55">
        <f t="shared" si="13"/>
        <v>73.3</v>
      </c>
      <c r="DX6" s="55">
        <f t="shared" si="13"/>
        <v>52.7</v>
      </c>
      <c r="DY6" s="55">
        <f t="shared" si="13"/>
        <v>53.7</v>
      </c>
      <c r="DZ6" s="55">
        <f t="shared" si="13"/>
        <v>56.4</v>
      </c>
      <c r="EA6" s="55">
        <f t="shared" si="13"/>
        <v>56.8</v>
      </c>
      <c r="EB6" s="55">
        <f t="shared" si="13"/>
        <v>58.5</v>
      </c>
      <c r="EC6" s="55" t="str">
        <f>IF(EC8="-","【-】","【"&amp;SUBSTITUTE(TEXT(EC8,"#,##0.0"),"-","△")&amp;"】")</f>
        <v>【56.0】</v>
      </c>
      <c r="ED6" s="55">
        <f>IF(ED8="-",NA(),ED8)</f>
        <v>77.3</v>
      </c>
      <c r="EE6" s="55">
        <f t="shared" ref="EE6:EM6" si="14">IF(EE8="-",NA(),EE8)</f>
        <v>77.400000000000006</v>
      </c>
      <c r="EF6" s="55">
        <f t="shared" si="14"/>
        <v>79.8</v>
      </c>
      <c r="EG6" s="55">
        <f t="shared" si="14"/>
        <v>75.400000000000006</v>
      </c>
      <c r="EH6" s="55">
        <f t="shared" si="14"/>
        <v>76</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42359909</v>
      </c>
      <c r="EP6" s="56">
        <f t="shared" ref="EP6:EX6" si="15">IF(EP8="-",NA(),EP8)</f>
        <v>43291760</v>
      </c>
      <c r="EQ6" s="56">
        <f t="shared" si="15"/>
        <v>43836576</v>
      </c>
      <c r="ER6" s="56">
        <f t="shared" si="15"/>
        <v>44541947</v>
      </c>
      <c r="ES6" s="56">
        <f t="shared" si="15"/>
        <v>42225432</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164</v>
      </c>
      <c r="B7" s="53">
        <f t="shared" ref="B7:AH7" si="16">B8</f>
        <v>2021</v>
      </c>
      <c r="C7" s="53">
        <f t="shared" si="16"/>
        <v>142069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その他</v>
      </c>
      <c r="P7" s="53" t="str">
        <f>P8</f>
        <v>直営</v>
      </c>
      <c r="Q7" s="54">
        <f t="shared" si="16"/>
        <v>26</v>
      </c>
      <c r="R7" s="53" t="str">
        <f t="shared" si="16"/>
        <v>対象</v>
      </c>
      <c r="S7" s="53" t="str">
        <f t="shared" si="16"/>
        <v>透 I 未 訓 ガ</v>
      </c>
      <c r="T7" s="53" t="str">
        <f t="shared" si="16"/>
        <v>救 臨 が 災 地 輪</v>
      </c>
      <c r="U7" s="54">
        <f>U8</f>
        <v>188739</v>
      </c>
      <c r="V7" s="54">
        <f>V8</f>
        <v>24393</v>
      </c>
      <c r="W7" s="53" t="str">
        <f>W8</f>
        <v>非該当</v>
      </c>
      <c r="X7" s="53" t="str">
        <f t="shared" si="16"/>
        <v>非該当</v>
      </c>
      <c r="Y7" s="53" t="str">
        <f t="shared" si="16"/>
        <v>７：１</v>
      </c>
      <c r="Z7" s="54">
        <f t="shared" si="16"/>
        <v>417</v>
      </c>
      <c r="AA7" s="54" t="str">
        <f t="shared" si="16"/>
        <v>-</v>
      </c>
      <c r="AB7" s="54" t="str">
        <f t="shared" si="16"/>
        <v>-</v>
      </c>
      <c r="AC7" s="54" t="str">
        <f t="shared" si="16"/>
        <v>-</v>
      </c>
      <c r="AD7" s="54" t="str">
        <f t="shared" si="16"/>
        <v>-</v>
      </c>
      <c r="AE7" s="54">
        <f t="shared" si="16"/>
        <v>417</v>
      </c>
      <c r="AF7" s="54">
        <f t="shared" si="16"/>
        <v>417</v>
      </c>
      <c r="AG7" s="54" t="str">
        <f t="shared" si="16"/>
        <v>-</v>
      </c>
      <c r="AH7" s="54">
        <f t="shared" si="16"/>
        <v>417</v>
      </c>
      <c r="AI7" s="55">
        <f>AI8</f>
        <v>102.9</v>
      </c>
      <c r="AJ7" s="55">
        <f t="shared" ref="AJ7:AR7" si="17">AJ8</f>
        <v>101.6</v>
      </c>
      <c r="AK7" s="55">
        <f t="shared" si="17"/>
        <v>100.8</v>
      </c>
      <c r="AL7" s="55">
        <f t="shared" si="17"/>
        <v>123.4</v>
      </c>
      <c r="AM7" s="55">
        <f t="shared" si="17"/>
        <v>125.2</v>
      </c>
      <c r="AN7" s="55">
        <f t="shared" si="17"/>
        <v>98.7</v>
      </c>
      <c r="AO7" s="55">
        <f t="shared" si="17"/>
        <v>99</v>
      </c>
      <c r="AP7" s="55">
        <f t="shared" si="17"/>
        <v>99</v>
      </c>
      <c r="AQ7" s="55">
        <f t="shared" si="17"/>
        <v>103.9</v>
      </c>
      <c r="AR7" s="55">
        <f t="shared" si="17"/>
        <v>106.6</v>
      </c>
      <c r="AS7" s="55"/>
      <c r="AT7" s="55">
        <f>AT8</f>
        <v>95.6</v>
      </c>
      <c r="AU7" s="55">
        <f t="shared" ref="AU7:BC7" si="18">AU8</f>
        <v>94.9</v>
      </c>
      <c r="AV7" s="55">
        <f t="shared" si="18"/>
        <v>95.4</v>
      </c>
      <c r="AW7" s="55">
        <f t="shared" si="18"/>
        <v>86.1</v>
      </c>
      <c r="AX7" s="55">
        <f t="shared" si="18"/>
        <v>96.6</v>
      </c>
      <c r="AY7" s="55">
        <f t="shared" si="18"/>
        <v>92.1</v>
      </c>
      <c r="AZ7" s="55">
        <f t="shared" si="18"/>
        <v>92.3</v>
      </c>
      <c r="BA7" s="55">
        <f t="shared" si="18"/>
        <v>92.4</v>
      </c>
      <c r="BB7" s="55">
        <f t="shared" si="18"/>
        <v>87.5</v>
      </c>
      <c r="BC7" s="55">
        <f t="shared" si="18"/>
        <v>89.4</v>
      </c>
      <c r="BD7" s="55"/>
      <c r="BE7" s="55">
        <f>BE8</f>
        <v>0</v>
      </c>
      <c r="BF7" s="55">
        <f t="shared" ref="BF7:BN7" si="19">BF8</f>
        <v>0</v>
      </c>
      <c r="BG7" s="55">
        <f t="shared" si="19"/>
        <v>0</v>
      </c>
      <c r="BH7" s="55">
        <f t="shared" si="19"/>
        <v>0</v>
      </c>
      <c r="BI7" s="55">
        <f t="shared" si="19"/>
        <v>0</v>
      </c>
      <c r="BJ7" s="55">
        <f t="shared" si="19"/>
        <v>40.200000000000003</v>
      </c>
      <c r="BK7" s="55">
        <f t="shared" si="19"/>
        <v>40.4</v>
      </c>
      <c r="BL7" s="55">
        <f t="shared" si="19"/>
        <v>40.1</v>
      </c>
      <c r="BM7" s="55">
        <f t="shared" si="19"/>
        <v>40.799999999999997</v>
      </c>
      <c r="BN7" s="55">
        <f t="shared" si="19"/>
        <v>40.4</v>
      </c>
      <c r="BO7" s="55"/>
      <c r="BP7" s="55">
        <f>BP8</f>
        <v>82.6</v>
      </c>
      <c r="BQ7" s="55">
        <f t="shared" ref="BQ7:BY7" si="20">BQ8</f>
        <v>83.2</v>
      </c>
      <c r="BR7" s="55">
        <f t="shared" si="20"/>
        <v>86.3</v>
      </c>
      <c r="BS7" s="55">
        <f t="shared" si="20"/>
        <v>68.7</v>
      </c>
      <c r="BT7" s="55">
        <f t="shared" si="20"/>
        <v>80.900000000000006</v>
      </c>
      <c r="BU7" s="55">
        <f t="shared" si="20"/>
        <v>77</v>
      </c>
      <c r="BV7" s="55">
        <f t="shared" si="20"/>
        <v>77.599999999999994</v>
      </c>
      <c r="BW7" s="55">
        <f t="shared" si="20"/>
        <v>77</v>
      </c>
      <c r="BX7" s="55">
        <f t="shared" si="20"/>
        <v>68.400000000000006</v>
      </c>
      <c r="BY7" s="55">
        <f t="shared" si="20"/>
        <v>68.2</v>
      </c>
      <c r="BZ7" s="55"/>
      <c r="CA7" s="56">
        <f>CA8</f>
        <v>64189</v>
      </c>
      <c r="CB7" s="56">
        <f t="shared" ref="CB7:CJ7" si="21">CB8</f>
        <v>66292</v>
      </c>
      <c r="CC7" s="56">
        <f t="shared" si="21"/>
        <v>67178</v>
      </c>
      <c r="CD7" s="56">
        <f t="shared" si="21"/>
        <v>73480</v>
      </c>
      <c r="CE7" s="56">
        <f t="shared" si="21"/>
        <v>76528</v>
      </c>
      <c r="CF7" s="56">
        <f t="shared" si="21"/>
        <v>56892</v>
      </c>
      <c r="CG7" s="56">
        <f t="shared" si="21"/>
        <v>59108</v>
      </c>
      <c r="CH7" s="56">
        <f t="shared" si="21"/>
        <v>60271</v>
      </c>
      <c r="CI7" s="56">
        <f t="shared" si="21"/>
        <v>63766</v>
      </c>
      <c r="CJ7" s="56">
        <f t="shared" si="21"/>
        <v>66386</v>
      </c>
      <c r="CK7" s="55"/>
      <c r="CL7" s="56">
        <f>CL8</f>
        <v>11740</v>
      </c>
      <c r="CM7" s="56">
        <f t="shared" ref="CM7:CU7" si="22">CM8</f>
        <v>12603</v>
      </c>
      <c r="CN7" s="56">
        <f t="shared" si="22"/>
        <v>13303</v>
      </c>
      <c r="CO7" s="56">
        <f t="shared" si="22"/>
        <v>13916</v>
      </c>
      <c r="CP7" s="56">
        <f t="shared" si="22"/>
        <v>13517</v>
      </c>
      <c r="CQ7" s="56">
        <f t="shared" si="22"/>
        <v>15171</v>
      </c>
      <c r="CR7" s="56">
        <f t="shared" si="22"/>
        <v>15887</v>
      </c>
      <c r="CS7" s="56">
        <f t="shared" si="22"/>
        <v>16979</v>
      </c>
      <c r="CT7" s="56">
        <f t="shared" si="22"/>
        <v>18423</v>
      </c>
      <c r="CU7" s="56">
        <f t="shared" si="22"/>
        <v>19190</v>
      </c>
      <c r="CV7" s="55"/>
      <c r="CW7" s="55">
        <f>CW8</f>
        <v>50.1</v>
      </c>
      <c r="CX7" s="55">
        <f t="shared" ref="CX7:DF7" si="23">CX8</f>
        <v>50.7</v>
      </c>
      <c r="CY7" s="55">
        <f t="shared" si="23"/>
        <v>51.1</v>
      </c>
      <c r="CZ7" s="55">
        <f t="shared" si="23"/>
        <v>66.400000000000006</v>
      </c>
      <c r="DA7" s="55">
        <f t="shared" si="23"/>
        <v>57.6</v>
      </c>
      <c r="DB7" s="55">
        <f t="shared" si="23"/>
        <v>53.8</v>
      </c>
      <c r="DC7" s="55">
        <f t="shared" si="23"/>
        <v>53</v>
      </c>
      <c r="DD7" s="55">
        <f t="shared" si="23"/>
        <v>53</v>
      </c>
      <c r="DE7" s="55">
        <f t="shared" si="23"/>
        <v>56.7</v>
      </c>
      <c r="DF7" s="55">
        <f t="shared" si="23"/>
        <v>54.2</v>
      </c>
      <c r="DG7" s="55"/>
      <c r="DH7" s="55">
        <f>DH8</f>
        <v>24.3</v>
      </c>
      <c r="DI7" s="55">
        <f t="shared" ref="DI7:DQ7" si="24">DI8</f>
        <v>24.9</v>
      </c>
      <c r="DJ7" s="55">
        <f t="shared" si="24"/>
        <v>25</v>
      </c>
      <c r="DK7" s="55">
        <f t="shared" si="24"/>
        <v>24.7</v>
      </c>
      <c r="DL7" s="55">
        <f t="shared" si="24"/>
        <v>24.3</v>
      </c>
      <c r="DM7" s="55">
        <f t="shared" si="24"/>
        <v>25.4</v>
      </c>
      <c r="DN7" s="55">
        <f t="shared" si="24"/>
        <v>25.8</v>
      </c>
      <c r="DO7" s="55">
        <f t="shared" si="24"/>
        <v>26.4</v>
      </c>
      <c r="DP7" s="55">
        <f t="shared" si="24"/>
        <v>26.2</v>
      </c>
      <c r="DQ7" s="55">
        <f t="shared" si="24"/>
        <v>26.3</v>
      </c>
      <c r="DR7" s="55"/>
      <c r="DS7" s="55">
        <f>DS8</f>
        <v>69.099999999999994</v>
      </c>
      <c r="DT7" s="55">
        <f t="shared" ref="DT7:EB7" si="25">DT8</f>
        <v>71.400000000000006</v>
      </c>
      <c r="DU7" s="55">
        <f t="shared" si="25"/>
        <v>74.5</v>
      </c>
      <c r="DV7" s="55">
        <f t="shared" si="25"/>
        <v>69.8</v>
      </c>
      <c r="DW7" s="55">
        <f t="shared" si="25"/>
        <v>73.3</v>
      </c>
      <c r="DX7" s="55">
        <f t="shared" si="25"/>
        <v>52.7</v>
      </c>
      <c r="DY7" s="55">
        <f t="shared" si="25"/>
        <v>53.7</v>
      </c>
      <c r="DZ7" s="55">
        <f t="shared" si="25"/>
        <v>56.4</v>
      </c>
      <c r="EA7" s="55">
        <f t="shared" si="25"/>
        <v>56.8</v>
      </c>
      <c r="EB7" s="55">
        <f t="shared" si="25"/>
        <v>58.5</v>
      </c>
      <c r="EC7" s="55"/>
      <c r="ED7" s="55">
        <f>ED8</f>
        <v>77.3</v>
      </c>
      <c r="EE7" s="55">
        <f t="shared" ref="EE7:EM7" si="26">EE8</f>
        <v>77.400000000000006</v>
      </c>
      <c r="EF7" s="55">
        <f t="shared" si="26"/>
        <v>79.8</v>
      </c>
      <c r="EG7" s="55">
        <f t="shared" si="26"/>
        <v>75.400000000000006</v>
      </c>
      <c r="EH7" s="55">
        <f t="shared" si="26"/>
        <v>76</v>
      </c>
      <c r="EI7" s="55">
        <f t="shared" si="26"/>
        <v>68.400000000000006</v>
      </c>
      <c r="EJ7" s="55">
        <f t="shared" si="26"/>
        <v>69.3</v>
      </c>
      <c r="EK7" s="55">
        <f t="shared" si="26"/>
        <v>71.099999999999994</v>
      </c>
      <c r="EL7" s="55">
        <f t="shared" si="26"/>
        <v>69.8</v>
      </c>
      <c r="EM7" s="55">
        <f t="shared" si="26"/>
        <v>69.7</v>
      </c>
      <c r="EN7" s="55"/>
      <c r="EO7" s="56">
        <f>EO8</f>
        <v>42359909</v>
      </c>
      <c r="EP7" s="56">
        <f t="shared" ref="EP7:EX7" si="27">EP8</f>
        <v>43291760</v>
      </c>
      <c r="EQ7" s="56">
        <f t="shared" si="27"/>
        <v>43836576</v>
      </c>
      <c r="ER7" s="56">
        <f t="shared" si="27"/>
        <v>44541947</v>
      </c>
      <c r="ES7" s="56">
        <f t="shared" si="27"/>
        <v>42225432</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142069</v>
      </c>
      <c r="D8" s="58">
        <v>46</v>
      </c>
      <c r="E8" s="58">
        <v>6</v>
      </c>
      <c r="F8" s="58">
        <v>0</v>
      </c>
      <c r="G8" s="58">
        <v>1</v>
      </c>
      <c r="H8" s="58" t="s">
        <v>165</v>
      </c>
      <c r="I8" s="58" t="s">
        <v>166</v>
      </c>
      <c r="J8" s="58" t="s">
        <v>167</v>
      </c>
      <c r="K8" s="58" t="s">
        <v>168</v>
      </c>
      <c r="L8" s="58" t="s">
        <v>169</v>
      </c>
      <c r="M8" s="58" t="s">
        <v>170</v>
      </c>
      <c r="N8" s="58" t="s">
        <v>171</v>
      </c>
      <c r="O8" s="58" t="s">
        <v>172</v>
      </c>
      <c r="P8" s="58" t="s">
        <v>173</v>
      </c>
      <c r="Q8" s="59">
        <v>26</v>
      </c>
      <c r="R8" s="58" t="s">
        <v>174</v>
      </c>
      <c r="S8" s="58" t="s">
        <v>175</v>
      </c>
      <c r="T8" s="58" t="s">
        <v>176</v>
      </c>
      <c r="U8" s="59">
        <v>188739</v>
      </c>
      <c r="V8" s="59">
        <v>24393</v>
      </c>
      <c r="W8" s="58" t="s">
        <v>177</v>
      </c>
      <c r="X8" s="58" t="s">
        <v>177</v>
      </c>
      <c r="Y8" s="60" t="s">
        <v>178</v>
      </c>
      <c r="Z8" s="59">
        <v>417</v>
      </c>
      <c r="AA8" s="59" t="s">
        <v>39</v>
      </c>
      <c r="AB8" s="59" t="s">
        <v>39</v>
      </c>
      <c r="AC8" s="59" t="s">
        <v>39</v>
      </c>
      <c r="AD8" s="59" t="s">
        <v>39</v>
      </c>
      <c r="AE8" s="59">
        <v>417</v>
      </c>
      <c r="AF8" s="59">
        <v>417</v>
      </c>
      <c r="AG8" s="59" t="s">
        <v>39</v>
      </c>
      <c r="AH8" s="59">
        <v>417</v>
      </c>
      <c r="AI8" s="61">
        <v>102.9</v>
      </c>
      <c r="AJ8" s="61">
        <v>101.6</v>
      </c>
      <c r="AK8" s="61">
        <v>100.8</v>
      </c>
      <c r="AL8" s="61">
        <v>123.4</v>
      </c>
      <c r="AM8" s="61">
        <v>125.2</v>
      </c>
      <c r="AN8" s="61">
        <v>98.7</v>
      </c>
      <c r="AO8" s="61">
        <v>99</v>
      </c>
      <c r="AP8" s="61">
        <v>99</v>
      </c>
      <c r="AQ8" s="61">
        <v>103.9</v>
      </c>
      <c r="AR8" s="61">
        <v>106.6</v>
      </c>
      <c r="AS8" s="61">
        <v>106.2</v>
      </c>
      <c r="AT8" s="61">
        <v>95.6</v>
      </c>
      <c r="AU8" s="61">
        <v>94.9</v>
      </c>
      <c r="AV8" s="61">
        <v>95.4</v>
      </c>
      <c r="AW8" s="61">
        <v>86.1</v>
      </c>
      <c r="AX8" s="61">
        <v>96.6</v>
      </c>
      <c r="AY8" s="61">
        <v>92.1</v>
      </c>
      <c r="AZ8" s="61">
        <v>92.3</v>
      </c>
      <c r="BA8" s="61">
        <v>92.4</v>
      </c>
      <c r="BB8" s="61">
        <v>87.5</v>
      </c>
      <c r="BC8" s="61">
        <v>89.4</v>
      </c>
      <c r="BD8" s="61">
        <v>86.6</v>
      </c>
      <c r="BE8" s="62">
        <v>0</v>
      </c>
      <c r="BF8" s="62">
        <v>0</v>
      </c>
      <c r="BG8" s="62">
        <v>0</v>
      </c>
      <c r="BH8" s="62">
        <v>0</v>
      </c>
      <c r="BI8" s="62">
        <v>0</v>
      </c>
      <c r="BJ8" s="62">
        <v>40.200000000000003</v>
      </c>
      <c r="BK8" s="62">
        <v>40.4</v>
      </c>
      <c r="BL8" s="62">
        <v>40.1</v>
      </c>
      <c r="BM8" s="62">
        <v>40.799999999999997</v>
      </c>
      <c r="BN8" s="62">
        <v>40.4</v>
      </c>
      <c r="BO8" s="62">
        <v>70.7</v>
      </c>
      <c r="BP8" s="61">
        <v>82.6</v>
      </c>
      <c r="BQ8" s="61">
        <v>83.2</v>
      </c>
      <c r="BR8" s="61">
        <v>86.3</v>
      </c>
      <c r="BS8" s="61">
        <v>68.7</v>
      </c>
      <c r="BT8" s="61">
        <v>80.900000000000006</v>
      </c>
      <c r="BU8" s="61">
        <v>77</v>
      </c>
      <c r="BV8" s="61">
        <v>77.599999999999994</v>
      </c>
      <c r="BW8" s="61">
        <v>77</v>
      </c>
      <c r="BX8" s="61">
        <v>68.400000000000006</v>
      </c>
      <c r="BY8" s="61">
        <v>68.2</v>
      </c>
      <c r="BZ8" s="61">
        <v>67.099999999999994</v>
      </c>
      <c r="CA8" s="62">
        <v>64189</v>
      </c>
      <c r="CB8" s="62">
        <v>66292</v>
      </c>
      <c r="CC8" s="62">
        <v>67178</v>
      </c>
      <c r="CD8" s="62">
        <v>73480</v>
      </c>
      <c r="CE8" s="62">
        <v>76528</v>
      </c>
      <c r="CF8" s="62">
        <v>56892</v>
      </c>
      <c r="CG8" s="62">
        <v>59108</v>
      </c>
      <c r="CH8" s="62">
        <v>60271</v>
      </c>
      <c r="CI8" s="62">
        <v>63766</v>
      </c>
      <c r="CJ8" s="62">
        <v>66386</v>
      </c>
      <c r="CK8" s="61">
        <v>59287</v>
      </c>
      <c r="CL8" s="62">
        <v>11740</v>
      </c>
      <c r="CM8" s="62">
        <v>12603</v>
      </c>
      <c r="CN8" s="62">
        <v>13303</v>
      </c>
      <c r="CO8" s="62">
        <v>13916</v>
      </c>
      <c r="CP8" s="62">
        <v>13517</v>
      </c>
      <c r="CQ8" s="62">
        <v>15171</v>
      </c>
      <c r="CR8" s="62">
        <v>15887</v>
      </c>
      <c r="CS8" s="62">
        <v>16979</v>
      </c>
      <c r="CT8" s="62">
        <v>18423</v>
      </c>
      <c r="CU8" s="62">
        <v>19190</v>
      </c>
      <c r="CV8" s="61">
        <v>17202</v>
      </c>
      <c r="CW8" s="62">
        <v>50.1</v>
      </c>
      <c r="CX8" s="62">
        <v>50.7</v>
      </c>
      <c r="CY8" s="62">
        <v>51.1</v>
      </c>
      <c r="CZ8" s="62">
        <v>66.400000000000006</v>
      </c>
      <c r="DA8" s="62">
        <v>57.6</v>
      </c>
      <c r="DB8" s="62">
        <v>53.8</v>
      </c>
      <c r="DC8" s="62">
        <v>53</v>
      </c>
      <c r="DD8" s="62">
        <v>53</v>
      </c>
      <c r="DE8" s="62">
        <v>56.7</v>
      </c>
      <c r="DF8" s="62">
        <v>54.2</v>
      </c>
      <c r="DG8" s="62">
        <v>56.4</v>
      </c>
      <c r="DH8" s="62">
        <v>24.3</v>
      </c>
      <c r="DI8" s="62">
        <v>24.9</v>
      </c>
      <c r="DJ8" s="62">
        <v>25</v>
      </c>
      <c r="DK8" s="62">
        <v>24.7</v>
      </c>
      <c r="DL8" s="62">
        <v>24.3</v>
      </c>
      <c r="DM8" s="62">
        <v>25.4</v>
      </c>
      <c r="DN8" s="62">
        <v>25.8</v>
      </c>
      <c r="DO8" s="62">
        <v>26.4</v>
      </c>
      <c r="DP8" s="62">
        <v>26.2</v>
      </c>
      <c r="DQ8" s="62">
        <v>26.3</v>
      </c>
      <c r="DR8" s="62">
        <v>24.8</v>
      </c>
      <c r="DS8" s="61">
        <v>69.099999999999994</v>
      </c>
      <c r="DT8" s="61">
        <v>71.400000000000006</v>
      </c>
      <c r="DU8" s="61">
        <v>74.5</v>
      </c>
      <c r="DV8" s="61">
        <v>69.8</v>
      </c>
      <c r="DW8" s="61">
        <v>73.3</v>
      </c>
      <c r="DX8" s="61">
        <v>52.7</v>
      </c>
      <c r="DY8" s="61">
        <v>53.7</v>
      </c>
      <c r="DZ8" s="61">
        <v>56.4</v>
      </c>
      <c r="EA8" s="61">
        <v>56.8</v>
      </c>
      <c r="EB8" s="61">
        <v>58.5</v>
      </c>
      <c r="EC8" s="61">
        <v>56</v>
      </c>
      <c r="ED8" s="61">
        <v>77.3</v>
      </c>
      <c r="EE8" s="61">
        <v>77.400000000000006</v>
      </c>
      <c r="EF8" s="61">
        <v>79.8</v>
      </c>
      <c r="EG8" s="61">
        <v>75.400000000000006</v>
      </c>
      <c r="EH8" s="61">
        <v>76</v>
      </c>
      <c r="EI8" s="61">
        <v>68.400000000000006</v>
      </c>
      <c r="EJ8" s="61">
        <v>69.3</v>
      </c>
      <c r="EK8" s="61">
        <v>71.099999999999994</v>
      </c>
      <c r="EL8" s="61">
        <v>69.8</v>
      </c>
      <c r="EM8" s="61">
        <v>69.7</v>
      </c>
      <c r="EN8" s="61">
        <v>70.7</v>
      </c>
      <c r="EO8" s="62">
        <v>42359909</v>
      </c>
      <c r="EP8" s="62">
        <v>43291760</v>
      </c>
      <c r="EQ8" s="62">
        <v>43836576</v>
      </c>
      <c r="ER8" s="62">
        <v>44541947</v>
      </c>
      <c r="ES8" s="62">
        <v>42225432</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2023-02-15T05:03:33Z</cp:lastPrinted>
  <dcterms:created xsi:type="dcterms:W3CDTF">2022-12-01T02:21:03Z</dcterms:created>
  <dcterms:modified xsi:type="dcterms:W3CDTF">2023-02-15T05:03:40Z</dcterms:modified>
  <cp:category/>
</cp:coreProperties>
</file>