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05_市町村から\09_茅ヶ崎市〇　病院、下水道\"/>
    </mc:Choice>
  </mc:AlternateContent>
  <workbookProtection workbookAlgorithmName="SHA-512" workbookHashValue="aHXUj+gM18y8DVeE7ja4c4zSC/nZ10tX2cNnQlmrdow71bm2IX9NEOz2aZotqBI2dtGvSlT5ScAf+RnjioaZ9g==" workbookSaltValue="/XipuBHaLQAblB9DNjjO5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P54" i="4" l="1"/>
  <c r="EO78" i="4"/>
  <c r="DD54" i="4"/>
  <c r="DD32" i="4"/>
  <c r="P32" i="4"/>
  <c r="U78" i="4"/>
  <c r="KF54" i="4"/>
  <c r="KF32" i="4"/>
  <c r="JJ78" i="4"/>
  <c r="GR54" i="4"/>
  <c r="GR32" i="4"/>
  <c r="DS32" i="4"/>
  <c r="AN78" i="4"/>
  <c r="AE54" i="4"/>
  <c r="AE32" i="4"/>
  <c r="KU54" i="4"/>
  <c r="KC78" i="4"/>
  <c r="HG54" i="4"/>
  <c r="HG32" i="4"/>
  <c r="FH78" i="4"/>
  <c r="DS54" i="4"/>
  <c r="KU32" i="4"/>
  <c r="LO78" i="4"/>
  <c r="IK54" i="4"/>
  <c r="IK32" i="4"/>
  <c r="GT78" i="4"/>
  <c r="EW32" i="4"/>
  <c r="BZ78" i="4"/>
  <c r="BI54" i="4"/>
  <c r="BI32" i="4"/>
  <c r="LY54" i="4"/>
  <c r="LY32" i="4"/>
  <c r="EW54" i="4"/>
  <c r="AT54" i="4"/>
  <c r="HV32" i="4"/>
  <c r="LJ54" i="4"/>
  <c r="LJ32" i="4"/>
  <c r="HV54" i="4"/>
  <c r="KV78" i="4"/>
  <c r="GA78" i="4"/>
  <c r="EH54" i="4"/>
  <c r="EH32" i="4"/>
  <c r="BG78" i="4"/>
  <c r="AT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<sst xmlns="http://schemas.openxmlformats.org/spreadsheetml/2006/main" count="327" uniqueCount="187">
  <si>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</si>
  <si>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</si>
  <si>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</si>
  <si>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</si>
  <si>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</si>
  <si>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</si>
  <si>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</si>
  <si>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</si>
  <si>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</si>
  <si>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</si>
  <si>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</si>
  <si>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</si>
  <si>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</si>
  <si>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</si>
  <si>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</si>
  <si>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</si>
  <si>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</si>
  <si>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</si>
  <si>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</si>
  <si>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</si>
  <si>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</si>
  <si>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</si>
  <si>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</si>
  <si>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</si>
  <si>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</si>
  <si>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</si>
  <si>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</si>
  <si>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</si>
  <si>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</si>
  <si>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</si>
  <si>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</si>
  <si>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</si>
  <si>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</si>
  <si>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</si>
  <si>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</si>
  <si>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</si>
  <si>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</si>
  <si>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</si>
  <si>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</si>
  <si>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</si>
  <si>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</si>
  <si>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</si>
  <si>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</si>
  <si>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</si>
  <si>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</si>
  <si>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</si>
  <si>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</si>
  <si>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</si>
  <si>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</si>
  <si>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</si>
  <si>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</si>
  <si>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</si>
  <si>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</si>
  <si>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</si>
  <si>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</si>
  <si>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</si>
  <si>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</si>
  <si>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</si>
  <si>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</si>
  <si>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</si>
  <si>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</si>
  <si>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</si>
  <si>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</si>
  <si>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</si>
  <si>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</si>
  <si>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</si>
  <si>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</si>
  <si>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</si>
  <si>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</si>
  <si>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</si>
  <si>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</si>
  <si>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</si>
  <si>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</si>
  <si>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</si>
  <si>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</si>
  <si>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</si>
  <si>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</si>
  <si>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</si>
  <si>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</si>
  <si>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</si>
  <si>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</si>
  <si>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</si>
  <si>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</si>
  <si>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</si>
  <si>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</si>
  <si>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</si>
  <si>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</si>
  <si>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</si>
  <si>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</si>
  <si>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</si>
  <si>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</si>
  <si>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</si>
  <si>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</si>
  <si>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</si>
  <si>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</si>
  <si>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</si>
  <si>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</si>
  <si>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</si>
  <si>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</si>
  <si>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</si>
  <si>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</si>
  <si>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</si>
  <si>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</si>
  <si>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</si>
  <si>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</si>
  <si>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</si>
  <si>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</si>
  <si>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</si>
  <si>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</si>
  <si>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</si>
  <si>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</si>
  <si>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</si>
  <si>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</si>
  <si>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</si>
  <si>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</si>
  <si>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</si>
  <si>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</si>
  <si>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</si>
  <si>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</si>
  <si>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</si>
  <si>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</si>
  <si>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</si>
  <si>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</si>
  <si>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</si>
  <si>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</si>
  <si>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</si>
  <si>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</si>
  <si>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</si>
  <si>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</si>
  <si>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</si>
  <si>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</si>
  <si>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</si>
  <si>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</si>
  <si>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</si>
  <si>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</si>
  <si>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</si>
  <si>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</si>
  <si>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</si>
  <si>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</si>
  <si>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</si>
  <si>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</si>
  <si>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</si>
  <si>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</si>
  <si>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</si>
  <si>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</si>
  <si>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</si>
  <si>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</si>
  <si>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</si>
  <si>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</si>
  <si>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</si>
  <si>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</si>
  <si>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</si>
  <si>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</si>
  <si>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</si>
  <si>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</si>
  <si>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</si>
  <si>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</si>
  <si>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当該値(N-2)</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</si>
  <si>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</si>
  <si>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</si>
  <si>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</si>
  <si>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</si>
  <si>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</si>
  <si>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</si>
  <si>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</si>
  <si>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茅ヶ崎市</t>
  </si>
  <si>
    <t>市立病院</t>
  </si>
  <si>
    <t>当然財務</t>
  </si>
  <si>
    <t>病院事業</t>
  </si>
  <si>
    <t>一般病院</t>
  </si>
  <si>
    <t>400床以上～500床未満</t>
  </si>
  <si>
    <t>非設置</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</si>
  <si>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</si>
  <si>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</si>
  <si>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</si>
  <si>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</si>
  <si>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</si>
  <si>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</si>
  <si>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</si>
  <si>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</si>
  <si>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</si>
  <si>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</si>
  <si>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</si>
  <si>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の役割を担う地域の急性期基幹病院として、がん治療、小児・周産期医療、救急医療等の高度で専門的な医療を提供するとともに、より重篤な患者への対応に注力できるよう、地域の医療連携のネットワークを強化しています。
　また、新基準での災害拠点病院、DMAT指定病院となり災害医療体制の強化に努め、神奈川県がん診療指定病院に指定される等、病院機能の充実を続けています。</t>
    <phoneticPr fontId="5"/>
  </si>
  <si>
    <t>　経常収支比率は、前年度比7.6ﾎﾟｲﾝﾄ増の108.5%となっており、健全経営の水準とされる100%を上回りました。一方、医業活動における経営状況を示す医業収支比率は依然として100%を下回っており、新型ｺﾛﾅｳｲﾙｽ感染症への対応に伴う補助金等の医業外収益に依存した経営状況となっています。
　また、病院施設の稼働状況を示す病床利用率は、前年度比1.7ﾎﾟｲﾝﾄ増の66.1%となっています。
　なお、入院外来収益単価ともに上昇傾向にありますが、新型ｺﾛﾅｳｲﾙｽ感染症に係る診療報酬の特例の影響もあることから、今後の動向に注視する必要があります。
　引き続き、新型ｺﾛﾅｳｲﾙｽ感染症に的確に対応しつつ、経営の健全化に向けた取組を進めます。</t>
    <rPh sb="127" eb="128">
      <t>ソト</t>
    </rPh>
    <rPh sb="203" eb="205">
      <t>ニュウイン</t>
    </rPh>
    <rPh sb="205" eb="207">
      <t>ガイライ</t>
    </rPh>
    <rPh sb="207" eb="209">
      <t>シュウエキ</t>
    </rPh>
    <rPh sb="209" eb="211">
      <t>タンカ</t>
    </rPh>
    <rPh sb="214" eb="216">
      <t>ジョウショウ</t>
    </rPh>
    <rPh sb="216" eb="218">
      <t>ケイコウ</t>
    </rPh>
    <rPh sb="225" eb="227">
      <t>シンガタ</t>
    </rPh>
    <rPh sb="234" eb="237">
      <t>カンセンショウ</t>
    </rPh>
    <rPh sb="238" eb="239">
      <t>カカ</t>
    </rPh>
    <rPh sb="240" eb="242">
      <t>シンリョウ</t>
    </rPh>
    <rPh sb="242" eb="244">
      <t>ホウシュウ</t>
    </rPh>
    <rPh sb="245" eb="247">
      <t>トクレイ</t>
    </rPh>
    <rPh sb="248" eb="250">
      <t>エイキョウ</t>
    </rPh>
    <rPh sb="258" eb="260">
      <t>コンゴ</t>
    </rPh>
    <rPh sb="261" eb="263">
      <t>ドウコウ</t>
    </rPh>
    <rPh sb="264" eb="266">
      <t>チュウシ</t>
    </rPh>
    <rPh sb="268" eb="270">
      <t>ヒツヨウ</t>
    </rPh>
    <phoneticPr fontId="5"/>
  </si>
  <si>
    <t>　平成28年度以降、大幅な赤字決算が続いたことを受け、令和元年9月に「茅ヶ崎市立病院リバイバル・ロードマップ」を策定し、将来にわたり健全な経営環境のもと、地域の基幹病院として市民に安全で良質な医療が提供できるよう、経営形態の変更に関する検討も含め、経営の健全化に向けた取組を進めています。
　一方、令和元年12月より世界中で猛威を振るっている新型コロナウイルス感染症の影響により、今後の医療現場の見通しは非常に不透明な状況となっています。
　こうした状況の中にあっても、医療を安定的かつ継続的に提供することができるよう、新型コロナウイルス感染症の状況に的確に対応し、引き続き経営の健全化に向けた取組を進めていきます。</t>
    <rPh sb="184" eb="186">
      <t>エイキョウ</t>
    </rPh>
    <phoneticPr fontId="5"/>
  </si>
  <si>
    <t>　当院の現在の建物は、平成12年に西側が、平成15年に東側がそれぞれ完成し、現在まで時代の要請に応えるために診療機能の充実及び、建物の改修を行ってきました。
　平成31年度からは、病院機能の充実を図ることを目的とした別棟の建設工事及び本館の改修工事を順次実施しており、令和5年度中には全ての工事が終了する予定となっています。
　なお、医療機器の更新については、耐用年数を過ぎた機器が多数あるものの、各機器の状況に応じて修繕及び更新を順次行っています。</t>
    <rPh sb="80" eb="82">
      <t>ヘイセイ</t>
    </rPh>
    <rPh sb="84" eb="86">
      <t>ネンド</t>
    </rPh>
    <rPh sb="108" eb="110">
      <t>ベツムネ</t>
    </rPh>
    <rPh sb="111" eb="113">
      <t>ケンセツ</t>
    </rPh>
    <rPh sb="113" eb="115">
      <t>コウジ</t>
    </rPh>
    <rPh sb="115" eb="116">
      <t>オヨ</t>
    </rPh>
    <rPh sb="117" eb="119">
      <t>ホンカン</t>
    </rPh>
    <rPh sb="120" eb="122">
      <t>カイシュウ</t>
    </rPh>
    <rPh sb="122" eb="124">
      <t>コウジ</t>
    </rPh>
    <rPh sb="125" eb="127">
      <t>ジュンジ</t>
    </rPh>
    <rPh sb="127" eb="129">
      <t>ジッシ</t>
    </rPh>
    <rPh sb="134" eb="136">
      <t>レイワ</t>
    </rPh>
    <rPh sb="137" eb="139">
      <t>ネンド</t>
    </rPh>
    <rPh sb="139" eb="140">
      <t>チュウ</t>
    </rPh>
    <rPh sb="142" eb="143">
      <t>スベ</t>
    </rPh>
    <rPh sb="145" eb="147">
      <t>コウジ</t>
    </rPh>
    <rPh sb="148" eb="150">
      <t>シュウリョウ</t>
    </rPh>
    <rPh sb="152" eb="154">
      <t>ヨテイ</t>
    </rPh>
    <rPh sb="216" eb="218">
      <t>ジュンジ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</si>
</sst>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75.2</c:v>
                </c:pt>
                <c:pt idx="1">
                  <c:v>74.3</c:v>
                </c:pt>
                <c:pt idx="2">
                  <c:v>75.099999999999994</c:v>
                </c:pt>
                <c:pt idx="3">
                  <c:v>64.400000000000006</c:v>
                </c:pt>
                <c:pt idx="4">
                  <c:v>66.099999999999994</c:v>
                </c:pt>
              </c:numCache>
            </c:numRef>
          </c:val>
          <c:extLst>
            <c:ext xmlns:c16="http://schemas.microsoft.com/office/drawing/2014/chart" uri="{C3380CC4-5D6E-409C-BE32-E72D297353CC}">
              <c16:uniqueId val="{00000000-4A9C-416B-AD71-D6BFED44E1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4A9C-416B-AD71-D6BFED44E1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13552</c:v>
                </c:pt>
                <c:pt idx="1">
                  <c:v>14142</c:v>
                </c:pt>
                <c:pt idx="2">
                  <c:v>15118</c:v>
                </c:pt>
                <c:pt idx="3">
                  <c:v>16279</c:v>
                </c:pt>
                <c:pt idx="4">
                  <c:v>16381</c:v>
                </c:pt>
              </c:numCache>
            </c:numRef>
          </c:val>
          <c:extLst>
            <c:ext xmlns:c16="http://schemas.microsoft.com/office/drawing/2014/chart" uri="{C3380CC4-5D6E-409C-BE32-E72D297353CC}">
              <c16:uniqueId val="{00000000-0CCF-4373-B3D7-4EC3D1D5CC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0CCF-4373-B3D7-4EC3D1D5CC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54715</c:v>
                </c:pt>
                <c:pt idx="1">
                  <c:v>56820</c:v>
                </c:pt>
                <c:pt idx="2">
                  <c:v>57687</c:v>
                </c:pt>
                <c:pt idx="3">
                  <c:v>62787</c:v>
                </c:pt>
                <c:pt idx="4">
                  <c:v>63924</c:v>
                </c:pt>
              </c:numCache>
            </c:numRef>
          </c:val>
          <c:extLst>
            <c:ext xmlns:c16="http://schemas.microsoft.com/office/drawing/2014/chart" uri="{C3380CC4-5D6E-409C-BE32-E72D297353CC}">
              <c16:uniqueId val="{00000000-B6B7-43AC-A3E8-0B53038361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B6B7-43AC-A3E8-0B53038361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51.2</c:v>
                </c:pt>
                <c:pt idx="1">
                  <c:v>57.3</c:v>
                </c:pt>
                <c:pt idx="2">
                  <c:v>54</c:v>
                </c:pt>
                <c:pt idx="3">
                  <c:v>57.4</c:v>
                </c:pt>
                <c:pt idx="4">
                  <c:v>43.5</c:v>
                </c:pt>
              </c:numCache>
            </c:numRef>
          </c:val>
          <c:extLst>
            <c:ext xmlns:c16="http://schemas.microsoft.com/office/drawing/2014/chart" uri="{C3380CC4-5D6E-409C-BE32-E72D297353CC}">
              <c16:uniqueId val="{00000000-28FB-43F8-A803-17EF1D988F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28FB-43F8-A803-17EF1D988F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87.1</c:v>
                </c:pt>
                <c:pt idx="1">
                  <c:v>89.8</c:v>
                </c:pt>
                <c:pt idx="2">
                  <c:v>91.4</c:v>
                </c:pt>
                <c:pt idx="3">
                  <c:v>84.4</c:v>
                </c:pt>
                <c:pt idx="4">
                  <c:v>88.1</c:v>
                </c:pt>
              </c:numCache>
            </c:numRef>
          </c:val>
          <c:extLst>
            <c:ext xmlns:c16="http://schemas.microsoft.com/office/drawing/2014/chart" uri="{C3380CC4-5D6E-409C-BE32-E72D297353CC}">
              <c16:uniqueId val="{00000000-8621-4FA4-813F-9D254C25C1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8621-4FA4-813F-9D254C25C1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89.2</c:v>
                </c:pt>
                <c:pt idx="1">
                  <c:v>91.8</c:v>
                </c:pt>
                <c:pt idx="2">
                  <c:v>99.5</c:v>
                </c:pt>
                <c:pt idx="3">
                  <c:v>100.9</c:v>
                </c:pt>
                <c:pt idx="4">
                  <c:v>108.5</c:v>
                </c:pt>
              </c:numCache>
            </c:numRef>
          </c:val>
          <c:extLst>
            <c:ext xmlns:c16="http://schemas.microsoft.com/office/drawing/2014/chart" uri="{C3380CC4-5D6E-409C-BE32-E72D297353CC}">
              <c16:uniqueId val="{00000000-C0F3-46DC-906C-75F4846174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C0F3-46DC-906C-75F4846174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57.9</c:v>
                </c:pt>
                <c:pt idx="1">
                  <c:v>61</c:v>
                </c:pt>
                <c:pt idx="2">
                  <c:v>60.9</c:v>
                </c:pt>
                <c:pt idx="3">
                  <c:v>62.9</c:v>
                </c:pt>
                <c:pt idx="4">
                  <c:v>62.6</c:v>
                </c:pt>
              </c:numCache>
            </c:numRef>
          </c:val>
          <c:extLst>
            <c:ext xmlns:c16="http://schemas.microsoft.com/office/drawing/2014/chart" uri="{C3380CC4-5D6E-409C-BE32-E72D297353CC}">
              <c16:uniqueId val="{00000000-0DB5-487E-863D-A94AB13B71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0DB5-487E-863D-A94AB13B71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69.8</c:v>
                </c:pt>
                <c:pt idx="1">
                  <c:v>73.8</c:v>
                </c:pt>
                <c:pt idx="2">
                  <c:v>76.900000000000006</c:v>
                </c:pt>
                <c:pt idx="3">
                  <c:v>78.8</c:v>
                </c:pt>
                <c:pt idx="4">
                  <c:v>80.7</c:v>
                </c:pt>
              </c:numCache>
            </c:numRef>
          </c:val>
          <c:extLst>
            <c:ext xmlns:c16="http://schemas.microsoft.com/office/drawing/2014/chart" uri="{C3380CC4-5D6E-409C-BE32-E72D297353CC}">
              <c16:uniqueId val="{00000000-A365-4DA6-87DA-1EBDCE6E1E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A365-4DA6-87DA-1EBDCE6E1E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56107334</c:v>
                </c:pt>
                <c:pt idx="1">
                  <c:v>56227850</c:v>
                </c:pt>
                <c:pt idx="2">
                  <c:v>58829491</c:v>
                </c:pt>
                <c:pt idx="3">
                  <c:v>59473426</c:v>
                </c:pt>
                <c:pt idx="4">
                  <c:v>59915838</c:v>
                </c:pt>
              </c:numCache>
            </c:numRef>
          </c:val>
          <c:extLst>
            <c:ext xmlns:c16="http://schemas.microsoft.com/office/drawing/2014/chart" uri="{C3380CC4-5D6E-409C-BE32-E72D297353CC}">
              <c16:uniqueId val="{00000000-44B6-429D-A26F-3A84D9D34A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44B6-429D-A26F-3A84D9D34A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22.4</c:v>
                </c:pt>
                <c:pt idx="2">
                  <c:v>23.1</c:v>
                </c:pt>
                <c:pt idx="3">
                  <c:v>25.2</c:v>
                </c:pt>
                <c:pt idx="4">
                  <c:v>25.3</c:v>
                </c:pt>
              </c:numCache>
            </c:numRef>
          </c:val>
          <c:extLst>
            <c:ext xmlns:c16="http://schemas.microsoft.com/office/drawing/2014/chart" uri="{C3380CC4-5D6E-409C-BE32-E72D297353CC}">
              <c16:uniqueId val="{00000000-48DB-458C-9F61-7FE2133396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48DB-458C-9F61-7FE2133396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61.3</c:v>
                </c:pt>
                <c:pt idx="1">
                  <c:v>58.3</c:v>
                </c:pt>
                <c:pt idx="2">
                  <c:v>56.7</c:v>
                </c:pt>
                <c:pt idx="3">
                  <c:v>65.099999999999994</c:v>
                </c:pt>
                <c:pt idx="4">
                  <c:v>61.7</c:v>
                </c:pt>
              </c:numCache>
            </c:numRef>
          </c:val>
          <c:extLst>
            <c:ext xmlns:c16="http://schemas.microsoft.com/office/drawing/2014/chart" uri="{C3380CC4-5D6E-409C-BE32-E72D297353CC}">
              <c16:uniqueId val="{00000000-F970-43D0-BED0-853BC7F9E1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F970-43D0-BED0-853BC7F9E1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54" zoomScale="70" zoomScaleNormal="70" zoomScaleSheetLayoutView="70" workbookViewId="0">
      <selection activeCell="F62" sqref="F62:ND6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神奈川県茅ヶ崎市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データ!Z6</f>
        <v>401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データ!AC6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401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6"/>
      <c r="NJ11" s="3"/>
      <c r="NK11" s="3"/>
      <c r="NL11" s="3"/>
      <c r="NM11" s="3"/>
      <c r="NN11" s="3"/>
      <c r="NO11" s="3"/>
      <c r="NP11" s="3"/>
      <c r="NQ11" s="3"/>
      <c r="NR11" s="3"/>
      <c r="NS11" s="3"/>
      <c r="NT11" s="3"/>
      <c r="NU11" s="3"/>
      <c r="NV11" s="3"/>
      <c r="NW11" s="3"/>
      <c r="NX11" s="3"/>
    </row>
    <row r="12" spans="1:388" ht="18.75" customHeight="1" x14ac:dyDescent="0.2">
      <c r="A12" s="2"/>
      <c r="B12" s="113">
        <f>データ!U6</f>
        <v>245852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28878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f>データ!AF6</f>
        <v>401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データ!AH6</f>
        <v>401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x14ac:dyDescent="0.2">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x14ac:dyDescent="0.2">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7"/>
      <c r="NK19" s="108"/>
      <c r="NL19" s="108"/>
      <c r="NM19" s="111"/>
      <c r="NN19" s="112"/>
      <c r="NO19" s="107"/>
      <c r="NP19" s="108"/>
      <c r="NQ19" s="108"/>
      <c r="NR19" s="111"/>
      <c r="NS19" s="112"/>
      <c r="NT19" s="107"/>
      <c r="NU19" s="108"/>
      <c r="NV19" s="108"/>
      <c r="NW19" s="111"/>
      <c r="NX19" s="11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183</v>
      </c>
      <c r="NK22" s="103"/>
      <c r="NL22" s="103"/>
      <c r="NM22" s="103"/>
      <c r="NN22" s="103"/>
      <c r="NO22" s="103"/>
      <c r="NP22" s="103"/>
      <c r="NQ22" s="103"/>
      <c r="NR22" s="103"/>
      <c r="NS22" s="103"/>
      <c r="NT22" s="103"/>
      <c r="NU22" s="103"/>
      <c r="NV22" s="103"/>
      <c r="NW22" s="103"/>
      <c r="NX22" s="104"/>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x14ac:dyDescent="0.2">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x14ac:dyDescent="0.2">
      <c r="A33" s="2"/>
      <c r="B33" s="15"/>
      <c r="D33" s="5"/>
      <c r="E33" s="5"/>
      <c r="F33" s="5"/>
      <c r="G33" s="87" t="s">
        <v>57</v>
      </c>
      <c r="H33" s="87"/>
      <c r="I33" s="87"/>
      <c r="J33" s="87"/>
      <c r="K33" s="87"/>
      <c r="L33" s="87"/>
      <c r="M33" s="87"/>
      <c r="N33" s="87"/>
      <c r="O33" s="87"/>
      <c r="P33" s="76">
        <f>データ!AI7</f>
        <v>89.2</v>
      </c>
      <c r="Q33" s="77"/>
      <c r="R33" s="77"/>
      <c r="S33" s="77"/>
      <c r="T33" s="77"/>
      <c r="U33" s="77"/>
      <c r="V33" s="77"/>
      <c r="W33" s="77"/>
      <c r="X33" s="77"/>
      <c r="Y33" s="77"/>
      <c r="Z33" s="77"/>
      <c r="AA33" s="77"/>
      <c r="AB33" s="77"/>
      <c r="AC33" s="77"/>
      <c r="AD33" s="78"/>
      <c r="AE33" s="76">
        <f>データ!AJ7</f>
        <v>91.8</v>
      </c>
      <c r="AF33" s="77"/>
      <c r="AG33" s="77"/>
      <c r="AH33" s="77"/>
      <c r="AI33" s="77"/>
      <c r="AJ33" s="77"/>
      <c r="AK33" s="77"/>
      <c r="AL33" s="77"/>
      <c r="AM33" s="77"/>
      <c r="AN33" s="77"/>
      <c r="AO33" s="77"/>
      <c r="AP33" s="77"/>
      <c r="AQ33" s="77"/>
      <c r="AR33" s="77"/>
      <c r="AS33" s="78"/>
      <c r="AT33" s="76">
        <f>データ!AK7</f>
        <v>99.5</v>
      </c>
      <c r="AU33" s="77"/>
      <c r="AV33" s="77"/>
      <c r="AW33" s="77"/>
      <c r="AX33" s="77"/>
      <c r="AY33" s="77"/>
      <c r="AZ33" s="77"/>
      <c r="BA33" s="77"/>
      <c r="BB33" s="77"/>
      <c r="BC33" s="77"/>
      <c r="BD33" s="77"/>
      <c r="BE33" s="77"/>
      <c r="BF33" s="77"/>
      <c r="BG33" s="77"/>
      <c r="BH33" s="78"/>
      <c r="BI33" s="76">
        <f>データ!AL7</f>
        <v>100.9</v>
      </c>
      <c r="BJ33" s="77"/>
      <c r="BK33" s="77"/>
      <c r="BL33" s="77"/>
      <c r="BM33" s="77"/>
      <c r="BN33" s="77"/>
      <c r="BO33" s="77"/>
      <c r="BP33" s="77"/>
      <c r="BQ33" s="77"/>
      <c r="BR33" s="77"/>
      <c r="BS33" s="77"/>
      <c r="BT33" s="77"/>
      <c r="BU33" s="77"/>
      <c r="BV33" s="77"/>
      <c r="BW33" s="78"/>
      <c r="BX33" s="76">
        <f>データ!AM7</f>
        <v>108.5</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87.1</v>
      </c>
      <c r="DE33" s="77"/>
      <c r="DF33" s="77"/>
      <c r="DG33" s="77"/>
      <c r="DH33" s="77"/>
      <c r="DI33" s="77"/>
      <c r="DJ33" s="77"/>
      <c r="DK33" s="77"/>
      <c r="DL33" s="77"/>
      <c r="DM33" s="77"/>
      <c r="DN33" s="77"/>
      <c r="DO33" s="77"/>
      <c r="DP33" s="77"/>
      <c r="DQ33" s="77"/>
      <c r="DR33" s="78"/>
      <c r="DS33" s="76">
        <f>データ!AU7</f>
        <v>89.8</v>
      </c>
      <c r="DT33" s="77"/>
      <c r="DU33" s="77"/>
      <c r="DV33" s="77"/>
      <c r="DW33" s="77"/>
      <c r="DX33" s="77"/>
      <c r="DY33" s="77"/>
      <c r="DZ33" s="77"/>
      <c r="EA33" s="77"/>
      <c r="EB33" s="77"/>
      <c r="EC33" s="77"/>
      <c r="ED33" s="77"/>
      <c r="EE33" s="77"/>
      <c r="EF33" s="77"/>
      <c r="EG33" s="78"/>
      <c r="EH33" s="76">
        <f>データ!AV7</f>
        <v>91.4</v>
      </c>
      <c r="EI33" s="77"/>
      <c r="EJ33" s="77"/>
      <c r="EK33" s="77"/>
      <c r="EL33" s="77"/>
      <c r="EM33" s="77"/>
      <c r="EN33" s="77"/>
      <c r="EO33" s="77"/>
      <c r="EP33" s="77"/>
      <c r="EQ33" s="77"/>
      <c r="ER33" s="77"/>
      <c r="ES33" s="77"/>
      <c r="ET33" s="77"/>
      <c r="EU33" s="77"/>
      <c r="EV33" s="78"/>
      <c r="EW33" s="76">
        <f>データ!AW7</f>
        <v>84.4</v>
      </c>
      <c r="EX33" s="77"/>
      <c r="EY33" s="77"/>
      <c r="EZ33" s="77"/>
      <c r="FA33" s="77"/>
      <c r="FB33" s="77"/>
      <c r="FC33" s="77"/>
      <c r="FD33" s="77"/>
      <c r="FE33" s="77"/>
      <c r="FF33" s="77"/>
      <c r="FG33" s="77"/>
      <c r="FH33" s="77"/>
      <c r="FI33" s="77"/>
      <c r="FJ33" s="77"/>
      <c r="FK33" s="78"/>
      <c r="FL33" s="76">
        <f>データ!AX7</f>
        <v>88.1</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51.2</v>
      </c>
      <c r="GS33" s="77"/>
      <c r="GT33" s="77"/>
      <c r="GU33" s="77"/>
      <c r="GV33" s="77"/>
      <c r="GW33" s="77"/>
      <c r="GX33" s="77"/>
      <c r="GY33" s="77"/>
      <c r="GZ33" s="77"/>
      <c r="HA33" s="77"/>
      <c r="HB33" s="77"/>
      <c r="HC33" s="77"/>
      <c r="HD33" s="77"/>
      <c r="HE33" s="77"/>
      <c r="HF33" s="78"/>
      <c r="HG33" s="76">
        <f>データ!BF7</f>
        <v>57.3</v>
      </c>
      <c r="HH33" s="77"/>
      <c r="HI33" s="77"/>
      <c r="HJ33" s="77"/>
      <c r="HK33" s="77"/>
      <c r="HL33" s="77"/>
      <c r="HM33" s="77"/>
      <c r="HN33" s="77"/>
      <c r="HO33" s="77"/>
      <c r="HP33" s="77"/>
      <c r="HQ33" s="77"/>
      <c r="HR33" s="77"/>
      <c r="HS33" s="77"/>
      <c r="HT33" s="77"/>
      <c r="HU33" s="78"/>
      <c r="HV33" s="76">
        <f>データ!BG7</f>
        <v>54</v>
      </c>
      <c r="HW33" s="77"/>
      <c r="HX33" s="77"/>
      <c r="HY33" s="77"/>
      <c r="HZ33" s="77"/>
      <c r="IA33" s="77"/>
      <c r="IB33" s="77"/>
      <c r="IC33" s="77"/>
      <c r="ID33" s="77"/>
      <c r="IE33" s="77"/>
      <c r="IF33" s="77"/>
      <c r="IG33" s="77"/>
      <c r="IH33" s="77"/>
      <c r="II33" s="77"/>
      <c r="IJ33" s="78"/>
      <c r="IK33" s="76">
        <f>データ!BH7</f>
        <v>57.4</v>
      </c>
      <c r="IL33" s="77"/>
      <c r="IM33" s="77"/>
      <c r="IN33" s="77"/>
      <c r="IO33" s="77"/>
      <c r="IP33" s="77"/>
      <c r="IQ33" s="77"/>
      <c r="IR33" s="77"/>
      <c r="IS33" s="77"/>
      <c r="IT33" s="77"/>
      <c r="IU33" s="77"/>
      <c r="IV33" s="77"/>
      <c r="IW33" s="77"/>
      <c r="IX33" s="77"/>
      <c r="IY33" s="78"/>
      <c r="IZ33" s="76">
        <f>データ!BI7</f>
        <v>43.5</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75.2</v>
      </c>
      <c r="KG33" s="77"/>
      <c r="KH33" s="77"/>
      <c r="KI33" s="77"/>
      <c r="KJ33" s="77"/>
      <c r="KK33" s="77"/>
      <c r="KL33" s="77"/>
      <c r="KM33" s="77"/>
      <c r="KN33" s="77"/>
      <c r="KO33" s="77"/>
      <c r="KP33" s="77"/>
      <c r="KQ33" s="77"/>
      <c r="KR33" s="77"/>
      <c r="KS33" s="77"/>
      <c r="KT33" s="78"/>
      <c r="KU33" s="76">
        <f>データ!BQ7</f>
        <v>74.3</v>
      </c>
      <c r="KV33" s="77"/>
      <c r="KW33" s="77"/>
      <c r="KX33" s="77"/>
      <c r="KY33" s="77"/>
      <c r="KZ33" s="77"/>
      <c r="LA33" s="77"/>
      <c r="LB33" s="77"/>
      <c r="LC33" s="77"/>
      <c r="LD33" s="77"/>
      <c r="LE33" s="77"/>
      <c r="LF33" s="77"/>
      <c r="LG33" s="77"/>
      <c r="LH33" s="77"/>
      <c r="LI33" s="78"/>
      <c r="LJ33" s="76">
        <f>データ!BR7</f>
        <v>75.099999999999994</v>
      </c>
      <c r="LK33" s="77"/>
      <c r="LL33" s="77"/>
      <c r="LM33" s="77"/>
      <c r="LN33" s="77"/>
      <c r="LO33" s="77"/>
      <c r="LP33" s="77"/>
      <c r="LQ33" s="77"/>
      <c r="LR33" s="77"/>
      <c r="LS33" s="77"/>
      <c r="LT33" s="77"/>
      <c r="LU33" s="77"/>
      <c r="LV33" s="77"/>
      <c r="LW33" s="77"/>
      <c r="LX33" s="78"/>
      <c r="LY33" s="76">
        <f>データ!BS7</f>
        <v>64.400000000000006</v>
      </c>
      <c r="LZ33" s="77"/>
      <c r="MA33" s="77"/>
      <c r="MB33" s="77"/>
      <c r="MC33" s="77"/>
      <c r="MD33" s="77"/>
      <c r="ME33" s="77"/>
      <c r="MF33" s="77"/>
      <c r="MG33" s="77"/>
      <c r="MH33" s="77"/>
      <c r="MI33" s="77"/>
      <c r="MJ33" s="77"/>
      <c r="MK33" s="77"/>
      <c r="ML33" s="77"/>
      <c r="MM33" s="78"/>
      <c r="MN33" s="76">
        <f>データ!BT7</f>
        <v>66.099999999999994</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x14ac:dyDescent="0.2">
      <c r="A34" s="2"/>
      <c r="B34" s="15"/>
      <c r="D34" s="5"/>
      <c r="E34" s="5"/>
      <c r="F34" s="5"/>
      <c r="G34" s="87" t="s">
        <v>59</v>
      </c>
      <c r="H34" s="87"/>
      <c r="I34" s="87"/>
      <c r="J34" s="87"/>
      <c r="K34" s="87"/>
      <c r="L34" s="87"/>
      <c r="M34" s="87"/>
      <c r="N34" s="87"/>
      <c r="O34" s="87"/>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184</v>
      </c>
      <c r="NK39" s="156"/>
      <c r="NL39" s="156"/>
      <c r="NM39" s="156"/>
      <c r="NN39" s="156"/>
      <c r="NO39" s="156"/>
      <c r="NP39" s="156"/>
      <c r="NQ39" s="156"/>
      <c r="NR39" s="156"/>
      <c r="NS39" s="156"/>
      <c r="NT39" s="156"/>
      <c r="NU39" s="156"/>
      <c r="NV39" s="156"/>
      <c r="NW39" s="156"/>
      <c r="NX39" s="157"/>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186</v>
      </c>
      <c r="NK54" s="97"/>
      <c r="NL54" s="97"/>
      <c r="NM54" s="97"/>
      <c r="NN54" s="97"/>
      <c r="NO54" s="97"/>
      <c r="NP54" s="97"/>
      <c r="NQ54" s="97"/>
      <c r="NR54" s="97"/>
      <c r="NS54" s="97"/>
      <c r="NT54" s="97"/>
      <c r="NU54" s="97"/>
      <c r="NV54" s="97"/>
      <c r="NW54" s="97"/>
      <c r="NX54" s="98"/>
      <c r="OC54" s="18" t="s">
        <v>83</v>
      </c>
    </row>
    <row r="55" spans="1:393" ht="13.5" customHeight="1" x14ac:dyDescent="0.2">
      <c r="A55" s="2"/>
      <c r="B55" s="15"/>
      <c r="C55" s="5"/>
      <c r="D55" s="5"/>
      <c r="E55" s="5"/>
      <c r="F55" s="5"/>
      <c r="G55" s="87" t="s">
        <v>57</v>
      </c>
      <c r="H55" s="87"/>
      <c r="I55" s="87"/>
      <c r="J55" s="87"/>
      <c r="K55" s="87"/>
      <c r="L55" s="87"/>
      <c r="M55" s="87"/>
      <c r="N55" s="87"/>
      <c r="O55" s="87"/>
      <c r="P55" s="88">
        <f>データ!CA7</f>
        <v>54715</v>
      </c>
      <c r="Q55" s="89"/>
      <c r="R55" s="89"/>
      <c r="S55" s="89"/>
      <c r="T55" s="89"/>
      <c r="U55" s="89"/>
      <c r="V55" s="89"/>
      <c r="W55" s="89"/>
      <c r="X55" s="89"/>
      <c r="Y55" s="89"/>
      <c r="Z55" s="89"/>
      <c r="AA55" s="89"/>
      <c r="AB55" s="89"/>
      <c r="AC55" s="89"/>
      <c r="AD55" s="90"/>
      <c r="AE55" s="88">
        <f>データ!CB7</f>
        <v>56820</v>
      </c>
      <c r="AF55" s="89"/>
      <c r="AG55" s="89"/>
      <c r="AH55" s="89"/>
      <c r="AI55" s="89"/>
      <c r="AJ55" s="89"/>
      <c r="AK55" s="89"/>
      <c r="AL55" s="89"/>
      <c r="AM55" s="89"/>
      <c r="AN55" s="89"/>
      <c r="AO55" s="89"/>
      <c r="AP55" s="89"/>
      <c r="AQ55" s="89"/>
      <c r="AR55" s="89"/>
      <c r="AS55" s="90"/>
      <c r="AT55" s="88">
        <f>データ!CC7</f>
        <v>57687</v>
      </c>
      <c r="AU55" s="89"/>
      <c r="AV55" s="89"/>
      <c r="AW55" s="89"/>
      <c r="AX55" s="89"/>
      <c r="AY55" s="89"/>
      <c r="AZ55" s="89"/>
      <c r="BA55" s="89"/>
      <c r="BB55" s="89"/>
      <c r="BC55" s="89"/>
      <c r="BD55" s="89"/>
      <c r="BE55" s="89"/>
      <c r="BF55" s="89"/>
      <c r="BG55" s="89"/>
      <c r="BH55" s="90"/>
      <c r="BI55" s="88">
        <f>データ!CD7</f>
        <v>62787</v>
      </c>
      <c r="BJ55" s="89"/>
      <c r="BK55" s="89"/>
      <c r="BL55" s="89"/>
      <c r="BM55" s="89"/>
      <c r="BN55" s="89"/>
      <c r="BO55" s="89"/>
      <c r="BP55" s="89"/>
      <c r="BQ55" s="89"/>
      <c r="BR55" s="89"/>
      <c r="BS55" s="89"/>
      <c r="BT55" s="89"/>
      <c r="BU55" s="89"/>
      <c r="BV55" s="89"/>
      <c r="BW55" s="90"/>
      <c r="BX55" s="88">
        <f>データ!CE7</f>
        <v>63924</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13552</v>
      </c>
      <c r="DE55" s="89"/>
      <c r="DF55" s="89"/>
      <c r="DG55" s="89"/>
      <c r="DH55" s="89"/>
      <c r="DI55" s="89"/>
      <c r="DJ55" s="89"/>
      <c r="DK55" s="89"/>
      <c r="DL55" s="89"/>
      <c r="DM55" s="89"/>
      <c r="DN55" s="89"/>
      <c r="DO55" s="89"/>
      <c r="DP55" s="89"/>
      <c r="DQ55" s="89"/>
      <c r="DR55" s="90"/>
      <c r="DS55" s="88">
        <f>データ!CM7</f>
        <v>14142</v>
      </c>
      <c r="DT55" s="89"/>
      <c r="DU55" s="89"/>
      <c r="DV55" s="89"/>
      <c r="DW55" s="89"/>
      <c r="DX55" s="89"/>
      <c r="DY55" s="89"/>
      <c r="DZ55" s="89"/>
      <c r="EA55" s="89"/>
      <c r="EB55" s="89"/>
      <c r="EC55" s="89"/>
      <c r="ED55" s="89"/>
      <c r="EE55" s="89"/>
      <c r="EF55" s="89"/>
      <c r="EG55" s="90"/>
      <c r="EH55" s="88">
        <f>データ!CN7</f>
        <v>15118</v>
      </c>
      <c r="EI55" s="89"/>
      <c r="EJ55" s="89"/>
      <c r="EK55" s="89"/>
      <c r="EL55" s="89"/>
      <c r="EM55" s="89"/>
      <c r="EN55" s="89"/>
      <c r="EO55" s="89"/>
      <c r="EP55" s="89"/>
      <c r="EQ55" s="89"/>
      <c r="ER55" s="89"/>
      <c r="ES55" s="89"/>
      <c r="ET55" s="89"/>
      <c r="EU55" s="89"/>
      <c r="EV55" s="90"/>
      <c r="EW55" s="88">
        <f>データ!CO7</f>
        <v>16279</v>
      </c>
      <c r="EX55" s="89"/>
      <c r="EY55" s="89"/>
      <c r="EZ55" s="89"/>
      <c r="FA55" s="89"/>
      <c r="FB55" s="89"/>
      <c r="FC55" s="89"/>
      <c r="FD55" s="89"/>
      <c r="FE55" s="89"/>
      <c r="FF55" s="89"/>
      <c r="FG55" s="89"/>
      <c r="FH55" s="89"/>
      <c r="FI55" s="89"/>
      <c r="FJ55" s="89"/>
      <c r="FK55" s="90"/>
      <c r="FL55" s="88">
        <f>データ!CP7</f>
        <v>16381</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61.3</v>
      </c>
      <c r="GS55" s="77"/>
      <c r="GT55" s="77"/>
      <c r="GU55" s="77"/>
      <c r="GV55" s="77"/>
      <c r="GW55" s="77"/>
      <c r="GX55" s="77"/>
      <c r="GY55" s="77"/>
      <c r="GZ55" s="77"/>
      <c r="HA55" s="77"/>
      <c r="HB55" s="77"/>
      <c r="HC55" s="77"/>
      <c r="HD55" s="77"/>
      <c r="HE55" s="77"/>
      <c r="HF55" s="78"/>
      <c r="HG55" s="76">
        <f>データ!CX7</f>
        <v>58.3</v>
      </c>
      <c r="HH55" s="77"/>
      <c r="HI55" s="77"/>
      <c r="HJ55" s="77"/>
      <c r="HK55" s="77"/>
      <c r="HL55" s="77"/>
      <c r="HM55" s="77"/>
      <c r="HN55" s="77"/>
      <c r="HO55" s="77"/>
      <c r="HP55" s="77"/>
      <c r="HQ55" s="77"/>
      <c r="HR55" s="77"/>
      <c r="HS55" s="77"/>
      <c r="HT55" s="77"/>
      <c r="HU55" s="78"/>
      <c r="HV55" s="76">
        <f>データ!CY7</f>
        <v>56.7</v>
      </c>
      <c r="HW55" s="77"/>
      <c r="HX55" s="77"/>
      <c r="HY55" s="77"/>
      <c r="HZ55" s="77"/>
      <c r="IA55" s="77"/>
      <c r="IB55" s="77"/>
      <c r="IC55" s="77"/>
      <c r="ID55" s="77"/>
      <c r="IE55" s="77"/>
      <c r="IF55" s="77"/>
      <c r="IG55" s="77"/>
      <c r="IH55" s="77"/>
      <c r="II55" s="77"/>
      <c r="IJ55" s="78"/>
      <c r="IK55" s="76">
        <f>データ!CZ7</f>
        <v>65.099999999999994</v>
      </c>
      <c r="IL55" s="77"/>
      <c r="IM55" s="77"/>
      <c r="IN55" s="77"/>
      <c r="IO55" s="77"/>
      <c r="IP55" s="77"/>
      <c r="IQ55" s="77"/>
      <c r="IR55" s="77"/>
      <c r="IS55" s="77"/>
      <c r="IT55" s="77"/>
      <c r="IU55" s="77"/>
      <c r="IV55" s="77"/>
      <c r="IW55" s="77"/>
      <c r="IX55" s="77"/>
      <c r="IY55" s="78"/>
      <c r="IZ55" s="76">
        <f>データ!DA7</f>
        <v>61.7</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22.5</v>
      </c>
      <c r="KG55" s="77"/>
      <c r="KH55" s="77"/>
      <c r="KI55" s="77"/>
      <c r="KJ55" s="77"/>
      <c r="KK55" s="77"/>
      <c r="KL55" s="77"/>
      <c r="KM55" s="77"/>
      <c r="KN55" s="77"/>
      <c r="KO55" s="77"/>
      <c r="KP55" s="77"/>
      <c r="KQ55" s="77"/>
      <c r="KR55" s="77"/>
      <c r="KS55" s="77"/>
      <c r="KT55" s="78"/>
      <c r="KU55" s="76">
        <f>データ!DI7</f>
        <v>22.4</v>
      </c>
      <c r="KV55" s="77"/>
      <c r="KW55" s="77"/>
      <c r="KX55" s="77"/>
      <c r="KY55" s="77"/>
      <c r="KZ55" s="77"/>
      <c r="LA55" s="77"/>
      <c r="LB55" s="77"/>
      <c r="LC55" s="77"/>
      <c r="LD55" s="77"/>
      <c r="LE55" s="77"/>
      <c r="LF55" s="77"/>
      <c r="LG55" s="77"/>
      <c r="LH55" s="77"/>
      <c r="LI55" s="78"/>
      <c r="LJ55" s="76">
        <f>データ!DJ7</f>
        <v>23.1</v>
      </c>
      <c r="LK55" s="77"/>
      <c r="LL55" s="77"/>
      <c r="LM55" s="77"/>
      <c r="LN55" s="77"/>
      <c r="LO55" s="77"/>
      <c r="LP55" s="77"/>
      <c r="LQ55" s="77"/>
      <c r="LR55" s="77"/>
      <c r="LS55" s="77"/>
      <c r="LT55" s="77"/>
      <c r="LU55" s="77"/>
      <c r="LV55" s="77"/>
      <c r="LW55" s="77"/>
      <c r="LX55" s="78"/>
      <c r="LY55" s="76">
        <f>データ!DK7</f>
        <v>25.2</v>
      </c>
      <c r="LZ55" s="77"/>
      <c r="MA55" s="77"/>
      <c r="MB55" s="77"/>
      <c r="MC55" s="77"/>
      <c r="MD55" s="77"/>
      <c r="ME55" s="77"/>
      <c r="MF55" s="77"/>
      <c r="MG55" s="77"/>
      <c r="MH55" s="77"/>
      <c r="MI55" s="77"/>
      <c r="MJ55" s="77"/>
      <c r="MK55" s="77"/>
      <c r="ML55" s="77"/>
      <c r="MM55" s="78"/>
      <c r="MN55" s="76">
        <f>データ!DL7</f>
        <v>25.3</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x14ac:dyDescent="0.2">
      <c r="A56" s="2"/>
      <c r="B56" s="15"/>
      <c r="C56" s="5"/>
      <c r="D56" s="5"/>
      <c r="E56" s="5"/>
      <c r="F56" s="5"/>
      <c r="G56" s="87" t="s">
        <v>59</v>
      </c>
      <c r="H56" s="87"/>
      <c r="I56" s="87"/>
      <c r="J56" s="87"/>
      <c r="K56" s="87"/>
      <c r="L56" s="87"/>
      <c r="M56" s="87"/>
      <c r="N56" s="87"/>
      <c r="O56" s="87"/>
      <c r="P56" s="88">
        <f>データ!CF7</f>
        <v>56892</v>
      </c>
      <c r="Q56" s="89"/>
      <c r="R56" s="89"/>
      <c r="S56" s="89"/>
      <c r="T56" s="89"/>
      <c r="U56" s="89"/>
      <c r="V56" s="89"/>
      <c r="W56" s="89"/>
      <c r="X56" s="89"/>
      <c r="Y56" s="89"/>
      <c r="Z56" s="89"/>
      <c r="AA56" s="89"/>
      <c r="AB56" s="89"/>
      <c r="AC56" s="89"/>
      <c r="AD56" s="90"/>
      <c r="AE56" s="88">
        <f>データ!CG7</f>
        <v>59108</v>
      </c>
      <c r="AF56" s="89"/>
      <c r="AG56" s="89"/>
      <c r="AH56" s="89"/>
      <c r="AI56" s="89"/>
      <c r="AJ56" s="89"/>
      <c r="AK56" s="89"/>
      <c r="AL56" s="89"/>
      <c r="AM56" s="89"/>
      <c r="AN56" s="89"/>
      <c r="AO56" s="89"/>
      <c r="AP56" s="89"/>
      <c r="AQ56" s="89"/>
      <c r="AR56" s="89"/>
      <c r="AS56" s="90"/>
      <c r="AT56" s="88">
        <f>データ!CH7</f>
        <v>60271</v>
      </c>
      <c r="AU56" s="89"/>
      <c r="AV56" s="89"/>
      <c r="AW56" s="89"/>
      <c r="AX56" s="89"/>
      <c r="AY56" s="89"/>
      <c r="AZ56" s="89"/>
      <c r="BA56" s="89"/>
      <c r="BB56" s="89"/>
      <c r="BC56" s="89"/>
      <c r="BD56" s="89"/>
      <c r="BE56" s="89"/>
      <c r="BF56" s="89"/>
      <c r="BG56" s="89"/>
      <c r="BH56" s="90"/>
      <c r="BI56" s="88">
        <f>データ!CI7</f>
        <v>63766</v>
      </c>
      <c r="BJ56" s="89"/>
      <c r="BK56" s="89"/>
      <c r="BL56" s="89"/>
      <c r="BM56" s="89"/>
      <c r="BN56" s="89"/>
      <c r="BO56" s="89"/>
      <c r="BP56" s="89"/>
      <c r="BQ56" s="89"/>
      <c r="BR56" s="89"/>
      <c r="BS56" s="89"/>
      <c r="BT56" s="89"/>
      <c r="BU56" s="89"/>
      <c r="BV56" s="89"/>
      <c r="BW56" s="90"/>
      <c r="BX56" s="88">
        <f>データ!CJ7</f>
        <v>66386</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15171</v>
      </c>
      <c r="DE56" s="89"/>
      <c r="DF56" s="89"/>
      <c r="DG56" s="89"/>
      <c r="DH56" s="89"/>
      <c r="DI56" s="89"/>
      <c r="DJ56" s="89"/>
      <c r="DK56" s="89"/>
      <c r="DL56" s="89"/>
      <c r="DM56" s="89"/>
      <c r="DN56" s="89"/>
      <c r="DO56" s="89"/>
      <c r="DP56" s="89"/>
      <c r="DQ56" s="89"/>
      <c r="DR56" s="90"/>
      <c r="DS56" s="88">
        <f>データ!CR7</f>
        <v>15887</v>
      </c>
      <c r="DT56" s="89"/>
      <c r="DU56" s="89"/>
      <c r="DV56" s="89"/>
      <c r="DW56" s="89"/>
      <c r="DX56" s="89"/>
      <c r="DY56" s="89"/>
      <c r="DZ56" s="89"/>
      <c r="EA56" s="89"/>
      <c r="EB56" s="89"/>
      <c r="EC56" s="89"/>
      <c r="ED56" s="89"/>
      <c r="EE56" s="89"/>
      <c r="EF56" s="89"/>
      <c r="EG56" s="90"/>
      <c r="EH56" s="88">
        <f>データ!CS7</f>
        <v>16979</v>
      </c>
      <c r="EI56" s="89"/>
      <c r="EJ56" s="89"/>
      <c r="EK56" s="89"/>
      <c r="EL56" s="89"/>
      <c r="EM56" s="89"/>
      <c r="EN56" s="89"/>
      <c r="EO56" s="89"/>
      <c r="EP56" s="89"/>
      <c r="EQ56" s="89"/>
      <c r="ER56" s="89"/>
      <c r="ES56" s="89"/>
      <c r="ET56" s="89"/>
      <c r="EU56" s="89"/>
      <c r="EV56" s="90"/>
      <c r="EW56" s="88">
        <f>データ!CT7</f>
        <v>18423</v>
      </c>
      <c r="EX56" s="89"/>
      <c r="EY56" s="89"/>
      <c r="EZ56" s="89"/>
      <c r="FA56" s="89"/>
      <c r="FB56" s="89"/>
      <c r="FC56" s="89"/>
      <c r="FD56" s="89"/>
      <c r="FE56" s="89"/>
      <c r="FF56" s="89"/>
      <c r="FG56" s="89"/>
      <c r="FH56" s="89"/>
      <c r="FI56" s="89"/>
      <c r="FJ56" s="89"/>
      <c r="FK56" s="90"/>
      <c r="FL56" s="88">
        <f>データ!CU7</f>
        <v>19190</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185</v>
      </c>
      <c r="NK70" s="162"/>
      <c r="NL70" s="162"/>
      <c r="NM70" s="162"/>
      <c r="NN70" s="162"/>
      <c r="NO70" s="162"/>
      <c r="NP70" s="162"/>
      <c r="NQ70" s="162"/>
      <c r="NR70" s="162"/>
      <c r="NS70" s="162"/>
      <c r="NT70" s="162"/>
      <c r="NU70" s="162"/>
      <c r="NV70" s="162"/>
      <c r="NW70" s="162"/>
      <c r="NX70" s="163"/>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57.9</v>
      </c>
      <c r="V79" s="71"/>
      <c r="W79" s="71"/>
      <c r="X79" s="71"/>
      <c r="Y79" s="71"/>
      <c r="Z79" s="71"/>
      <c r="AA79" s="71"/>
      <c r="AB79" s="71"/>
      <c r="AC79" s="71"/>
      <c r="AD79" s="71"/>
      <c r="AE79" s="71"/>
      <c r="AF79" s="71"/>
      <c r="AG79" s="71"/>
      <c r="AH79" s="71"/>
      <c r="AI79" s="71"/>
      <c r="AJ79" s="71"/>
      <c r="AK79" s="71"/>
      <c r="AL79" s="71"/>
      <c r="AM79" s="71"/>
      <c r="AN79" s="71">
        <f>データ!DT7</f>
        <v>61</v>
      </c>
      <c r="AO79" s="71"/>
      <c r="AP79" s="71"/>
      <c r="AQ79" s="71"/>
      <c r="AR79" s="71"/>
      <c r="AS79" s="71"/>
      <c r="AT79" s="71"/>
      <c r="AU79" s="71"/>
      <c r="AV79" s="71"/>
      <c r="AW79" s="71"/>
      <c r="AX79" s="71"/>
      <c r="AY79" s="71"/>
      <c r="AZ79" s="71"/>
      <c r="BA79" s="71"/>
      <c r="BB79" s="71"/>
      <c r="BC79" s="71"/>
      <c r="BD79" s="71"/>
      <c r="BE79" s="71"/>
      <c r="BF79" s="71"/>
      <c r="BG79" s="71">
        <f>データ!DU7</f>
        <v>60.9</v>
      </c>
      <c r="BH79" s="71"/>
      <c r="BI79" s="71"/>
      <c r="BJ79" s="71"/>
      <c r="BK79" s="71"/>
      <c r="BL79" s="71"/>
      <c r="BM79" s="71"/>
      <c r="BN79" s="71"/>
      <c r="BO79" s="71"/>
      <c r="BP79" s="71"/>
      <c r="BQ79" s="71"/>
      <c r="BR79" s="71"/>
      <c r="BS79" s="71"/>
      <c r="BT79" s="71"/>
      <c r="BU79" s="71"/>
      <c r="BV79" s="71"/>
      <c r="BW79" s="71"/>
      <c r="BX79" s="71"/>
      <c r="BY79" s="71"/>
      <c r="BZ79" s="71">
        <f>データ!DV7</f>
        <v>62.9</v>
      </c>
      <c r="CA79" s="71"/>
      <c r="CB79" s="71"/>
      <c r="CC79" s="71"/>
      <c r="CD79" s="71"/>
      <c r="CE79" s="71"/>
      <c r="CF79" s="71"/>
      <c r="CG79" s="71"/>
      <c r="CH79" s="71"/>
      <c r="CI79" s="71"/>
      <c r="CJ79" s="71"/>
      <c r="CK79" s="71"/>
      <c r="CL79" s="71"/>
      <c r="CM79" s="71"/>
      <c r="CN79" s="71"/>
      <c r="CO79" s="71"/>
      <c r="CP79" s="71"/>
      <c r="CQ79" s="71"/>
      <c r="CR79" s="71"/>
      <c r="CS79" s="71">
        <f>データ!DW7</f>
        <v>62.6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69.8</v>
      </c>
      <c r="EP79" s="71"/>
      <c r="EQ79" s="71"/>
      <c r="ER79" s="71"/>
      <c r="ES79" s="71"/>
      <c r="ET79" s="71"/>
      <c r="EU79" s="71"/>
      <c r="EV79" s="71"/>
      <c r="EW79" s="71"/>
      <c r="EX79" s="71"/>
      <c r="EY79" s="71"/>
      <c r="EZ79" s="71"/>
      <c r="FA79" s="71"/>
      <c r="FB79" s="71"/>
      <c r="FC79" s="71"/>
      <c r="FD79" s="71"/>
      <c r="FE79" s="71"/>
      <c r="FF79" s="71"/>
      <c r="FG79" s="71"/>
      <c r="FH79" s="71">
        <f>データ!EE7</f>
        <v>73.8</v>
      </c>
      <c r="FI79" s="71"/>
      <c r="FJ79" s="71"/>
      <c r="FK79" s="71"/>
      <c r="FL79" s="71"/>
      <c r="FM79" s="71"/>
      <c r="FN79" s="71"/>
      <c r="FO79" s="71"/>
      <c r="FP79" s="71"/>
      <c r="FQ79" s="71"/>
      <c r="FR79" s="71"/>
      <c r="FS79" s="71"/>
      <c r="FT79" s="71"/>
      <c r="FU79" s="71"/>
      <c r="FV79" s="71"/>
      <c r="FW79" s="71"/>
      <c r="FX79" s="71"/>
      <c r="FY79" s="71"/>
      <c r="FZ79" s="71"/>
      <c r="GA79" s="71">
        <f>データ!EF7</f>
        <v>76.900000000000006</v>
      </c>
      <c r="GB79" s="71"/>
      <c r="GC79" s="71"/>
      <c r="GD79" s="71"/>
      <c r="GE79" s="71"/>
      <c r="GF79" s="71"/>
      <c r="GG79" s="71"/>
      <c r="GH79" s="71"/>
      <c r="GI79" s="71"/>
      <c r="GJ79" s="71"/>
      <c r="GK79" s="71"/>
      <c r="GL79" s="71"/>
      <c r="GM79" s="71"/>
      <c r="GN79" s="71"/>
      <c r="GO79" s="71"/>
      <c r="GP79" s="71"/>
      <c r="GQ79" s="71"/>
      <c r="GR79" s="71"/>
      <c r="GS79" s="71"/>
      <c r="GT79" s="71">
        <f>データ!EG7</f>
        <v>78.8</v>
      </c>
      <c r="GU79" s="71"/>
      <c r="GV79" s="71"/>
      <c r="GW79" s="71"/>
      <c r="GX79" s="71"/>
      <c r="GY79" s="71"/>
      <c r="GZ79" s="71"/>
      <c r="HA79" s="71"/>
      <c r="HB79" s="71"/>
      <c r="HC79" s="71"/>
      <c r="HD79" s="71"/>
      <c r="HE79" s="71"/>
      <c r="HF79" s="71"/>
      <c r="HG79" s="71"/>
      <c r="HH79" s="71"/>
      <c r="HI79" s="71"/>
      <c r="HJ79" s="71"/>
      <c r="HK79" s="71"/>
      <c r="HL79" s="71"/>
      <c r="HM79" s="71">
        <f>データ!EH7</f>
        <v>80.7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56107334</v>
      </c>
      <c r="JK79" s="69"/>
      <c r="JL79" s="69"/>
      <c r="JM79" s="69"/>
      <c r="JN79" s="69"/>
      <c r="JO79" s="69"/>
      <c r="JP79" s="69"/>
      <c r="JQ79" s="69"/>
      <c r="JR79" s="69"/>
      <c r="JS79" s="69"/>
      <c r="JT79" s="69"/>
      <c r="JU79" s="69"/>
      <c r="JV79" s="69"/>
      <c r="JW79" s="69"/>
      <c r="JX79" s="69"/>
      <c r="JY79" s="69"/>
      <c r="JZ79" s="69"/>
      <c r="KA79" s="69"/>
      <c r="KB79" s="69"/>
      <c r="KC79" s="69">
        <f>データ!EP7</f>
        <v>56227850</v>
      </c>
      <c r="KD79" s="69"/>
      <c r="KE79" s="69"/>
      <c r="KF79" s="69"/>
      <c r="KG79" s="69"/>
      <c r="KH79" s="69"/>
      <c r="KI79" s="69"/>
      <c r="KJ79" s="69"/>
      <c r="KK79" s="69"/>
      <c r="KL79" s="69"/>
      <c r="KM79" s="69"/>
      <c r="KN79" s="69"/>
      <c r="KO79" s="69"/>
      <c r="KP79" s="69"/>
      <c r="KQ79" s="69"/>
      <c r="KR79" s="69"/>
      <c r="KS79" s="69"/>
      <c r="KT79" s="69"/>
      <c r="KU79" s="69"/>
      <c r="KV79" s="69">
        <f>データ!EQ7</f>
        <v>58829491</v>
      </c>
      <c r="KW79" s="69"/>
      <c r="KX79" s="69"/>
      <c r="KY79" s="69"/>
      <c r="KZ79" s="69"/>
      <c r="LA79" s="69"/>
      <c r="LB79" s="69"/>
      <c r="LC79" s="69"/>
      <c r="LD79" s="69"/>
      <c r="LE79" s="69"/>
      <c r="LF79" s="69"/>
      <c r="LG79" s="69"/>
      <c r="LH79" s="69"/>
      <c r="LI79" s="69"/>
      <c r="LJ79" s="69"/>
      <c r="LK79" s="69"/>
      <c r="LL79" s="69"/>
      <c r="LM79" s="69"/>
      <c r="LN79" s="69"/>
      <c r="LO79" s="69">
        <f>データ!ER7</f>
        <v>59473426</v>
      </c>
      <c r="LP79" s="69"/>
      <c r="LQ79" s="69"/>
      <c r="LR79" s="69"/>
      <c r="LS79" s="69"/>
      <c r="LT79" s="69"/>
      <c r="LU79" s="69"/>
      <c r="LV79" s="69"/>
      <c r="LW79" s="69"/>
      <c r="LX79" s="69"/>
      <c r="LY79" s="69"/>
      <c r="LZ79" s="69"/>
      <c r="MA79" s="69"/>
      <c r="MB79" s="69"/>
      <c r="MC79" s="69"/>
      <c r="MD79" s="69"/>
      <c r="ME79" s="69"/>
      <c r="MF79" s="69"/>
      <c r="MG79" s="69"/>
      <c r="MH79" s="69">
        <f>データ!ES7</f>
        <v>59915838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5DJdvpuqSGcvxfDgJJYsx4fKr6nYJ1+34bBemoWOzbI7BrNBtNdlJzlDI2MT+K/S13vIc36slIoOE0v8cD0bw==" saltValue="NQNDZs0XrdjVCY9Sr30z1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8" t="s">
        <v>108</v>
      </c>
      <c r="AJ4" s="149"/>
      <c r="AK4" s="149"/>
      <c r="AL4" s="149"/>
      <c r="AM4" s="149"/>
      <c r="AN4" s="149"/>
      <c r="AO4" s="149"/>
      <c r="AP4" s="149"/>
      <c r="AQ4" s="149"/>
      <c r="AR4" s="149"/>
      <c r="AS4" s="150"/>
      <c r="AT4" s="151" t="s">
        <v>109</v>
      </c>
      <c r="AU4" s="147"/>
      <c r="AV4" s="147"/>
      <c r="AW4" s="147"/>
      <c r="AX4" s="147"/>
      <c r="AY4" s="147"/>
      <c r="AZ4" s="147"/>
      <c r="BA4" s="147"/>
      <c r="BB4" s="147"/>
      <c r="BC4" s="147"/>
      <c r="BD4" s="147"/>
      <c r="BE4" s="151" t="s">
        <v>110</v>
      </c>
      <c r="BF4" s="147"/>
      <c r="BG4" s="147"/>
      <c r="BH4" s="147"/>
      <c r="BI4" s="147"/>
      <c r="BJ4" s="147"/>
      <c r="BK4" s="147"/>
      <c r="BL4" s="147"/>
      <c r="BM4" s="147"/>
      <c r="BN4" s="147"/>
      <c r="BO4" s="147"/>
      <c r="BP4" s="148" t="s">
        <v>111</v>
      </c>
      <c r="BQ4" s="149"/>
      <c r="BR4" s="149"/>
      <c r="BS4" s="149"/>
      <c r="BT4" s="149"/>
      <c r="BU4" s="149"/>
      <c r="BV4" s="149"/>
      <c r="BW4" s="149"/>
      <c r="BX4" s="149"/>
      <c r="BY4" s="149"/>
      <c r="BZ4" s="150"/>
      <c r="CA4" s="147" t="s">
        <v>112</v>
      </c>
      <c r="CB4" s="147"/>
      <c r="CC4" s="147"/>
      <c r="CD4" s="147"/>
      <c r="CE4" s="147"/>
      <c r="CF4" s="147"/>
      <c r="CG4" s="147"/>
      <c r="CH4" s="147"/>
      <c r="CI4" s="147"/>
      <c r="CJ4" s="147"/>
      <c r="CK4" s="147"/>
      <c r="CL4" s="151"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48" t="s">
        <v>116</v>
      </c>
      <c r="DT4" s="149"/>
      <c r="DU4" s="149"/>
      <c r="DV4" s="149"/>
      <c r="DW4" s="149"/>
      <c r="DX4" s="149"/>
      <c r="DY4" s="149"/>
      <c r="DZ4" s="149"/>
      <c r="EA4" s="149"/>
      <c r="EB4" s="149"/>
      <c r="EC4" s="150"/>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155</v>
      </c>
      <c r="AY5" s="52" t="s">
        <v>148</v>
      </c>
      <c r="AZ5" s="52" t="s">
        <v>149</v>
      </c>
      <c r="BA5" s="52" t="s">
        <v>150</v>
      </c>
      <c r="BB5" s="52" t="s">
        <v>151</v>
      </c>
      <c r="BC5" s="52" t="s">
        <v>152</v>
      </c>
      <c r="BD5" s="52" t="s">
        <v>153</v>
      </c>
      <c r="BE5" s="52" t="s">
        <v>143</v>
      </c>
      <c r="BF5" s="52" t="s">
        <v>156</v>
      </c>
      <c r="BG5" s="52" t="s">
        <v>157</v>
      </c>
      <c r="BH5" s="52" t="s">
        <v>146</v>
      </c>
      <c r="BI5" s="52" t="s">
        <v>147</v>
      </c>
      <c r="BJ5" s="52" t="s">
        <v>148</v>
      </c>
      <c r="BK5" s="52" t="s">
        <v>149</v>
      </c>
      <c r="BL5" s="52" t="s">
        <v>150</v>
      </c>
      <c r="BM5" s="52" t="s">
        <v>151</v>
      </c>
      <c r="BN5" s="52" t="s">
        <v>152</v>
      </c>
      <c r="BO5" s="52" t="s">
        <v>153</v>
      </c>
      <c r="BP5" s="52" t="s">
        <v>143</v>
      </c>
      <c r="BQ5" s="52" t="s">
        <v>158</v>
      </c>
      <c r="BR5" s="52" t="s">
        <v>154</v>
      </c>
      <c r="BS5" s="52" t="s">
        <v>146</v>
      </c>
      <c r="BT5" s="52" t="s">
        <v>147</v>
      </c>
      <c r="BU5" s="52" t="s">
        <v>148</v>
      </c>
      <c r="BV5" s="52" t="s">
        <v>149</v>
      </c>
      <c r="BW5" s="52" t="s">
        <v>150</v>
      </c>
      <c r="BX5" s="52" t="s">
        <v>151</v>
      </c>
      <c r="BY5" s="52" t="s">
        <v>152</v>
      </c>
      <c r="BZ5" s="52" t="s">
        <v>153</v>
      </c>
      <c r="CA5" s="52" t="s">
        <v>143</v>
      </c>
      <c r="CB5" s="52" t="s">
        <v>144</v>
      </c>
      <c r="CC5" s="52" t="s">
        <v>157</v>
      </c>
      <c r="CD5" s="52" t="s">
        <v>146</v>
      </c>
      <c r="CE5" s="52" t="s">
        <v>147</v>
      </c>
      <c r="CF5" s="52" t="s">
        <v>148</v>
      </c>
      <c r="CG5" s="52" t="s">
        <v>149</v>
      </c>
      <c r="CH5" s="52" t="s">
        <v>150</v>
      </c>
      <c r="CI5" s="52" t="s">
        <v>151</v>
      </c>
      <c r="CJ5" s="52" t="s">
        <v>152</v>
      </c>
      <c r="CK5" s="52" t="s">
        <v>153</v>
      </c>
      <c r="CL5" s="52" t="s">
        <v>143</v>
      </c>
      <c r="CM5" s="52" t="s">
        <v>144</v>
      </c>
      <c r="CN5" s="52" t="s">
        <v>157</v>
      </c>
      <c r="CO5" s="52" t="s">
        <v>146</v>
      </c>
      <c r="CP5" s="52" t="s">
        <v>147</v>
      </c>
      <c r="CQ5" s="52" t="s">
        <v>148</v>
      </c>
      <c r="CR5" s="52" t="s">
        <v>149</v>
      </c>
      <c r="CS5" s="52" t="s">
        <v>150</v>
      </c>
      <c r="CT5" s="52" t="s">
        <v>151</v>
      </c>
      <c r="CU5" s="52" t="s">
        <v>152</v>
      </c>
      <c r="CV5" s="52" t="s">
        <v>153</v>
      </c>
      <c r="CW5" s="52" t="s">
        <v>143</v>
      </c>
      <c r="CX5" s="52" t="s">
        <v>144</v>
      </c>
      <c r="CY5" s="52" t="s">
        <v>157</v>
      </c>
      <c r="CZ5" s="52" t="s">
        <v>146</v>
      </c>
      <c r="DA5" s="52" t="s">
        <v>159</v>
      </c>
      <c r="DB5" s="52" t="s">
        <v>148</v>
      </c>
      <c r="DC5" s="52" t="s">
        <v>149</v>
      </c>
      <c r="DD5" s="52" t="s">
        <v>150</v>
      </c>
      <c r="DE5" s="52" t="s">
        <v>151</v>
      </c>
      <c r="DF5" s="52" t="s">
        <v>152</v>
      </c>
      <c r="DG5" s="52" t="s">
        <v>153</v>
      </c>
      <c r="DH5" s="52" t="s">
        <v>143</v>
      </c>
      <c r="DI5" s="52" t="s">
        <v>158</v>
      </c>
      <c r="DJ5" s="52" t="s">
        <v>157</v>
      </c>
      <c r="DK5" s="52" t="s">
        <v>146</v>
      </c>
      <c r="DL5" s="52" t="s">
        <v>159</v>
      </c>
      <c r="DM5" s="52" t="s">
        <v>148</v>
      </c>
      <c r="DN5" s="52" t="s">
        <v>149</v>
      </c>
      <c r="DO5" s="52" t="s">
        <v>150</v>
      </c>
      <c r="DP5" s="52" t="s">
        <v>151</v>
      </c>
      <c r="DQ5" s="52" t="s">
        <v>152</v>
      </c>
      <c r="DR5" s="52" t="s">
        <v>153</v>
      </c>
      <c r="DS5" s="52" t="s">
        <v>160</v>
      </c>
      <c r="DT5" s="52" t="s">
        <v>144</v>
      </c>
      <c r="DU5" s="52" t="s">
        <v>157</v>
      </c>
      <c r="DV5" s="52" t="s">
        <v>146</v>
      </c>
      <c r="DW5" s="52" t="s">
        <v>147</v>
      </c>
      <c r="DX5" s="52" t="s">
        <v>148</v>
      </c>
      <c r="DY5" s="52" t="s">
        <v>149</v>
      </c>
      <c r="DZ5" s="52" t="s">
        <v>150</v>
      </c>
      <c r="EA5" s="52" t="s">
        <v>151</v>
      </c>
      <c r="EB5" s="52" t="s">
        <v>152</v>
      </c>
      <c r="EC5" s="52" t="s">
        <v>153</v>
      </c>
      <c r="ED5" s="52" t="s">
        <v>143</v>
      </c>
      <c r="EE5" s="52" t="s">
        <v>144</v>
      </c>
      <c r="EF5" s="52" t="s">
        <v>157</v>
      </c>
      <c r="EG5" s="52" t="s">
        <v>146</v>
      </c>
      <c r="EH5" s="52" t="s">
        <v>147</v>
      </c>
      <c r="EI5" s="52" t="s">
        <v>148</v>
      </c>
      <c r="EJ5" s="52" t="s">
        <v>149</v>
      </c>
      <c r="EK5" s="52" t="s">
        <v>150</v>
      </c>
      <c r="EL5" s="52" t="s">
        <v>151</v>
      </c>
      <c r="EM5" s="52" t="s">
        <v>152</v>
      </c>
      <c r="EN5" s="52" t="s">
        <v>161</v>
      </c>
      <c r="EO5" s="52" t="s">
        <v>160</v>
      </c>
      <c r="EP5" s="52" t="s">
        <v>144</v>
      </c>
      <c r="EQ5" s="52" t="s">
        <v>157</v>
      </c>
      <c r="ER5" s="52" t="s">
        <v>146</v>
      </c>
      <c r="ES5" s="52" t="s">
        <v>159</v>
      </c>
      <c r="ET5" s="52" t="s">
        <v>148</v>
      </c>
      <c r="EU5" s="52" t="s">
        <v>149</v>
      </c>
      <c r="EV5" s="52" t="s">
        <v>150</v>
      </c>
      <c r="EW5" s="52" t="s">
        <v>151</v>
      </c>
      <c r="EX5" s="52" t="s">
        <v>152</v>
      </c>
      <c r="EY5" s="52" t="s">
        <v>153</v>
      </c>
    </row>
    <row r="6" spans="1:155" s="57" customFormat="1" x14ac:dyDescent="0.2">
      <c r="A6" s="38" t="s">
        <v>162</v>
      </c>
      <c r="B6" s="53">
        <f>B8</f>
        <v>2021</v>
      </c>
      <c r="C6" s="53">
        <f t="shared" ref="C6:M6" si="2">C8</f>
        <v>142077</v>
      </c>
      <c r="D6" s="53">
        <f t="shared" si="2"/>
        <v>46</v>
      </c>
      <c r="E6" s="53">
        <f t="shared" si="2"/>
        <v>6</v>
      </c>
      <c r="F6" s="53">
        <f t="shared" si="2"/>
        <v>0</v>
      </c>
      <c r="G6" s="53">
        <f t="shared" si="2"/>
        <v>1</v>
      </c>
      <c r="H6" s="152" t="str">
        <f>IF(H8&lt;&gt;I8,H8,"")&amp;IF(I8&lt;&gt;J8,I8,"")&amp;"　"&amp;J8</f>
        <v>神奈川県茅ヶ崎市　市立病院</v>
      </c>
      <c r="I6" s="153"/>
      <c r="J6" s="154"/>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28</v>
      </c>
      <c r="R6" s="53" t="str">
        <f t="shared" si="3"/>
        <v>対象</v>
      </c>
      <c r="S6" s="53" t="str">
        <f t="shared" si="3"/>
        <v>ド 透 I 未 訓 ガ</v>
      </c>
      <c r="T6" s="53" t="str">
        <f t="shared" si="3"/>
        <v>救 臨 災 地</v>
      </c>
      <c r="U6" s="54">
        <f>U8</f>
        <v>245852</v>
      </c>
      <c r="V6" s="54">
        <f>V8</f>
        <v>28878</v>
      </c>
      <c r="W6" s="53" t="str">
        <f>W8</f>
        <v>非該当</v>
      </c>
      <c r="X6" s="53" t="str">
        <f>X8</f>
        <v>非該当</v>
      </c>
      <c r="Y6" s="53" t="str">
        <f t="shared" si="3"/>
        <v>７：１</v>
      </c>
      <c r="Z6" s="54">
        <f t="shared" si="3"/>
        <v>401</v>
      </c>
      <c r="AA6" s="54" t="str">
        <f t="shared" si="3"/>
        <v>-</v>
      </c>
      <c r="AB6" s="54" t="str">
        <f t="shared" si="3"/>
        <v>-</v>
      </c>
      <c r="AC6" s="54" t="str">
        <f t="shared" si="3"/>
        <v>-</v>
      </c>
      <c r="AD6" s="54" t="str">
        <f t="shared" si="3"/>
        <v>-</v>
      </c>
      <c r="AE6" s="54">
        <f t="shared" si="3"/>
        <v>401</v>
      </c>
      <c r="AF6" s="54">
        <f t="shared" si="3"/>
        <v>401</v>
      </c>
      <c r="AG6" s="54" t="str">
        <f t="shared" si="3"/>
        <v>-</v>
      </c>
      <c r="AH6" s="54">
        <f t="shared" si="3"/>
        <v>401</v>
      </c>
      <c r="AI6" s="55">
        <f>IF(AI8="-",NA(),AI8)</f>
        <v>89.2</v>
      </c>
      <c r="AJ6" s="55">
        <f t="shared" ref="AJ6:AR6" si="4">IF(AJ8="-",NA(),AJ8)</f>
        <v>91.8</v>
      </c>
      <c r="AK6" s="55">
        <f t="shared" si="4"/>
        <v>99.5</v>
      </c>
      <c r="AL6" s="55">
        <f t="shared" si="4"/>
        <v>100.9</v>
      </c>
      <c r="AM6" s="55">
        <f t="shared" si="4"/>
        <v>108.5</v>
      </c>
      <c r="AN6" s="55">
        <f t="shared" si="4"/>
        <v>98.7</v>
      </c>
      <c r="AO6" s="55">
        <f t="shared" si="4"/>
        <v>99</v>
      </c>
      <c r="AP6" s="55">
        <f t="shared" si="4"/>
        <v>99</v>
      </c>
      <c r="AQ6" s="55">
        <f t="shared" si="4"/>
        <v>103.9</v>
      </c>
      <c r="AR6" s="55">
        <f t="shared" si="4"/>
        <v>106.6</v>
      </c>
      <c r="AS6" s="55" t="str">
        <f>IF(AS8="-","【-】","【"&amp;SUBSTITUTE(TEXT(AS8,"#,##0.0"),"-","△")&amp;"】")</f>
        <v>【106.2】</v>
      </c>
      <c r="AT6" s="55">
        <f>IF(AT8="-",NA(),AT8)</f>
        <v>87.1</v>
      </c>
      <c r="AU6" s="55">
        <f t="shared" ref="AU6:BC6" si="5">IF(AU8="-",NA(),AU8)</f>
        <v>89.8</v>
      </c>
      <c r="AV6" s="55">
        <f t="shared" si="5"/>
        <v>91.4</v>
      </c>
      <c r="AW6" s="55">
        <f t="shared" si="5"/>
        <v>84.4</v>
      </c>
      <c r="AX6" s="55">
        <f t="shared" si="5"/>
        <v>88.1</v>
      </c>
      <c r="AY6" s="55">
        <f t="shared" si="5"/>
        <v>92.1</v>
      </c>
      <c r="AZ6" s="55">
        <f t="shared" si="5"/>
        <v>92.3</v>
      </c>
      <c r="BA6" s="55">
        <f t="shared" si="5"/>
        <v>92.4</v>
      </c>
      <c r="BB6" s="55">
        <f t="shared" si="5"/>
        <v>87.5</v>
      </c>
      <c r="BC6" s="55">
        <f t="shared" si="5"/>
        <v>89.4</v>
      </c>
      <c r="BD6" s="55" t="str">
        <f>IF(BD8="-","【-】","【"&amp;SUBSTITUTE(TEXT(BD8,"#,##0.0"),"-","△")&amp;"】")</f>
        <v>【86.6】</v>
      </c>
      <c r="BE6" s="55">
        <f>IF(BE8="-",NA(),BE8)</f>
        <v>51.2</v>
      </c>
      <c r="BF6" s="55">
        <f t="shared" ref="BF6:BN6" si="6">IF(BF8="-",NA(),BF8)</f>
        <v>57.3</v>
      </c>
      <c r="BG6" s="55">
        <f t="shared" si="6"/>
        <v>54</v>
      </c>
      <c r="BH6" s="55">
        <f t="shared" si="6"/>
        <v>57.4</v>
      </c>
      <c r="BI6" s="55">
        <f t="shared" si="6"/>
        <v>43.5</v>
      </c>
      <c r="BJ6" s="55">
        <f t="shared" si="6"/>
        <v>40.200000000000003</v>
      </c>
      <c r="BK6" s="55">
        <f t="shared" si="6"/>
        <v>40.4</v>
      </c>
      <c r="BL6" s="55">
        <f t="shared" si="6"/>
        <v>40.1</v>
      </c>
      <c r="BM6" s="55">
        <f t="shared" si="6"/>
        <v>40.799999999999997</v>
      </c>
      <c r="BN6" s="55">
        <f t="shared" si="6"/>
        <v>40.4</v>
      </c>
      <c r="BO6" s="55" t="str">
        <f>IF(BO8="-","【-】","【"&amp;SUBSTITUTE(TEXT(BO8,"#,##0.0"),"-","△")&amp;"】")</f>
        <v>【70.7】</v>
      </c>
      <c r="BP6" s="55">
        <f>IF(BP8="-",NA(),BP8)</f>
        <v>75.2</v>
      </c>
      <c r="BQ6" s="55">
        <f t="shared" ref="BQ6:BY6" si="7">IF(BQ8="-",NA(),BQ8)</f>
        <v>74.3</v>
      </c>
      <c r="BR6" s="55">
        <f t="shared" si="7"/>
        <v>75.099999999999994</v>
      </c>
      <c r="BS6" s="55">
        <f t="shared" si="7"/>
        <v>64.400000000000006</v>
      </c>
      <c r="BT6" s="55">
        <f t="shared" si="7"/>
        <v>66.099999999999994</v>
      </c>
      <c r="BU6" s="55">
        <f t="shared" si="7"/>
        <v>77</v>
      </c>
      <c r="BV6" s="55">
        <f t="shared" si="7"/>
        <v>77.599999999999994</v>
      </c>
      <c r="BW6" s="55">
        <f t="shared" si="7"/>
        <v>77</v>
      </c>
      <c r="BX6" s="55">
        <f t="shared" si="7"/>
        <v>68.400000000000006</v>
      </c>
      <c r="BY6" s="55">
        <f t="shared" si="7"/>
        <v>68.2</v>
      </c>
      <c r="BZ6" s="55" t="str">
        <f>IF(BZ8="-","【-】","【"&amp;SUBSTITUTE(TEXT(BZ8,"#,##0.0"),"-","△")&amp;"】")</f>
        <v>【67.1】</v>
      </c>
      <c r="CA6" s="56">
        <f>IF(CA8="-",NA(),CA8)</f>
        <v>54715</v>
      </c>
      <c r="CB6" s="56">
        <f t="shared" ref="CB6:CJ6" si="8">IF(CB8="-",NA(),CB8)</f>
        <v>56820</v>
      </c>
      <c r="CC6" s="56">
        <f t="shared" si="8"/>
        <v>57687</v>
      </c>
      <c r="CD6" s="56">
        <f t="shared" si="8"/>
        <v>62787</v>
      </c>
      <c r="CE6" s="56">
        <f t="shared" si="8"/>
        <v>63924</v>
      </c>
      <c r="CF6" s="56">
        <f t="shared" si="8"/>
        <v>56892</v>
      </c>
      <c r="CG6" s="56">
        <f t="shared" si="8"/>
        <v>59108</v>
      </c>
      <c r="CH6" s="56">
        <f t="shared" si="8"/>
        <v>60271</v>
      </c>
      <c r="CI6" s="56">
        <f t="shared" si="8"/>
        <v>63766</v>
      </c>
      <c r="CJ6" s="56">
        <f t="shared" si="8"/>
        <v>66386</v>
      </c>
      <c r="CK6" s="55" t="str">
        <f>IF(CK8="-","【-】","【"&amp;SUBSTITUTE(TEXT(CK8,"#,##0"),"-","△")&amp;"】")</f>
        <v>【59,287】</v>
      </c>
      <c r="CL6" s="56">
        <f>IF(CL8="-",NA(),CL8)</f>
        <v>13552</v>
      </c>
      <c r="CM6" s="56">
        <f t="shared" ref="CM6:CU6" si="9">IF(CM8="-",NA(),CM8)</f>
        <v>14142</v>
      </c>
      <c r="CN6" s="56">
        <f t="shared" si="9"/>
        <v>15118</v>
      </c>
      <c r="CO6" s="56">
        <f t="shared" si="9"/>
        <v>16279</v>
      </c>
      <c r="CP6" s="56">
        <f t="shared" si="9"/>
        <v>16381</v>
      </c>
      <c r="CQ6" s="56">
        <f t="shared" si="9"/>
        <v>15171</v>
      </c>
      <c r="CR6" s="56">
        <f t="shared" si="9"/>
        <v>15887</v>
      </c>
      <c r="CS6" s="56">
        <f t="shared" si="9"/>
        <v>16979</v>
      </c>
      <c r="CT6" s="56">
        <f t="shared" si="9"/>
        <v>18423</v>
      </c>
      <c r="CU6" s="56">
        <f t="shared" si="9"/>
        <v>19190</v>
      </c>
      <c r="CV6" s="55" t="str">
        <f>IF(CV8="-","【-】","【"&amp;SUBSTITUTE(TEXT(CV8,"#,##0"),"-","△")&amp;"】")</f>
        <v>【17,202】</v>
      </c>
      <c r="CW6" s="55">
        <f>IF(CW8="-",NA(),CW8)</f>
        <v>61.3</v>
      </c>
      <c r="CX6" s="55">
        <f t="shared" ref="CX6:DF6" si="10">IF(CX8="-",NA(),CX8)</f>
        <v>58.3</v>
      </c>
      <c r="CY6" s="55">
        <f t="shared" si="10"/>
        <v>56.7</v>
      </c>
      <c r="CZ6" s="55">
        <f t="shared" si="10"/>
        <v>65.099999999999994</v>
      </c>
      <c r="DA6" s="55">
        <f t="shared" si="10"/>
        <v>61.7</v>
      </c>
      <c r="DB6" s="55">
        <f t="shared" si="10"/>
        <v>53.8</v>
      </c>
      <c r="DC6" s="55">
        <f t="shared" si="10"/>
        <v>53</v>
      </c>
      <c r="DD6" s="55">
        <f t="shared" si="10"/>
        <v>53</v>
      </c>
      <c r="DE6" s="55">
        <f t="shared" si="10"/>
        <v>56.7</v>
      </c>
      <c r="DF6" s="55">
        <f t="shared" si="10"/>
        <v>54.2</v>
      </c>
      <c r="DG6" s="55" t="str">
        <f>IF(DG8="-","【-】","【"&amp;SUBSTITUTE(TEXT(DG8,"#,##0.0"),"-","△")&amp;"】")</f>
        <v>【56.4】</v>
      </c>
      <c r="DH6" s="55">
        <f>IF(DH8="-",NA(),DH8)</f>
        <v>22.5</v>
      </c>
      <c r="DI6" s="55">
        <f t="shared" ref="DI6:DQ6" si="11">IF(DI8="-",NA(),DI8)</f>
        <v>22.4</v>
      </c>
      <c r="DJ6" s="55">
        <f t="shared" si="11"/>
        <v>23.1</v>
      </c>
      <c r="DK6" s="55">
        <f t="shared" si="11"/>
        <v>25.2</v>
      </c>
      <c r="DL6" s="55">
        <f t="shared" si="11"/>
        <v>25.3</v>
      </c>
      <c r="DM6" s="55">
        <f t="shared" si="11"/>
        <v>25.4</v>
      </c>
      <c r="DN6" s="55">
        <f t="shared" si="11"/>
        <v>25.8</v>
      </c>
      <c r="DO6" s="55">
        <f t="shared" si="11"/>
        <v>26.4</v>
      </c>
      <c r="DP6" s="55">
        <f t="shared" si="11"/>
        <v>26.2</v>
      </c>
      <c r="DQ6" s="55">
        <f t="shared" si="11"/>
        <v>26.3</v>
      </c>
      <c r="DR6" s="55" t="str">
        <f>IF(DR8="-","【-】","【"&amp;SUBSTITUTE(TEXT(DR8,"#,##0.0"),"-","△")&amp;"】")</f>
        <v>【24.8】</v>
      </c>
      <c r="DS6" s="55">
        <f>IF(DS8="-",NA(),DS8)</f>
        <v>57.9</v>
      </c>
      <c r="DT6" s="55">
        <f t="shared" ref="DT6:EB6" si="12">IF(DT8="-",NA(),DT8)</f>
        <v>61</v>
      </c>
      <c r="DU6" s="55">
        <f t="shared" si="12"/>
        <v>60.9</v>
      </c>
      <c r="DV6" s="55">
        <f t="shared" si="12"/>
        <v>62.9</v>
      </c>
      <c r="DW6" s="55">
        <f t="shared" si="12"/>
        <v>62.6</v>
      </c>
      <c r="DX6" s="55">
        <f t="shared" si="12"/>
        <v>52.7</v>
      </c>
      <c r="DY6" s="55">
        <f t="shared" si="12"/>
        <v>53.7</v>
      </c>
      <c r="DZ6" s="55">
        <f t="shared" si="12"/>
        <v>56.4</v>
      </c>
      <c r="EA6" s="55">
        <f t="shared" si="12"/>
        <v>56.8</v>
      </c>
      <c r="EB6" s="55">
        <f t="shared" si="12"/>
        <v>58.5</v>
      </c>
      <c r="EC6" s="55" t="str">
        <f>IF(EC8="-","【-】","【"&amp;SUBSTITUTE(TEXT(EC8,"#,##0.0"),"-","△")&amp;"】")</f>
        <v>【56.0】</v>
      </c>
      <c r="ED6" s="55">
        <f>IF(ED8="-",NA(),ED8)</f>
        <v>69.8</v>
      </c>
      <c r="EE6" s="55">
        <f t="shared" ref="EE6:EM6" si="13">IF(EE8="-",NA(),EE8)</f>
        <v>73.8</v>
      </c>
      <c r="EF6" s="55">
        <f t="shared" si="13"/>
        <v>76.900000000000006</v>
      </c>
      <c r="EG6" s="55">
        <f t="shared" si="13"/>
        <v>78.8</v>
      </c>
      <c r="EH6" s="55">
        <f t="shared" si="13"/>
        <v>80.7</v>
      </c>
      <c r="EI6" s="55">
        <f t="shared" si="13"/>
        <v>68.400000000000006</v>
      </c>
      <c r="EJ6" s="55">
        <f t="shared" si="13"/>
        <v>69.3</v>
      </c>
      <c r="EK6" s="55">
        <f t="shared" si="13"/>
        <v>71.099999999999994</v>
      </c>
      <c r="EL6" s="55">
        <f t="shared" si="13"/>
        <v>69.8</v>
      </c>
      <c r="EM6" s="55">
        <f t="shared" si="13"/>
        <v>69.7</v>
      </c>
      <c r="EN6" s="55" t="str">
        <f>IF(EN8="-","【-】","【"&amp;SUBSTITUTE(TEXT(EN8,"#,##0.0"),"-","△")&amp;"】")</f>
        <v>【70.7】</v>
      </c>
      <c r="EO6" s="56">
        <f>IF(EO8="-",NA(),EO8)</f>
        <v>56107334</v>
      </c>
      <c r="EP6" s="56">
        <f t="shared" ref="EP6:EX6" si="14">IF(EP8="-",NA(),EP8)</f>
        <v>56227850</v>
      </c>
      <c r="EQ6" s="56">
        <f t="shared" si="14"/>
        <v>58829491</v>
      </c>
      <c r="ER6" s="56">
        <f t="shared" si="14"/>
        <v>59473426</v>
      </c>
      <c r="ES6" s="56">
        <f t="shared" si="14"/>
        <v>59915838</v>
      </c>
      <c r="ET6" s="56">
        <f t="shared" si="14"/>
        <v>45729936</v>
      </c>
      <c r="EU6" s="56">
        <f t="shared" si="14"/>
        <v>47442477</v>
      </c>
      <c r="EV6" s="56">
        <f t="shared" si="14"/>
        <v>48164556</v>
      </c>
      <c r="EW6" s="56">
        <f t="shared" si="14"/>
        <v>49637382</v>
      </c>
      <c r="EX6" s="56">
        <f t="shared" si="14"/>
        <v>50098024</v>
      </c>
      <c r="EY6" s="56" t="str">
        <f>IF(EY8="-","【-】","【"&amp;SUBSTITUTE(TEXT(EY8,"#,##0"),"-","△")&amp;"】")</f>
        <v>【49,765,843】</v>
      </c>
    </row>
    <row r="7" spans="1:155" s="57" customFormat="1" x14ac:dyDescent="0.2">
      <c r="A7" s="38" t="s">
        <v>163</v>
      </c>
      <c r="B7" s="53">
        <f t="shared" ref="B7:AH7" si="15">B8</f>
        <v>2021</v>
      </c>
      <c r="C7" s="53">
        <f t="shared" si="15"/>
        <v>142077</v>
      </c>
      <c r="D7" s="53">
        <f t="shared" si="15"/>
        <v>46</v>
      </c>
      <c r="E7" s="53">
        <f t="shared" si="15"/>
        <v>6</v>
      </c>
      <c r="F7" s="53">
        <f t="shared" si="15"/>
        <v>0</v>
      </c>
      <c r="G7" s="53">
        <f t="shared" si="15"/>
        <v>1</v>
      </c>
      <c r="H7" s="53"/>
      <c r="I7" s="53"/>
      <c r="J7" s="53"/>
      <c r="K7" s="53" t="str">
        <f t="shared" si="15"/>
        <v>当然財務</v>
      </c>
      <c r="L7" s="53" t="str">
        <f t="shared" si="15"/>
        <v>病院事業</v>
      </c>
      <c r="M7" s="53" t="str">
        <f t="shared" si="15"/>
        <v>一般病院</v>
      </c>
      <c r="N7" s="53" t="str">
        <f>N8</f>
        <v>400床以上～500床未満</v>
      </c>
      <c r="O7" s="53" t="str">
        <f>O8</f>
        <v>非設置</v>
      </c>
      <c r="P7" s="53" t="str">
        <f>P8</f>
        <v>直営</v>
      </c>
      <c r="Q7" s="54">
        <f t="shared" si="15"/>
        <v>28</v>
      </c>
      <c r="R7" s="53" t="str">
        <f t="shared" si="15"/>
        <v>対象</v>
      </c>
      <c r="S7" s="53" t="str">
        <f t="shared" si="15"/>
        <v>ド 透 I 未 訓 ガ</v>
      </c>
      <c r="T7" s="53" t="str">
        <f t="shared" si="15"/>
        <v>救 臨 災 地</v>
      </c>
      <c r="U7" s="54">
        <f>U8</f>
        <v>245852</v>
      </c>
      <c r="V7" s="54">
        <f>V8</f>
        <v>28878</v>
      </c>
      <c r="W7" s="53" t="str">
        <f>W8</f>
        <v>非該当</v>
      </c>
      <c r="X7" s="53" t="str">
        <f t="shared" si="15"/>
        <v>非該当</v>
      </c>
      <c r="Y7" s="53" t="str">
        <f t="shared" si="15"/>
        <v>７：１</v>
      </c>
      <c r="Z7" s="54">
        <f t="shared" si="15"/>
        <v>401</v>
      </c>
      <c r="AA7" s="54" t="str">
        <f t="shared" si="15"/>
        <v>-</v>
      </c>
      <c r="AB7" s="54" t="str">
        <f t="shared" si="15"/>
        <v>-</v>
      </c>
      <c r="AC7" s="54" t="str">
        <f t="shared" si="15"/>
        <v>-</v>
      </c>
      <c r="AD7" s="54" t="str">
        <f t="shared" si="15"/>
        <v>-</v>
      </c>
      <c r="AE7" s="54">
        <f t="shared" si="15"/>
        <v>401</v>
      </c>
      <c r="AF7" s="54">
        <f t="shared" si="15"/>
        <v>401</v>
      </c>
      <c r="AG7" s="54" t="str">
        <f t="shared" si="15"/>
        <v>-</v>
      </c>
      <c r="AH7" s="54">
        <f t="shared" si="15"/>
        <v>401</v>
      </c>
      <c r="AI7" s="55">
        <f>AI8</f>
        <v>89.2</v>
      </c>
      <c r="AJ7" s="55">
        <f t="shared" ref="AJ7:AR7" si="16">AJ8</f>
        <v>91.8</v>
      </c>
      <c r="AK7" s="55">
        <f t="shared" si="16"/>
        <v>99.5</v>
      </c>
      <c r="AL7" s="55">
        <f t="shared" si="16"/>
        <v>100.9</v>
      </c>
      <c r="AM7" s="55">
        <f t="shared" si="16"/>
        <v>108.5</v>
      </c>
      <c r="AN7" s="55">
        <f t="shared" si="16"/>
        <v>98.7</v>
      </c>
      <c r="AO7" s="55">
        <f t="shared" si="16"/>
        <v>99</v>
      </c>
      <c r="AP7" s="55">
        <f t="shared" si="16"/>
        <v>99</v>
      </c>
      <c r="AQ7" s="55">
        <f t="shared" si="16"/>
        <v>103.9</v>
      </c>
      <c r="AR7" s="55">
        <f t="shared" si="16"/>
        <v>106.6</v>
      </c>
      <c r="AS7" s="55"/>
      <c r="AT7" s="55">
        <f>AT8</f>
        <v>87.1</v>
      </c>
      <c r="AU7" s="55">
        <f t="shared" ref="AU7:BC7" si="17">AU8</f>
        <v>89.8</v>
      </c>
      <c r="AV7" s="55">
        <f t="shared" si="17"/>
        <v>91.4</v>
      </c>
      <c r="AW7" s="55">
        <f t="shared" si="17"/>
        <v>84.4</v>
      </c>
      <c r="AX7" s="55">
        <f t="shared" si="17"/>
        <v>88.1</v>
      </c>
      <c r="AY7" s="55">
        <f t="shared" si="17"/>
        <v>92.1</v>
      </c>
      <c r="AZ7" s="55">
        <f t="shared" si="17"/>
        <v>92.3</v>
      </c>
      <c r="BA7" s="55">
        <f t="shared" si="17"/>
        <v>92.4</v>
      </c>
      <c r="BB7" s="55">
        <f t="shared" si="17"/>
        <v>87.5</v>
      </c>
      <c r="BC7" s="55">
        <f t="shared" si="17"/>
        <v>89.4</v>
      </c>
      <c r="BD7" s="55"/>
      <c r="BE7" s="55">
        <f>BE8</f>
        <v>51.2</v>
      </c>
      <c r="BF7" s="55">
        <f t="shared" ref="BF7:BN7" si="18">BF8</f>
        <v>57.3</v>
      </c>
      <c r="BG7" s="55">
        <f t="shared" si="18"/>
        <v>54</v>
      </c>
      <c r="BH7" s="55">
        <f t="shared" si="18"/>
        <v>57.4</v>
      </c>
      <c r="BI7" s="55">
        <f t="shared" si="18"/>
        <v>43.5</v>
      </c>
      <c r="BJ7" s="55">
        <f t="shared" si="18"/>
        <v>40.200000000000003</v>
      </c>
      <c r="BK7" s="55">
        <f t="shared" si="18"/>
        <v>40.4</v>
      </c>
      <c r="BL7" s="55">
        <f t="shared" si="18"/>
        <v>40.1</v>
      </c>
      <c r="BM7" s="55">
        <f t="shared" si="18"/>
        <v>40.799999999999997</v>
      </c>
      <c r="BN7" s="55">
        <f t="shared" si="18"/>
        <v>40.4</v>
      </c>
      <c r="BO7" s="55"/>
      <c r="BP7" s="55">
        <f>BP8</f>
        <v>75.2</v>
      </c>
      <c r="BQ7" s="55">
        <f t="shared" ref="BQ7:BY7" si="19">BQ8</f>
        <v>74.3</v>
      </c>
      <c r="BR7" s="55">
        <f t="shared" si="19"/>
        <v>75.099999999999994</v>
      </c>
      <c r="BS7" s="55">
        <f t="shared" si="19"/>
        <v>64.400000000000006</v>
      </c>
      <c r="BT7" s="55">
        <f t="shared" si="19"/>
        <v>66.099999999999994</v>
      </c>
      <c r="BU7" s="55">
        <f t="shared" si="19"/>
        <v>77</v>
      </c>
      <c r="BV7" s="55">
        <f t="shared" si="19"/>
        <v>77.599999999999994</v>
      </c>
      <c r="BW7" s="55">
        <f t="shared" si="19"/>
        <v>77</v>
      </c>
      <c r="BX7" s="55">
        <f t="shared" si="19"/>
        <v>68.400000000000006</v>
      </c>
      <c r="BY7" s="55">
        <f t="shared" si="19"/>
        <v>68.2</v>
      </c>
      <c r="BZ7" s="55"/>
      <c r="CA7" s="56">
        <f>CA8</f>
        <v>54715</v>
      </c>
      <c r="CB7" s="56">
        <f t="shared" ref="CB7:CJ7" si="20">CB8</f>
        <v>56820</v>
      </c>
      <c r="CC7" s="56">
        <f t="shared" si="20"/>
        <v>57687</v>
      </c>
      <c r="CD7" s="56">
        <f t="shared" si="20"/>
        <v>62787</v>
      </c>
      <c r="CE7" s="56">
        <f t="shared" si="20"/>
        <v>63924</v>
      </c>
      <c r="CF7" s="56">
        <f t="shared" si="20"/>
        <v>56892</v>
      </c>
      <c r="CG7" s="56">
        <f t="shared" si="20"/>
        <v>59108</v>
      </c>
      <c r="CH7" s="56">
        <f t="shared" si="20"/>
        <v>60271</v>
      </c>
      <c r="CI7" s="56">
        <f t="shared" si="20"/>
        <v>63766</v>
      </c>
      <c r="CJ7" s="56">
        <f t="shared" si="20"/>
        <v>66386</v>
      </c>
      <c r="CK7" s="55"/>
      <c r="CL7" s="56">
        <f>CL8</f>
        <v>13552</v>
      </c>
      <c r="CM7" s="56">
        <f t="shared" ref="CM7:CU7" si="21">CM8</f>
        <v>14142</v>
      </c>
      <c r="CN7" s="56">
        <f t="shared" si="21"/>
        <v>15118</v>
      </c>
      <c r="CO7" s="56">
        <f t="shared" si="21"/>
        <v>16279</v>
      </c>
      <c r="CP7" s="56">
        <f t="shared" si="21"/>
        <v>16381</v>
      </c>
      <c r="CQ7" s="56">
        <f t="shared" si="21"/>
        <v>15171</v>
      </c>
      <c r="CR7" s="56">
        <f t="shared" si="21"/>
        <v>15887</v>
      </c>
      <c r="CS7" s="56">
        <f t="shared" si="21"/>
        <v>16979</v>
      </c>
      <c r="CT7" s="56">
        <f t="shared" si="21"/>
        <v>18423</v>
      </c>
      <c r="CU7" s="56">
        <f t="shared" si="21"/>
        <v>19190</v>
      </c>
      <c r="CV7" s="55"/>
      <c r="CW7" s="55">
        <f>CW8</f>
        <v>61.3</v>
      </c>
      <c r="CX7" s="55">
        <f t="shared" ref="CX7:DF7" si="22">CX8</f>
        <v>58.3</v>
      </c>
      <c r="CY7" s="55">
        <f t="shared" si="22"/>
        <v>56.7</v>
      </c>
      <c r="CZ7" s="55">
        <f t="shared" si="22"/>
        <v>65.099999999999994</v>
      </c>
      <c r="DA7" s="55">
        <f t="shared" si="22"/>
        <v>61.7</v>
      </c>
      <c r="DB7" s="55">
        <f t="shared" si="22"/>
        <v>53.8</v>
      </c>
      <c r="DC7" s="55">
        <f t="shared" si="22"/>
        <v>53</v>
      </c>
      <c r="DD7" s="55">
        <f t="shared" si="22"/>
        <v>53</v>
      </c>
      <c r="DE7" s="55">
        <f t="shared" si="22"/>
        <v>56.7</v>
      </c>
      <c r="DF7" s="55">
        <f t="shared" si="22"/>
        <v>54.2</v>
      </c>
      <c r="DG7" s="55"/>
      <c r="DH7" s="55">
        <f>DH8</f>
        <v>22.5</v>
      </c>
      <c r="DI7" s="55">
        <f t="shared" ref="DI7:DQ7" si="23">DI8</f>
        <v>22.4</v>
      </c>
      <c r="DJ7" s="55">
        <f t="shared" si="23"/>
        <v>23.1</v>
      </c>
      <c r="DK7" s="55">
        <f t="shared" si="23"/>
        <v>25.2</v>
      </c>
      <c r="DL7" s="55">
        <f t="shared" si="23"/>
        <v>25.3</v>
      </c>
      <c r="DM7" s="55">
        <f t="shared" si="23"/>
        <v>25.4</v>
      </c>
      <c r="DN7" s="55">
        <f t="shared" si="23"/>
        <v>25.8</v>
      </c>
      <c r="DO7" s="55">
        <f t="shared" si="23"/>
        <v>26.4</v>
      </c>
      <c r="DP7" s="55">
        <f t="shared" si="23"/>
        <v>26.2</v>
      </c>
      <c r="DQ7" s="55">
        <f t="shared" si="23"/>
        <v>26.3</v>
      </c>
      <c r="DR7" s="55"/>
      <c r="DS7" s="55">
        <f>DS8</f>
        <v>57.9</v>
      </c>
      <c r="DT7" s="55">
        <f t="shared" ref="DT7:EB7" si="24">DT8</f>
        <v>61</v>
      </c>
      <c r="DU7" s="55">
        <f t="shared" si="24"/>
        <v>60.9</v>
      </c>
      <c r="DV7" s="55">
        <f t="shared" si="24"/>
        <v>62.9</v>
      </c>
      <c r="DW7" s="55">
        <f t="shared" si="24"/>
        <v>62.6</v>
      </c>
      <c r="DX7" s="55">
        <f t="shared" si="24"/>
        <v>52.7</v>
      </c>
      <c r="DY7" s="55">
        <f t="shared" si="24"/>
        <v>53.7</v>
      </c>
      <c r="DZ7" s="55">
        <f t="shared" si="24"/>
        <v>56.4</v>
      </c>
      <c r="EA7" s="55">
        <f t="shared" si="24"/>
        <v>56.8</v>
      </c>
      <c r="EB7" s="55">
        <f t="shared" si="24"/>
        <v>58.5</v>
      </c>
      <c r="EC7" s="55"/>
      <c r="ED7" s="55">
        <f>ED8</f>
        <v>69.8</v>
      </c>
      <c r="EE7" s="55">
        <f t="shared" ref="EE7:EM7" si="25">EE8</f>
        <v>73.8</v>
      </c>
      <c r="EF7" s="55">
        <f t="shared" si="25"/>
        <v>76.900000000000006</v>
      </c>
      <c r="EG7" s="55">
        <f t="shared" si="25"/>
        <v>78.8</v>
      </c>
      <c r="EH7" s="55">
        <f t="shared" si="25"/>
        <v>80.7</v>
      </c>
      <c r="EI7" s="55">
        <f t="shared" si="25"/>
        <v>68.400000000000006</v>
      </c>
      <c r="EJ7" s="55">
        <f t="shared" si="25"/>
        <v>69.3</v>
      </c>
      <c r="EK7" s="55">
        <f t="shared" si="25"/>
        <v>71.099999999999994</v>
      </c>
      <c r="EL7" s="55">
        <f t="shared" si="25"/>
        <v>69.8</v>
      </c>
      <c r="EM7" s="55">
        <f t="shared" si="25"/>
        <v>69.7</v>
      </c>
      <c r="EN7" s="55"/>
      <c r="EO7" s="56">
        <f>EO8</f>
        <v>56107334</v>
      </c>
      <c r="EP7" s="56">
        <f t="shared" ref="EP7:EX7" si="26">EP8</f>
        <v>56227850</v>
      </c>
      <c r="EQ7" s="56">
        <f t="shared" si="26"/>
        <v>58829491</v>
      </c>
      <c r="ER7" s="56">
        <f t="shared" si="26"/>
        <v>59473426</v>
      </c>
      <c r="ES7" s="56">
        <f t="shared" si="26"/>
        <v>59915838</v>
      </c>
      <c r="ET7" s="56">
        <f t="shared" si="26"/>
        <v>45729936</v>
      </c>
      <c r="EU7" s="56">
        <f t="shared" si="26"/>
        <v>47442477</v>
      </c>
      <c r="EV7" s="56">
        <f t="shared" si="26"/>
        <v>48164556</v>
      </c>
      <c r="EW7" s="56">
        <f t="shared" si="26"/>
        <v>49637382</v>
      </c>
      <c r="EX7" s="56">
        <f t="shared" si="26"/>
        <v>50098024</v>
      </c>
      <c r="EY7" s="56"/>
    </row>
    <row r="8" spans="1:155" s="57" customFormat="1" x14ac:dyDescent="0.2">
      <c r="A8" s="38"/>
      <c r="B8" s="58">
        <v>2021</v>
      </c>
      <c r="C8" s="58">
        <v>142077</v>
      </c>
      <c r="D8" s="58">
        <v>46</v>
      </c>
      <c r="E8" s="58">
        <v>6</v>
      </c>
      <c r="F8" s="58">
        <v>0</v>
      </c>
      <c r="G8" s="58">
        <v>1</v>
      </c>
      <c r="H8" s="58" t="s">
        <v>164</v>
      </c>
      <c r="I8" s="58" t="s">
        <v>165</v>
      </c>
      <c r="J8" s="58" t="s">
        <v>166</v>
      </c>
      <c r="K8" s="58" t="s">
        <v>167</v>
      </c>
      <c r="L8" s="58" t="s">
        <v>168</v>
      </c>
      <c r="M8" s="58" t="s">
        <v>169</v>
      </c>
      <c r="N8" s="58" t="s">
        <v>170</v>
      </c>
      <c r="O8" s="58" t="s">
        <v>171</v>
      </c>
      <c r="P8" s="58" t="s">
        <v>172</v>
      </c>
      <c r="Q8" s="59">
        <v>28</v>
      </c>
      <c r="R8" s="58" t="s">
        <v>173</v>
      </c>
      <c r="S8" s="58" t="s">
        <v>174</v>
      </c>
      <c r="T8" s="58" t="s">
        <v>175</v>
      </c>
      <c r="U8" s="59">
        <v>245852</v>
      </c>
      <c r="V8" s="59">
        <v>28878</v>
      </c>
      <c r="W8" s="58" t="s">
        <v>176</v>
      </c>
      <c r="X8" s="58" t="s">
        <v>176</v>
      </c>
      <c r="Y8" s="60" t="s">
        <v>177</v>
      </c>
      <c r="Z8" s="59">
        <v>401</v>
      </c>
      <c r="AA8" s="59" t="s">
        <v>39</v>
      </c>
      <c r="AB8" s="59" t="s">
        <v>39</v>
      </c>
      <c r="AC8" s="59" t="s">
        <v>39</v>
      </c>
      <c r="AD8" s="59" t="s">
        <v>39</v>
      </c>
      <c r="AE8" s="59">
        <v>401</v>
      </c>
      <c r="AF8" s="59">
        <v>401</v>
      </c>
      <c r="AG8" s="59" t="s">
        <v>39</v>
      </c>
      <c r="AH8" s="59">
        <v>401</v>
      </c>
      <c r="AI8" s="61">
        <v>89.2</v>
      </c>
      <c r="AJ8" s="61">
        <v>91.8</v>
      </c>
      <c r="AK8" s="61">
        <v>99.5</v>
      </c>
      <c r="AL8" s="61">
        <v>100.9</v>
      </c>
      <c r="AM8" s="61">
        <v>108.5</v>
      </c>
      <c r="AN8" s="61">
        <v>98.7</v>
      </c>
      <c r="AO8" s="61">
        <v>99</v>
      </c>
      <c r="AP8" s="61">
        <v>99</v>
      </c>
      <c r="AQ8" s="61">
        <v>103.9</v>
      </c>
      <c r="AR8" s="61">
        <v>106.6</v>
      </c>
      <c r="AS8" s="61">
        <v>106.2</v>
      </c>
      <c r="AT8" s="61">
        <v>87.1</v>
      </c>
      <c r="AU8" s="61">
        <v>89.8</v>
      </c>
      <c r="AV8" s="61">
        <v>91.4</v>
      </c>
      <c r="AW8" s="61">
        <v>84.4</v>
      </c>
      <c r="AX8" s="61">
        <v>88.1</v>
      </c>
      <c r="AY8" s="61">
        <v>92.1</v>
      </c>
      <c r="AZ8" s="61">
        <v>92.3</v>
      </c>
      <c r="BA8" s="61">
        <v>92.4</v>
      </c>
      <c r="BB8" s="61">
        <v>87.5</v>
      </c>
      <c r="BC8" s="61">
        <v>89.4</v>
      </c>
      <c r="BD8" s="61">
        <v>86.6</v>
      </c>
      <c r="BE8" s="62">
        <v>51.2</v>
      </c>
      <c r="BF8" s="62">
        <v>57.3</v>
      </c>
      <c r="BG8" s="62">
        <v>54</v>
      </c>
      <c r="BH8" s="62">
        <v>57.4</v>
      </c>
      <c r="BI8" s="62">
        <v>43.5</v>
      </c>
      <c r="BJ8" s="62">
        <v>40.200000000000003</v>
      </c>
      <c r="BK8" s="62">
        <v>40.4</v>
      </c>
      <c r="BL8" s="62">
        <v>40.1</v>
      </c>
      <c r="BM8" s="62">
        <v>40.799999999999997</v>
      </c>
      <c r="BN8" s="62">
        <v>40.4</v>
      </c>
      <c r="BO8" s="62">
        <v>70.7</v>
      </c>
      <c r="BP8" s="61">
        <v>75.2</v>
      </c>
      <c r="BQ8" s="61">
        <v>74.3</v>
      </c>
      <c r="BR8" s="61">
        <v>75.099999999999994</v>
      </c>
      <c r="BS8" s="61">
        <v>64.400000000000006</v>
      </c>
      <c r="BT8" s="61">
        <v>66.099999999999994</v>
      </c>
      <c r="BU8" s="61">
        <v>77</v>
      </c>
      <c r="BV8" s="61">
        <v>77.599999999999994</v>
      </c>
      <c r="BW8" s="61">
        <v>77</v>
      </c>
      <c r="BX8" s="61">
        <v>68.400000000000006</v>
      </c>
      <c r="BY8" s="61">
        <v>68.2</v>
      </c>
      <c r="BZ8" s="61">
        <v>67.099999999999994</v>
      </c>
      <c r="CA8" s="62">
        <v>54715</v>
      </c>
      <c r="CB8" s="62">
        <v>56820</v>
      </c>
      <c r="CC8" s="62">
        <v>57687</v>
      </c>
      <c r="CD8" s="62">
        <v>62787</v>
      </c>
      <c r="CE8" s="62">
        <v>63924</v>
      </c>
      <c r="CF8" s="62">
        <v>56892</v>
      </c>
      <c r="CG8" s="62">
        <v>59108</v>
      </c>
      <c r="CH8" s="62">
        <v>60271</v>
      </c>
      <c r="CI8" s="62">
        <v>63766</v>
      </c>
      <c r="CJ8" s="62">
        <v>66386</v>
      </c>
      <c r="CK8" s="61">
        <v>59287</v>
      </c>
      <c r="CL8" s="62">
        <v>13552</v>
      </c>
      <c r="CM8" s="62">
        <v>14142</v>
      </c>
      <c r="CN8" s="62">
        <v>15118</v>
      </c>
      <c r="CO8" s="62">
        <v>16279</v>
      </c>
      <c r="CP8" s="62">
        <v>16381</v>
      </c>
      <c r="CQ8" s="62">
        <v>15171</v>
      </c>
      <c r="CR8" s="62">
        <v>15887</v>
      </c>
      <c r="CS8" s="62">
        <v>16979</v>
      </c>
      <c r="CT8" s="62">
        <v>18423</v>
      </c>
      <c r="CU8" s="62">
        <v>19190</v>
      </c>
      <c r="CV8" s="61">
        <v>17202</v>
      </c>
      <c r="CW8" s="62">
        <v>61.3</v>
      </c>
      <c r="CX8" s="62">
        <v>58.3</v>
      </c>
      <c r="CY8" s="62">
        <v>56.7</v>
      </c>
      <c r="CZ8" s="62">
        <v>65.099999999999994</v>
      </c>
      <c r="DA8" s="62">
        <v>61.7</v>
      </c>
      <c r="DB8" s="62">
        <v>53.8</v>
      </c>
      <c r="DC8" s="62">
        <v>53</v>
      </c>
      <c r="DD8" s="62">
        <v>53</v>
      </c>
      <c r="DE8" s="62">
        <v>56.7</v>
      </c>
      <c r="DF8" s="62">
        <v>54.2</v>
      </c>
      <c r="DG8" s="62">
        <v>56.4</v>
      </c>
      <c r="DH8" s="62">
        <v>22.5</v>
      </c>
      <c r="DI8" s="62">
        <v>22.4</v>
      </c>
      <c r="DJ8" s="62">
        <v>23.1</v>
      </c>
      <c r="DK8" s="62">
        <v>25.2</v>
      </c>
      <c r="DL8" s="62">
        <v>25.3</v>
      </c>
      <c r="DM8" s="62">
        <v>25.4</v>
      </c>
      <c r="DN8" s="62">
        <v>25.8</v>
      </c>
      <c r="DO8" s="62">
        <v>26.4</v>
      </c>
      <c r="DP8" s="62">
        <v>26.2</v>
      </c>
      <c r="DQ8" s="62">
        <v>26.3</v>
      </c>
      <c r="DR8" s="62">
        <v>24.8</v>
      </c>
      <c r="DS8" s="61">
        <v>57.9</v>
      </c>
      <c r="DT8" s="61">
        <v>61</v>
      </c>
      <c r="DU8" s="61">
        <v>60.9</v>
      </c>
      <c r="DV8" s="61">
        <v>62.9</v>
      </c>
      <c r="DW8" s="61">
        <v>62.6</v>
      </c>
      <c r="DX8" s="61">
        <v>52.7</v>
      </c>
      <c r="DY8" s="61">
        <v>53.7</v>
      </c>
      <c r="DZ8" s="61">
        <v>56.4</v>
      </c>
      <c r="EA8" s="61">
        <v>56.8</v>
      </c>
      <c r="EB8" s="61">
        <v>58.5</v>
      </c>
      <c r="EC8" s="61">
        <v>56</v>
      </c>
      <c r="ED8" s="61">
        <v>69.8</v>
      </c>
      <c r="EE8" s="61">
        <v>73.8</v>
      </c>
      <c r="EF8" s="61">
        <v>76.900000000000006</v>
      </c>
      <c r="EG8" s="61">
        <v>78.8</v>
      </c>
      <c r="EH8" s="61">
        <v>80.7</v>
      </c>
      <c r="EI8" s="61">
        <v>68.400000000000006</v>
      </c>
      <c r="EJ8" s="61">
        <v>69.3</v>
      </c>
      <c r="EK8" s="61">
        <v>71.099999999999994</v>
      </c>
      <c r="EL8" s="61">
        <v>69.8</v>
      </c>
      <c r="EM8" s="61">
        <v>69.7</v>
      </c>
      <c r="EN8" s="61">
        <v>70.7</v>
      </c>
      <c r="EO8" s="62">
        <v>56107334</v>
      </c>
      <c r="EP8" s="62">
        <v>56227850</v>
      </c>
      <c r="EQ8" s="62">
        <v>58829491</v>
      </c>
      <c r="ER8" s="62">
        <v>59473426</v>
      </c>
      <c r="ES8" s="62">
        <v>59915838</v>
      </c>
      <c r="ET8" s="62">
        <v>45729936</v>
      </c>
      <c r="EU8" s="62">
        <v>47442477</v>
      </c>
      <c r="EV8" s="62">
        <v>48164556</v>
      </c>
      <c r="EW8" s="62">
        <v>49637382</v>
      </c>
      <c r="EX8" s="62">
        <v>50098024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2023-02-13T07:01:19Z</cp:lastPrinted>
  <dcterms:created xsi:type="dcterms:W3CDTF">2022-12-01T02:21:04Z</dcterms:created>
  <dcterms:modified xsi:type="dcterms:W3CDTF">2023-02-13T07:01:34Z</dcterms:modified>
  <cp:category/>
</cp:coreProperties>
</file>