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mc:AlternateContent xmlns:mc="http://schemas.openxmlformats.org/markup-compatibility/2006">
    <mc:Choice Requires="x15">
      <x15ac:absPath xmlns:x15ac="http://schemas.microsoft.com/office/spreadsheetml/2010/11/ac" url="S:\160土木部\下水道経営課\C 公営企業係\ソ 経営比較分析表\R4年度\"/>
    </mc:Choice>
  </mc:AlternateContent>
  <xr:revisionPtr revIDLastSave="0" documentId="13_ncr:1_{EAD10EB0-5600-4B3A-97CD-F912884E063D}" xr6:coauthVersionLast="36" xr6:coauthVersionMax="47" xr10:uidLastSave="{00000000-0000-0000-0000-000000000000}"/>
  <workbookProtection workbookAlgorithmName="SHA-512" workbookHashValue="osQsl9HIEe4LcwVj2SPOG108Te2pCQNVOsGMKnCu076wZV2gwfjzAiAZnl3T3hTJjRUX07FeRFHVtCp75Ib0uQ==" workbookSaltValue="vrrSjreOLGcarQoFhX2g3A==" workbookSpinCount="100000" lockStructure="1"/>
  <bookViews>
    <workbookView xWindow="1440" yWindow="600" windowWidth="27360" windowHeight="156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T6" i="5"/>
  <c r="S6" i="5"/>
  <c r="AL8" i="4" s="1"/>
  <c r="R6" i="5"/>
  <c r="Q6" i="5"/>
  <c r="W10" i="4" s="1"/>
  <c r="P6" i="5"/>
  <c r="O6" i="5"/>
  <c r="I10" i="4" s="1"/>
  <c r="N6" i="5"/>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J85" i="4"/>
  <c r="I85" i="4"/>
  <c r="H85" i="4"/>
  <c r="F85" i="4"/>
  <c r="BB10" i="4"/>
  <c r="AT10" i="4"/>
  <c r="AL10" i="4"/>
  <c r="AD10" i="4"/>
  <c r="P10" i="4"/>
  <c r="B10" i="4"/>
  <c r="BB8" i="4"/>
  <c r="AT8" i="4"/>
  <c r="AD8" i="4"/>
  <c r="W8" i="4"/>
  <c r="I8" i="4"/>
  <c r="B6" i="4"/>
</calcChain>
</file>

<file path=xl/sharedStrings.xml><?xml version="1.0" encoding="utf-8"?>
<sst xmlns="http://schemas.openxmlformats.org/spreadsheetml/2006/main" count="275" uniqueCount="116">
  <si>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</si>
  <si>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</si>
  <si>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</si>
  <si>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</si>
  <si>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</si>
  <si>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</si>
  <si>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</si>
  <si>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</si>
  <si>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</si>
  <si>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</si>
  <si>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</si>
  <si>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</si>
  <si>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</si>
  <si>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</si>
  <si>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</si>
  <si>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</si>
  <si>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</si>
  <si>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</si>
  <si>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</si>
  <si>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</si>
  <si>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</si>
  <si>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</si>
  <si>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</si>
  <si>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</si>
  <si>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</si>
  <si>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</si>
  <si>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</si>
  <si>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</si>
  <si>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</si>
  <si>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</si>
  <si>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</si>
  <si>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</si>
  <si>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</si>
  <si>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</si>
  <si>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</si>
  <si>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</si>
  <si>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</si>
  <si>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</si>
  <si>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</si>
  <si>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</si>
  <si>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</si>
  <si>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</si>
  <si>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</si>
  <si>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</si>
  <si>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</si>
  <si>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</si>
  <si>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</si>
  <si>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</si>
  <si>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</si>
  <si>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</si>
  <si>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</si>
  <si>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</si>
  <si>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</si>
  <si>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</si>
  <si>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</si>
  <si>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</si>
  <si>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</si>
  <si>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</si>
  <si>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</si>
  <si>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</si>
  <si>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</si>
  <si>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</si>
  <si>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</si>
  <si>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</si>
  <si>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</si>
  <si>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</si>
  <si>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</si>
  <si>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</si>
  <si>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</si>
  <si>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</si>
  <si>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</si>
  <si>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</si>
  <si>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</si>
  <si>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</si>
  <si>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</si>
  <si>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</si>
  <si>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</si>
  <si>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</si>
  <si>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</si>
  <si>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</si>
  <si>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</si>
  <si>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</si>
  <si>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</si>
  <si>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</si>
  <si>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</si>
  <si>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</si>
  <si>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</si>
  <si>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</si>
  <si>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</si>
  <si>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</si>
  <si>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</si>
  <si>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</si>
  <si>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</si>
  <si>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</si>
  <si>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</si>
  <si>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伊勢原市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</si>
  <si>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</si>
  <si>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</si>
  <si>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</si>
  <si>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</si>
  <si>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</si>
  <si>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</si>
  <si>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</si>
  <si>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</si>
  <si>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</si>
  <si>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</si>
  <si>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</si>
  <si>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</si>
  <si>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</si>
  <si>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</si>
  <si>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</si>
  <si>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</si>
  <si>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</si>
  <si>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３年度は、経営基盤の強化を図ることを目的として令和２年度に策定した経営戦略の計画初年度にあたり、当該戦略に基づき、事業の進捗を図りながら、収益の根幹である下水道使用料が増収となるなど経常利益が増となりました。
　現在、施設の老朽化や人口減少、核家族化などの進行により、下水道経営を取り巻く環境は厳しい状況にありますが、住民生活に必要なサービスの提供を安定的に継続するために、経営の効率化・健全化を図ります。
　健全な下水道経営の実現に向けて、今後も経営戦略に基づき、中長期的に持続可能な財政運営を行い、一般会計からの繰入金及び資本費平準化債をはじめとした企業債残高の縮減に努めます。</t>
    <rPh sb="1" eb="3">
      <t>レイワ</t>
    </rPh>
    <rPh sb="4" eb="6">
      <t>ネンド</t>
    </rPh>
    <rPh sb="8" eb="10">
      <t>ケイエイ</t>
    </rPh>
    <rPh sb="10" eb="12">
      <t>キバン</t>
    </rPh>
    <rPh sb="13" eb="15">
      <t>キョウカ</t>
    </rPh>
    <rPh sb="16" eb="17">
      <t>ハカ</t>
    </rPh>
    <rPh sb="21" eb="23">
      <t>モクテキ</t>
    </rPh>
    <rPh sb="26" eb="28">
      <t>レイワ</t>
    </rPh>
    <rPh sb="29" eb="31">
      <t>ネンド</t>
    </rPh>
    <rPh sb="32" eb="34">
      <t>サクテイ</t>
    </rPh>
    <rPh sb="36" eb="38">
      <t>ケイエイ</t>
    </rPh>
    <rPh sb="38" eb="40">
      <t>センリャク</t>
    </rPh>
    <rPh sb="41" eb="43">
      <t>ケイカク</t>
    </rPh>
    <rPh sb="43" eb="45">
      <t>ショネン</t>
    </rPh>
    <rPh sb="45" eb="46">
      <t>ド</t>
    </rPh>
    <rPh sb="51" eb="53">
      <t>トウガイ</t>
    </rPh>
    <rPh sb="53" eb="55">
      <t>センリャク</t>
    </rPh>
    <rPh sb="56" eb="57">
      <t>モト</t>
    </rPh>
    <rPh sb="60" eb="62">
      <t>ジギョウ</t>
    </rPh>
    <rPh sb="63" eb="65">
      <t>シンチョク</t>
    </rPh>
    <rPh sb="66" eb="67">
      <t>ハカ</t>
    </rPh>
    <rPh sb="72" eb="74">
      <t>シュウエキ</t>
    </rPh>
    <rPh sb="75" eb="77">
      <t>コンカン</t>
    </rPh>
    <rPh sb="80" eb="83">
      <t>ゲスイドウ</t>
    </rPh>
    <rPh sb="83" eb="86">
      <t>シヨウリョウ</t>
    </rPh>
    <rPh sb="87" eb="89">
      <t>ゾウシュウ</t>
    </rPh>
    <rPh sb="94" eb="96">
      <t>ケイジョウ</t>
    </rPh>
    <rPh sb="96" eb="98">
      <t>リエキ</t>
    </rPh>
    <rPh sb="109" eb="111">
      <t>ゲンザイ</t>
    </rPh>
    <rPh sb="112" eb="114">
      <t>シセツ</t>
    </rPh>
    <rPh sb="115" eb="118">
      <t>ロウキュウカ</t>
    </rPh>
    <rPh sb="119" eb="121">
      <t>ジンコウ</t>
    </rPh>
    <rPh sb="121" eb="123">
      <t>ゲンショウ</t>
    </rPh>
    <rPh sb="140" eb="142">
      <t>ケイエイ</t>
    </rPh>
    <rPh sb="162" eb="164">
      <t>ジュウミン</t>
    </rPh>
    <rPh sb="164" eb="166">
      <t>セイカツ</t>
    </rPh>
    <rPh sb="167" eb="169">
      <t>ヒツヨウ</t>
    </rPh>
    <rPh sb="175" eb="177">
      <t>テイキョウ</t>
    </rPh>
    <rPh sb="178" eb="180">
      <t>アンテイ</t>
    </rPh>
    <rPh sb="180" eb="181">
      <t>テキ</t>
    </rPh>
    <rPh sb="182" eb="184">
      <t>ケイゾク</t>
    </rPh>
    <rPh sb="190" eb="192">
      <t>ケイエイ</t>
    </rPh>
    <rPh sb="193" eb="196">
      <t>コウリツカ</t>
    </rPh>
    <rPh sb="197" eb="200">
      <t>ケンゼンカ</t>
    </rPh>
    <rPh sb="201" eb="202">
      <t>ハカ</t>
    </rPh>
    <rPh sb="208" eb="210">
      <t>ケンゼン</t>
    </rPh>
    <rPh sb="211" eb="214">
      <t>ゲスイドウ</t>
    </rPh>
    <rPh sb="214" eb="216">
      <t>ケイエイ</t>
    </rPh>
    <rPh sb="217" eb="219">
      <t>ジツゲン</t>
    </rPh>
    <rPh sb="220" eb="221">
      <t>ム</t>
    </rPh>
    <rPh sb="224" eb="226">
      <t>コンゴ</t>
    </rPh>
    <rPh sb="227" eb="229">
      <t>ケイエイ</t>
    </rPh>
    <rPh sb="229" eb="231">
      <t>センリャク</t>
    </rPh>
    <rPh sb="232" eb="233">
      <t>モト</t>
    </rPh>
    <phoneticPr fontId="4"/>
  </si>
  <si>
    <t>　平成31年４月に公営企業会計に移行したため、令和元年度以前の決算状況との比較はできないことから、非表示となっています。
　経常収支比率は、令和２年度と比較して0.21ポイント増の100.51％と継続して黒字となっていますが、類似団体平均値及び全国平均値を下回っています。また、汚水処理原価が令和２年度と比較して低くなった一方、使用料単価は高くなったことにより、経費回収率は2.91ポイント増の94.10％となっています。経常収支比率は100％を超過していますが、経費回収率が低いことから、現状で下水道使用料のみでの健全な経営は厳しい状況にあります。
　収益の根幹である下水道使用料については、新型コロナウイルスワクチン接種の本格化に伴い、外出機会が増加したことなどにより、家事用汚水量は減少した一方、企業活動が回復傾向となったことから、事業汚水量は増加となり、前年度比で27,044千円（税抜き）の増収となりました。今後の事業用汚水については、伊勢原大山インター土地区画整理区域への企業進出により、汚水量の増加（下水道使用料の増収）を見込んでいるものの、一般家庭における節水傾向が続いているため、大幅な増収は見込めない状況です。下水道使用料の増収へ向けた取り組みのほか、経費削減にも努め、下水道経営の健全化を図ります。
　なお、汚水処理原価は、当市では処理場を有していることから、類似団体平均や全国平均を上回っています。</t>
    <rPh sb="1" eb="3">
      <t>ヘイセイ</t>
    </rPh>
    <rPh sb="5" eb="6">
      <t>ネン</t>
    </rPh>
    <rPh sb="7" eb="8">
      <t>ガツ</t>
    </rPh>
    <rPh sb="9" eb="11">
      <t>コウエイ</t>
    </rPh>
    <rPh sb="11" eb="13">
      <t>キギョウ</t>
    </rPh>
    <rPh sb="13" eb="15">
      <t>カイケイ</t>
    </rPh>
    <rPh sb="16" eb="18">
      <t>イコウ</t>
    </rPh>
    <rPh sb="23" eb="25">
      <t>レイワ</t>
    </rPh>
    <rPh sb="25" eb="28">
      <t>ガンネンド</t>
    </rPh>
    <rPh sb="28" eb="30">
      <t>イゼン</t>
    </rPh>
    <rPh sb="31" eb="33">
      <t>ケッサン</t>
    </rPh>
    <rPh sb="33" eb="35">
      <t>ジョウキョウ</t>
    </rPh>
    <rPh sb="37" eb="39">
      <t>ヒカク</t>
    </rPh>
    <rPh sb="62" eb="64">
      <t>ケイジョウ</t>
    </rPh>
    <rPh sb="64" eb="66">
      <t>シュウシ</t>
    </rPh>
    <rPh sb="66" eb="68">
      <t>ヒリツ</t>
    </rPh>
    <rPh sb="71" eb="72">
      <t>オヨ</t>
    </rPh>
    <rPh sb="73" eb="75">
      <t>ユウシュウ</t>
    </rPh>
    <rPh sb="75" eb="77">
      <t>スイリョウ</t>
    </rPh>
    <rPh sb="78" eb="79">
      <t>ゾウ</t>
    </rPh>
    <rPh sb="90" eb="92">
      <t>ケイヒ</t>
    </rPh>
    <rPh sb="98" eb="100">
      <t>ケイゾク</t>
    </rPh>
    <rPh sb="102" eb="104">
      <t>クロジ</t>
    </rPh>
    <rPh sb="128" eb="130">
      <t>シタマワ</t>
    </rPh>
    <rPh sb="137" eb="138">
      <t>オヨ</t>
    </rPh>
    <rPh sb="139" eb="141">
      <t>オスイ</t>
    </rPh>
    <rPh sb="141" eb="143">
      <t>ショリ</t>
    </rPh>
    <rPh sb="143" eb="145">
      <t>ゲンカ</t>
    </rPh>
    <rPh sb="156" eb="157">
      <t>ヒク</t>
    </rPh>
    <rPh sb="161" eb="163">
      <t>イッポウ</t>
    </rPh>
    <rPh sb="167" eb="169">
      <t>タンカ</t>
    </rPh>
    <rPh sb="170" eb="171">
      <t>タカ</t>
    </rPh>
    <rPh sb="177" eb="179">
      <t>ケイヒ</t>
    </rPh>
    <rPh sb="179" eb="181">
      <t>サクゲン</t>
    </rPh>
    <rPh sb="182" eb="183">
      <t>ハカ</t>
    </rPh>
    <rPh sb="184" eb="186">
      <t>ヒツヨウ</t>
    </rPh>
    <rPh sb="195" eb="196">
      <t>ゾウ</t>
    </rPh>
    <rPh sb="245" eb="247">
      <t>ゲンジョウ</t>
    </rPh>
    <rPh sb="277" eb="279">
      <t>シュウエキ</t>
    </rPh>
    <rPh sb="280" eb="282">
      <t>コンカン</t>
    </rPh>
    <rPh sb="285" eb="288">
      <t>ゲスイドウ</t>
    </rPh>
    <rPh sb="288" eb="291">
      <t>シヨウリョウ</t>
    </rPh>
    <rPh sb="297" eb="299">
      <t>シンガタ</t>
    </rPh>
    <rPh sb="310" eb="312">
      <t>セッシュ</t>
    </rPh>
    <rPh sb="313" eb="316">
      <t>ホンカクカ</t>
    </rPh>
    <rPh sb="317" eb="318">
      <t>トモナ</t>
    </rPh>
    <rPh sb="320" eb="322">
      <t>ガイシュツ</t>
    </rPh>
    <rPh sb="322" eb="324">
      <t>キカイ</t>
    </rPh>
    <rPh sb="325" eb="327">
      <t>ゾウカ</t>
    </rPh>
    <rPh sb="337" eb="339">
      <t>カジ</t>
    </rPh>
    <rPh sb="339" eb="340">
      <t>ヨウ</t>
    </rPh>
    <rPh sb="340" eb="342">
      <t>オスイ</t>
    </rPh>
    <rPh sb="342" eb="343">
      <t>リョウ</t>
    </rPh>
    <rPh sb="344" eb="346">
      <t>ゲンショウ</t>
    </rPh>
    <rPh sb="348" eb="350">
      <t>イッポウ</t>
    </rPh>
    <rPh sb="351" eb="353">
      <t>キギョウ</t>
    </rPh>
    <rPh sb="353" eb="355">
      <t>カツドウ</t>
    </rPh>
    <rPh sb="356" eb="358">
      <t>カイフク</t>
    </rPh>
    <rPh sb="358" eb="360">
      <t>ケイコウ</t>
    </rPh>
    <rPh sb="369" eb="371">
      <t>ジギョウ</t>
    </rPh>
    <rPh sb="371" eb="373">
      <t>オスイ</t>
    </rPh>
    <rPh sb="373" eb="374">
      <t>リョウ</t>
    </rPh>
    <rPh sb="375" eb="377">
      <t>ゾウカ</t>
    </rPh>
    <rPh sb="381" eb="383">
      <t>ゼンネン</t>
    </rPh>
    <rPh sb="400" eb="402">
      <t>ゾウシュウ</t>
    </rPh>
    <rPh sb="409" eb="411">
      <t>コンゴ</t>
    </rPh>
    <rPh sb="412" eb="414">
      <t>ジギョウ</t>
    </rPh>
    <rPh sb="414" eb="415">
      <t>ヨウ</t>
    </rPh>
    <rPh sb="415" eb="417">
      <t>オスイ</t>
    </rPh>
    <rPh sb="423" eb="426">
      <t>イセハラ</t>
    </rPh>
    <rPh sb="426" eb="428">
      <t>オオヤマ</t>
    </rPh>
    <rPh sb="432" eb="434">
      <t>トチ</t>
    </rPh>
    <rPh sb="434" eb="436">
      <t>クカク</t>
    </rPh>
    <rPh sb="436" eb="438">
      <t>セイリ</t>
    </rPh>
    <rPh sb="438" eb="440">
      <t>クイキ</t>
    </rPh>
    <rPh sb="442" eb="444">
      <t>キギョウ</t>
    </rPh>
    <rPh sb="444" eb="446">
      <t>シンシュツ</t>
    </rPh>
    <rPh sb="450" eb="452">
      <t>オスイ</t>
    </rPh>
    <rPh sb="452" eb="453">
      <t>リョウ</t>
    </rPh>
    <rPh sb="454" eb="456">
      <t>ゾウカ</t>
    </rPh>
    <rPh sb="457" eb="460">
      <t>ゲスイドウ</t>
    </rPh>
    <rPh sb="460" eb="463">
      <t>シヨウリョウ</t>
    </rPh>
    <rPh sb="464" eb="466">
      <t>ゾウシュウ</t>
    </rPh>
    <rPh sb="468" eb="470">
      <t>ミコ</t>
    </rPh>
    <rPh sb="478" eb="480">
      <t>イッパン</t>
    </rPh>
    <rPh sb="480" eb="482">
      <t>カテイ</t>
    </rPh>
    <rPh sb="486" eb="488">
      <t>セッスイ</t>
    </rPh>
    <rPh sb="488" eb="490">
      <t>ケイコウ</t>
    </rPh>
    <rPh sb="491" eb="492">
      <t>ツヅ</t>
    </rPh>
    <rPh sb="499" eb="501">
      <t>オオハバ</t>
    </rPh>
    <rPh sb="502" eb="504">
      <t>ゾウシュウ</t>
    </rPh>
    <rPh sb="505" eb="507">
      <t>ミコ</t>
    </rPh>
    <rPh sb="510" eb="512">
      <t>ジョウキョウ</t>
    </rPh>
    <rPh sb="515" eb="518">
      <t>ゲスイドウ</t>
    </rPh>
    <rPh sb="518" eb="521">
      <t>シヨウリョウ</t>
    </rPh>
    <rPh sb="522" eb="524">
      <t>ゾウシュウ</t>
    </rPh>
    <rPh sb="525" eb="526">
      <t>ム</t>
    </rPh>
    <rPh sb="528" eb="529">
      <t>ト</t>
    </rPh>
    <rPh sb="530" eb="531">
      <t>ク</t>
    </rPh>
    <rPh sb="536" eb="538">
      <t>ケイヒ</t>
    </rPh>
    <rPh sb="538" eb="540">
      <t>サクゲン</t>
    </rPh>
    <rPh sb="542" eb="543">
      <t>ツト</t>
    </rPh>
    <rPh sb="545" eb="548">
      <t>ゲスイドウ</t>
    </rPh>
    <rPh sb="548" eb="550">
      <t>ケイエイ</t>
    </rPh>
    <rPh sb="551" eb="554">
      <t>ケンゼンカ</t>
    </rPh>
    <rPh sb="555" eb="556">
      <t>ハカ</t>
    </rPh>
    <rPh sb="565" eb="567">
      <t>オスイ</t>
    </rPh>
    <rPh sb="567" eb="569">
      <t>ショリ</t>
    </rPh>
    <rPh sb="569" eb="571">
      <t>ゲンカ</t>
    </rPh>
    <rPh sb="573" eb="574">
      <t>トウ</t>
    </rPh>
    <phoneticPr fontId="4"/>
  </si>
  <si>
    <t>　有形固定資産減価償却率については、伸び率は例年と同程度の割合ですが、法適用後３度目の決算と法適用から期間が短いこともあり、類似団体平均値及び全国平均値を下回っています。
　また、管渠老朽化率は適切に長寿命化や管更正等を実施していることから、0.00％となりました。
　処理場や管渠など下水道施設の老朽化に伴い、ストックマネジメントを策定し、施設の長寿命化を図る取組みを継続的に行っており、管渠改善率は、類似団体平均値及び全国平均を上回っています。
　大規模な地震に備えるための地震対策事業など、今後ますます費用負担の増大が懸念されることから、今後も国の交付金を有効活用し、計画的に改築・更新を進めます。</t>
    <rPh sb="18" eb="19">
      <t>ノ</t>
    </rPh>
    <rPh sb="20" eb="21">
      <t>リツ</t>
    </rPh>
    <rPh sb="22" eb="24">
      <t>レイネン</t>
    </rPh>
    <rPh sb="25" eb="28">
      <t>ドウテイド</t>
    </rPh>
    <rPh sb="29" eb="31">
      <t>ワリアイ</t>
    </rPh>
    <rPh sb="35" eb="38">
      <t>ホウテキヨウ</t>
    </rPh>
    <rPh sb="38" eb="39">
      <t>ゴ</t>
    </rPh>
    <rPh sb="43" eb="45">
      <t>ケッサン</t>
    </rPh>
    <rPh sb="46" eb="49">
      <t>ホウテキヨウ</t>
    </rPh>
    <rPh sb="51" eb="53">
      <t>キカン</t>
    </rPh>
    <rPh sb="54" eb="55">
      <t>ミジカ</t>
    </rPh>
    <rPh sb="66" eb="69">
      <t>ヘイキンチ</t>
    </rPh>
    <rPh sb="69" eb="70">
      <t>オヨ</t>
    </rPh>
    <rPh sb="75" eb="76">
      <t>チ</t>
    </rPh>
    <rPh sb="97" eb="99">
      <t>テキセツ</t>
    </rPh>
    <rPh sb="100" eb="103">
      <t>チョウジュミョウ</t>
    </rPh>
    <rPh sb="103" eb="104">
      <t>カ</t>
    </rPh>
    <rPh sb="105" eb="108">
      <t>カンコウセイ</t>
    </rPh>
    <rPh sb="108" eb="109">
      <t>トウ</t>
    </rPh>
    <rPh sb="110" eb="112">
      <t>ジッシ</t>
    </rPh>
    <rPh sb="195" eb="197">
      <t>カンキョ</t>
    </rPh>
    <rPh sb="197" eb="200">
      <t>カイゼンリツ</t>
    </rPh>
    <rPh sb="202" eb="204">
      <t>ルイジ</t>
    </rPh>
    <rPh sb="204" eb="206">
      <t>ダンタイ</t>
    </rPh>
    <rPh sb="206" eb="209">
      <t>ヘイキンチ</t>
    </rPh>
    <rPh sb="209" eb="210">
      <t>オヨ</t>
    </rPh>
    <rPh sb="211" eb="213">
      <t>ゼンコク</t>
    </rPh>
    <rPh sb="213" eb="215">
      <t>ヘイキン</t>
    </rPh>
    <rPh sb="216" eb="218">
      <t>ウワマワ</t>
    </rPh>
    <rPh sb="287" eb="289">
      <t>ケイカク</t>
    </rPh>
    <rPh sb="289" eb="290">
      <t>テキ</t>
    </rPh>
    <rPh sb="291" eb="293">
      <t>カイチク</t>
    </rPh>
    <rPh sb="294" eb="296">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</si>
</sst>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0.35</c:v>
                </c:pt>
                <c:pt idx="3">
                  <c:v>0.91</c:v>
                </c:pt>
                <c:pt idx="4">
                  <c:v>2.5</c:v>
                </c:pt>
              </c:numCache>
            </c:numRef>
          </c:val>
          <c:extLst>
            <c:ext xmlns:c16="http://schemas.microsoft.com/office/drawing/2014/chart" uri="{C3380CC4-5D6E-409C-BE32-E72D297353CC}">
              <c16:uniqueId val="{00000000-2DC1-40E3-8A4D-25A6491637C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0.12</c:v>
                </c:pt>
                <c:pt idx="3">
                  <c:v>0.12</c:v>
                </c:pt>
                <c:pt idx="4">
                  <c:v>0.35</c:v>
                </c:pt>
              </c:numCache>
            </c:numRef>
          </c:val>
          <c:smooth val="0"/>
          <c:extLst>
            <c:ext xmlns:c16="http://schemas.microsoft.com/office/drawing/2014/chart" uri="{C3380CC4-5D6E-409C-BE32-E72D297353CC}">
              <c16:uniqueId val="{00000001-2DC1-40E3-8A4D-25A6491637C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75.180000000000007</c:v>
                </c:pt>
                <c:pt idx="3">
                  <c:v>60.84</c:v>
                </c:pt>
                <c:pt idx="4">
                  <c:v>60.83</c:v>
                </c:pt>
              </c:numCache>
            </c:numRef>
          </c:val>
          <c:extLst>
            <c:ext xmlns:c16="http://schemas.microsoft.com/office/drawing/2014/chart" uri="{C3380CC4-5D6E-409C-BE32-E72D297353CC}">
              <c16:uniqueId val="{00000000-0194-43DD-933F-52372631F8C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70.3</c:v>
                </c:pt>
                <c:pt idx="3">
                  <c:v>80.11</c:v>
                </c:pt>
                <c:pt idx="4">
                  <c:v>82.83</c:v>
                </c:pt>
              </c:numCache>
            </c:numRef>
          </c:val>
          <c:smooth val="0"/>
          <c:extLst>
            <c:ext xmlns:c16="http://schemas.microsoft.com/office/drawing/2014/chart" uri="{C3380CC4-5D6E-409C-BE32-E72D297353CC}">
              <c16:uniqueId val="{00000001-0194-43DD-933F-52372631F8C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97.47</c:v>
                </c:pt>
                <c:pt idx="3">
                  <c:v>97.3</c:v>
                </c:pt>
                <c:pt idx="4">
                  <c:v>94.89</c:v>
                </c:pt>
              </c:numCache>
            </c:numRef>
          </c:val>
          <c:extLst>
            <c:ext xmlns:c16="http://schemas.microsoft.com/office/drawing/2014/chart" uri="{C3380CC4-5D6E-409C-BE32-E72D297353CC}">
              <c16:uniqueId val="{00000000-94A6-4E58-AF01-C256C145677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95.95</c:v>
                </c:pt>
                <c:pt idx="3">
                  <c:v>95.96</c:v>
                </c:pt>
                <c:pt idx="4">
                  <c:v>95.73</c:v>
                </c:pt>
              </c:numCache>
            </c:numRef>
          </c:val>
          <c:smooth val="0"/>
          <c:extLst>
            <c:ext xmlns:c16="http://schemas.microsoft.com/office/drawing/2014/chart" uri="{C3380CC4-5D6E-409C-BE32-E72D297353CC}">
              <c16:uniqueId val="{00000001-94A6-4E58-AF01-C256C145677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103.76</c:v>
                </c:pt>
                <c:pt idx="3">
                  <c:v>100.3</c:v>
                </c:pt>
                <c:pt idx="4">
                  <c:v>100.51</c:v>
                </c:pt>
              </c:numCache>
            </c:numRef>
          </c:val>
          <c:extLst>
            <c:ext xmlns:c16="http://schemas.microsoft.com/office/drawing/2014/chart" uri="{C3380CC4-5D6E-409C-BE32-E72D297353CC}">
              <c16:uniqueId val="{00000000-78E3-4AD5-BA48-CEECC9BE6D7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107.34</c:v>
                </c:pt>
                <c:pt idx="3">
                  <c:v>107.87</c:v>
                </c:pt>
                <c:pt idx="4">
                  <c:v>109.78</c:v>
                </c:pt>
              </c:numCache>
            </c:numRef>
          </c:val>
          <c:smooth val="0"/>
          <c:extLst>
            <c:ext xmlns:c16="http://schemas.microsoft.com/office/drawing/2014/chart" uri="{C3380CC4-5D6E-409C-BE32-E72D297353CC}">
              <c16:uniqueId val="{00000001-78E3-4AD5-BA48-CEECC9BE6D7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4.2300000000000004</c:v>
                </c:pt>
                <c:pt idx="3">
                  <c:v>8.1300000000000008</c:v>
                </c:pt>
                <c:pt idx="4">
                  <c:v>11.44</c:v>
                </c:pt>
              </c:numCache>
            </c:numRef>
          </c:val>
          <c:extLst>
            <c:ext xmlns:c16="http://schemas.microsoft.com/office/drawing/2014/chart" uri="{C3380CC4-5D6E-409C-BE32-E72D297353CC}">
              <c16:uniqueId val="{00000000-66DA-4971-8ED0-9CEA2404116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8.5500000000000007</c:v>
                </c:pt>
                <c:pt idx="3">
                  <c:v>20.23</c:v>
                </c:pt>
                <c:pt idx="4">
                  <c:v>22.34</c:v>
                </c:pt>
              </c:numCache>
            </c:numRef>
          </c:val>
          <c:smooth val="0"/>
          <c:extLst>
            <c:ext xmlns:c16="http://schemas.microsoft.com/office/drawing/2014/chart" uri="{C3380CC4-5D6E-409C-BE32-E72D297353CC}">
              <c16:uniqueId val="{00000001-66DA-4971-8ED0-9CEA2404116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35C-400E-9943-DCF1AF554F3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2.41</c:v>
                </c:pt>
                <c:pt idx="3">
                  <c:v>1.63</c:v>
                </c:pt>
                <c:pt idx="4">
                  <c:v>1.94</c:v>
                </c:pt>
              </c:numCache>
            </c:numRef>
          </c:val>
          <c:smooth val="0"/>
          <c:extLst>
            <c:ext xmlns:c16="http://schemas.microsoft.com/office/drawing/2014/chart" uri="{C3380CC4-5D6E-409C-BE32-E72D297353CC}">
              <c16:uniqueId val="{00000001-735C-400E-9943-DCF1AF554F3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9B2-46B8-B7CF-13E1DFB2049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
                  <c:v>0</c:v>
                </c:pt>
                <c:pt idx="3">
                  <c:v>11.59</c:v>
                </c:pt>
                <c:pt idx="4">
                  <c:v>9.36</c:v>
                </c:pt>
              </c:numCache>
            </c:numRef>
          </c:val>
          <c:smooth val="0"/>
          <c:extLst>
            <c:ext xmlns:c16="http://schemas.microsoft.com/office/drawing/2014/chart" uri="{C3380CC4-5D6E-409C-BE32-E72D297353CC}">
              <c16:uniqueId val="{00000001-49B2-46B8-B7CF-13E1DFB2049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53.77</c:v>
                </c:pt>
                <c:pt idx="3">
                  <c:v>58</c:v>
                </c:pt>
                <c:pt idx="4">
                  <c:v>57.16</c:v>
                </c:pt>
              </c:numCache>
            </c:numRef>
          </c:val>
          <c:extLst>
            <c:ext xmlns:c16="http://schemas.microsoft.com/office/drawing/2014/chart" uri="{C3380CC4-5D6E-409C-BE32-E72D297353CC}">
              <c16:uniqueId val="{00000000-684A-4723-AF96-188B57AD364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35.200000000000003</c:v>
                </c:pt>
                <c:pt idx="3">
                  <c:v>37.200000000000003</c:v>
                </c:pt>
                <c:pt idx="4">
                  <c:v>47.13</c:v>
                </c:pt>
              </c:numCache>
            </c:numRef>
          </c:val>
          <c:smooth val="0"/>
          <c:extLst>
            <c:ext xmlns:c16="http://schemas.microsoft.com/office/drawing/2014/chart" uri="{C3380CC4-5D6E-409C-BE32-E72D297353CC}">
              <c16:uniqueId val="{00000001-684A-4723-AF96-188B57AD364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1450.75</c:v>
                </c:pt>
                <c:pt idx="3">
                  <c:v>796.48</c:v>
                </c:pt>
                <c:pt idx="4">
                  <c:v>796.61</c:v>
                </c:pt>
              </c:numCache>
            </c:numRef>
          </c:val>
          <c:extLst>
            <c:ext xmlns:c16="http://schemas.microsoft.com/office/drawing/2014/chart" uri="{C3380CC4-5D6E-409C-BE32-E72D297353CC}">
              <c16:uniqueId val="{00000000-FF6B-4915-A160-36B65E3BB71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813.96</c:v>
                </c:pt>
                <c:pt idx="3">
                  <c:v>843.72</c:v>
                </c:pt>
                <c:pt idx="4">
                  <c:v>788.62</c:v>
                </c:pt>
              </c:numCache>
            </c:numRef>
          </c:val>
          <c:smooth val="0"/>
          <c:extLst>
            <c:ext xmlns:c16="http://schemas.microsoft.com/office/drawing/2014/chart" uri="{C3380CC4-5D6E-409C-BE32-E72D297353CC}">
              <c16:uniqueId val="{00000001-FF6B-4915-A160-36B65E3BB71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91.58</c:v>
                </c:pt>
                <c:pt idx="3">
                  <c:v>91.19</c:v>
                </c:pt>
                <c:pt idx="4">
                  <c:v>94.1</c:v>
                </c:pt>
              </c:numCache>
            </c:numRef>
          </c:val>
          <c:extLst>
            <c:ext xmlns:c16="http://schemas.microsoft.com/office/drawing/2014/chart" uri="{C3380CC4-5D6E-409C-BE32-E72D297353CC}">
              <c16:uniqueId val="{00000000-49E5-4328-AB57-5D3A0B25B05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92.08</c:v>
                </c:pt>
                <c:pt idx="3">
                  <c:v>94.81</c:v>
                </c:pt>
                <c:pt idx="4">
                  <c:v>99.88</c:v>
                </c:pt>
              </c:numCache>
            </c:numRef>
          </c:val>
          <c:smooth val="0"/>
          <c:extLst>
            <c:ext xmlns:c16="http://schemas.microsoft.com/office/drawing/2014/chart" uri="{C3380CC4-5D6E-409C-BE32-E72D297353CC}">
              <c16:uniqueId val="{00000001-49E5-4328-AB57-5D3A0B25B05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152.61000000000001</c:v>
                </c:pt>
                <c:pt idx="3">
                  <c:v>152.72</c:v>
                </c:pt>
                <c:pt idx="4">
                  <c:v>150.06</c:v>
                </c:pt>
              </c:numCache>
            </c:numRef>
          </c:val>
          <c:extLst>
            <c:ext xmlns:c16="http://schemas.microsoft.com/office/drawing/2014/chart" uri="{C3380CC4-5D6E-409C-BE32-E72D297353CC}">
              <c16:uniqueId val="{00000000-D348-4789-AB0B-A0BA1A522F2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132.94999999999999</c:v>
                </c:pt>
                <c:pt idx="3">
                  <c:v>129.9</c:v>
                </c:pt>
                <c:pt idx="4">
                  <c:v>126.94</c:v>
                </c:pt>
              </c:numCache>
            </c:numRef>
          </c:val>
          <c:smooth val="0"/>
          <c:extLst>
            <c:ext xmlns:c16="http://schemas.microsoft.com/office/drawing/2014/chart" uri="{C3380CC4-5D6E-409C-BE32-E72D297353CC}">
              <c16:uniqueId val="{00000001-D348-4789-AB0B-A0BA1A522F2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P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神奈川県　伊勢原市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Bb1</v>
      </c>
      <c r="X8" s="65"/>
      <c r="Y8" s="65"/>
      <c r="Z8" s="65"/>
      <c r="AA8" s="65"/>
      <c r="AB8" s="65"/>
      <c r="AC8" s="65"/>
      <c r="AD8" s="66" t="str">
        <f>データ!$M$6</f>
        <v>非設置</v>
      </c>
      <c r="AE8" s="66"/>
      <c r="AF8" s="66"/>
      <c r="AG8" s="66"/>
      <c r="AH8" s="66"/>
      <c r="AI8" s="66"/>
      <c r="AJ8" s="66"/>
      <c r="AK8" s="3"/>
      <c r="AL8" s="45">
        <f>データ!S6</f>
        <v>99795</v>
      </c>
      <c r="AM8" s="45"/>
      <c r="AN8" s="45"/>
      <c r="AO8" s="45"/>
      <c r="AP8" s="45"/>
      <c r="AQ8" s="45"/>
      <c r="AR8" s="45"/>
      <c r="AS8" s="45"/>
      <c r="AT8" s="46">
        <f>データ!T6</f>
        <v>55.56</v>
      </c>
      <c r="AU8" s="46"/>
      <c r="AV8" s="46"/>
      <c r="AW8" s="46"/>
      <c r="AX8" s="46"/>
      <c r="AY8" s="46"/>
      <c r="AZ8" s="46"/>
      <c r="BA8" s="46"/>
      <c r="BB8" s="46">
        <f>データ!U6</f>
        <v>1796.17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64.89</v>
      </c>
      <c r="J10" s="46"/>
      <c r="K10" s="46"/>
      <c r="L10" s="46"/>
      <c r="M10" s="46"/>
      <c r="N10" s="46"/>
      <c r="O10" s="46"/>
      <c r="P10" s="46">
        <f>データ!P6</f>
        <v>80.599999999999994</v>
      </c>
      <c r="Q10" s="46"/>
      <c r="R10" s="46"/>
      <c r="S10" s="46"/>
      <c r="T10" s="46"/>
      <c r="U10" s="46"/>
      <c r="V10" s="46"/>
      <c r="W10" s="46">
        <f>データ!Q6</f>
        <v>74.66</v>
      </c>
      <c r="X10" s="46"/>
      <c r="Y10" s="46"/>
      <c r="Z10" s="46"/>
      <c r="AA10" s="46"/>
      <c r="AB10" s="46"/>
      <c r="AC10" s="46"/>
      <c r="AD10" s="45">
        <f>データ!R6</f>
        <v>2355</v>
      </c>
      <c r="AE10" s="45"/>
      <c r="AF10" s="45"/>
      <c r="AG10" s="45"/>
      <c r="AH10" s="45"/>
      <c r="AI10" s="45"/>
      <c r="AJ10" s="45"/>
      <c r="AK10" s="2"/>
      <c r="AL10" s="45">
        <f>データ!V6</f>
        <v>80441</v>
      </c>
      <c r="AM10" s="45"/>
      <c r="AN10" s="45"/>
      <c r="AO10" s="45"/>
      <c r="AP10" s="45"/>
      <c r="AQ10" s="45"/>
      <c r="AR10" s="45"/>
      <c r="AS10" s="45"/>
      <c r="AT10" s="46">
        <f>データ!W6</f>
        <v>9.0500000000000007</v>
      </c>
      <c r="AU10" s="46"/>
      <c r="AV10" s="46"/>
      <c r="AW10" s="46"/>
      <c r="AX10" s="46"/>
      <c r="AY10" s="46"/>
      <c r="AZ10" s="46"/>
      <c r="BA10" s="46"/>
      <c r="BB10" s="46">
        <f>データ!X6</f>
        <v>8888.51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8eCORCXTDn3BvwBteIEzARvQkM+llDudXpXHrULVvb1LWwmATZo3zBNzxJD3gntoqJLMCujooXL9rLHyYSqnWQ==" saltValue="KH4XYTPpoqLFXQqjJImGH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142140</v>
      </c>
      <c r="D6" s="19">
        <f t="shared" si="3"/>
        <v>46</v>
      </c>
      <c r="E6" s="19">
        <f t="shared" si="3"/>
        <v>17</v>
      </c>
      <c r="F6" s="19">
        <f t="shared" si="3"/>
        <v>1</v>
      </c>
      <c r="G6" s="19">
        <f t="shared" si="3"/>
        <v>0</v>
      </c>
      <c r="H6" s="19" t="str">
        <f t="shared" si="3"/>
        <v>神奈川県　伊勢原市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64.89</v>
      </c>
      <c r="P6" s="20">
        <f t="shared" si="3"/>
        <v>80.599999999999994</v>
      </c>
      <c r="Q6" s="20">
        <f t="shared" si="3"/>
        <v>74.66</v>
      </c>
      <c r="R6" s="20">
        <f t="shared" si="3"/>
        <v>2355</v>
      </c>
      <c r="S6" s="20">
        <f t="shared" si="3"/>
        <v>99795</v>
      </c>
      <c r="T6" s="20">
        <f t="shared" si="3"/>
        <v>55.56</v>
      </c>
      <c r="U6" s="20">
        <f t="shared" si="3"/>
        <v>1796.17</v>
      </c>
      <c r="V6" s="20">
        <f t="shared" si="3"/>
        <v>80441</v>
      </c>
      <c r="W6" s="20">
        <f t="shared" si="3"/>
        <v>9.0500000000000007</v>
      </c>
      <c r="X6" s="20">
        <f t="shared" si="3"/>
        <v>8888.51</v>
      </c>
      <c r="Y6" s="21" t="str">
        <f>IF(Y7="",NA(),Y7)</f>
        <v>-</v>
      </c>
      <c r="Z6" s="21" t="str">
        <f t="shared" ref="Z6:AH6" si="4">IF(Z7="",NA(),Z7)</f>
        <v>-</v>
      </c>
      <c r="AA6" s="21">
        <f t="shared" si="4"/>
        <v>103.76</v>
      </c>
      <c r="AB6" s="21">
        <f t="shared" si="4"/>
        <v>100.3</v>
      </c>
      <c r="AC6" s="21">
        <f t="shared" si="4"/>
        <v>100.51</v>
      </c>
      <c r="AD6" s="21" t="str">
        <f t="shared" si="4"/>
        <v>-</v>
      </c>
      <c r="AE6" s="21" t="str">
        <f t="shared" si="4"/>
        <v>-</v>
      </c>
      <c r="AF6" s="21">
        <f t="shared" si="4"/>
        <v>107.34</v>
      </c>
      <c r="AG6" s="21">
        <f t="shared" si="4"/>
        <v>107.87</v>
      </c>
      <c r="AH6" s="21">
        <f t="shared" si="4"/>
        <v>109.78</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0">
        <f t="shared" si="5"/>
        <v>0</v>
      </c>
      <c r="AR6" s="21">
        <f t="shared" si="5"/>
        <v>11.59</v>
      </c>
      <c r="AS6" s="21">
        <f t="shared" si="5"/>
        <v>9.36</v>
      </c>
      <c r="AT6" s="20" t="str">
        <f>IF(AT7="","",IF(AT7="-","【-】","【"&amp;SUBSTITUTE(TEXT(AT7,"#,##0.00"),"-","△")&amp;"】"))</f>
        <v>【3.09】</v>
      </c>
      <c r="AU6" s="21" t="str">
        <f>IF(AU7="",NA(),AU7)</f>
        <v>-</v>
      </c>
      <c r="AV6" s="21" t="str">
        <f t="shared" ref="AV6:BD6" si="6">IF(AV7="",NA(),AV7)</f>
        <v>-</v>
      </c>
      <c r="AW6" s="21">
        <f t="shared" si="6"/>
        <v>53.77</v>
      </c>
      <c r="AX6" s="21">
        <f t="shared" si="6"/>
        <v>58</v>
      </c>
      <c r="AY6" s="21">
        <f t="shared" si="6"/>
        <v>57.16</v>
      </c>
      <c r="AZ6" s="21" t="str">
        <f t="shared" si="6"/>
        <v>-</v>
      </c>
      <c r="BA6" s="21" t="str">
        <f t="shared" si="6"/>
        <v>-</v>
      </c>
      <c r="BB6" s="21">
        <f t="shared" si="6"/>
        <v>35.200000000000003</v>
      </c>
      <c r="BC6" s="21">
        <f t="shared" si="6"/>
        <v>37.200000000000003</v>
      </c>
      <c r="BD6" s="21">
        <f t="shared" si="6"/>
        <v>47.13</v>
      </c>
      <c r="BE6" s="20" t="str">
        <f>IF(BE7="","",IF(BE7="-","【-】","【"&amp;SUBSTITUTE(TEXT(BE7,"#,##0.00"),"-","△")&amp;"】"))</f>
        <v>【71.39】</v>
      </c>
      <c r="BF6" s="21" t="str">
        <f>IF(BF7="",NA(),BF7)</f>
        <v>-</v>
      </c>
      <c r="BG6" s="21" t="str">
        <f t="shared" ref="BG6:BO6" si="7">IF(BG7="",NA(),BG7)</f>
        <v>-</v>
      </c>
      <c r="BH6" s="21">
        <f t="shared" si="7"/>
        <v>1450.75</v>
      </c>
      <c r="BI6" s="21">
        <f t="shared" si="7"/>
        <v>796.48</v>
      </c>
      <c r="BJ6" s="21">
        <f t="shared" si="7"/>
        <v>796.61</v>
      </c>
      <c r="BK6" s="21" t="str">
        <f t="shared" si="7"/>
        <v>-</v>
      </c>
      <c r="BL6" s="21" t="str">
        <f t="shared" si="7"/>
        <v>-</v>
      </c>
      <c r="BM6" s="21">
        <f t="shared" si="7"/>
        <v>813.96</v>
      </c>
      <c r="BN6" s="21">
        <f t="shared" si="7"/>
        <v>843.72</v>
      </c>
      <c r="BO6" s="21">
        <f t="shared" si="7"/>
        <v>788.62</v>
      </c>
      <c r="BP6" s="20" t="str">
        <f>IF(BP7="","",IF(BP7="-","【-】","【"&amp;SUBSTITUTE(TEXT(BP7,"#,##0.00"),"-","△")&amp;"】"))</f>
        <v>【669.11】</v>
      </c>
      <c r="BQ6" s="21" t="str">
        <f>IF(BQ7="",NA(),BQ7)</f>
        <v>-</v>
      </c>
      <c r="BR6" s="21" t="str">
        <f t="shared" ref="BR6:BZ6" si="8">IF(BR7="",NA(),BR7)</f>
        <v>-</v>
      </c>
      <c r="BS6" s="21">
        <f t="shared" si="8"/>
        <v>91.58</v>
      </c>
      <c r="BT6" s="21">
        <f t="shared" si="8"/>
        <v>91.19</v>
      </c>
      <c r="BU6" s="21">
        <f t="shared" si="8"/>
        <v>94.1</v>
      </c>
      <c r="BV6" s="21" t="str">
        <f t="shared" si="8"/>
        <v>-</v>
      </c>
      <c r="BW6" s="21" t="str">
        <f t="shared" si="8"/>
        <v>-</v>
      </c>
      <c r="BX6" s="21">
        <f t="shared" si="8"/>
        <v>92.08</v>
      </c>
      <c r="BY6" s="21">
        <f t="shared" si="8"/>
        <v>94.81</v>
      </c>
      <c r="BZ6" s="21">
        <f t="shared" si="8"/>
        <v>99.88</v>
      </c>
      <c r="CA6" s="20" t="str">
        <f>IF(CA7="","",IF(CA7="-","【-】","【"&amp;SUBSTITUTE(TEXT(CA7,"#,##0.00"),"-","△")&amp;"】"))</f>
        <v>【99.73】</v>
      </c>
      <c r="CB6" s="21" t="str">
        <f>IF(CB7="",NA(),CB7)</f>
        <v>-</v>
      </c>
      <c r="CC6" s="21" t="str">
        <f t="shared" ref="CC6:CK6" si="9">IF(CC7="",NA(),CC7)</f>
        <v>-</v>
      </c>
      <c r="CD6" s="21">
        <f t="shared" si="9"/>
        <v>152.61000000000001</v>
      </c>
      <c r="CE6" s="21">
        <f t="shared" si="9"/>
        <v>152.72</v>
      </c>
      <c r="CF6" s="21">
        <f t="shared" si="9"/>
        <v>150.06</v>
      </c>
      <c r="CG6" s="21" t="str">
        <f t="shared" si="9"/>
        <v>-</v>
      </c>
      <c r="CH6" s="21" t="str">
        <f t="shared" si="9"/>
        <v>-</v>
      </c>
      <c r="CI6" s="21">
        <f t="shared" si="9"/>
        <v>132.94999999999999</v>
      </c>
      <c r="CJ6" s="21">
        <f t="shared" si="9"/>
        <v>129.9</v>
      </c>
      <c r="CK6" s="21">
        <f t="shared" si="9"/>
        <v>126.94</v>
      </c>
      <c r="CL6" s="20" t="str">
        <f>IF(CL7="","",IF(CL7="-","【-】","【"&amp;SUBSTITUTE(TEXT(CL7,"#,##0.00"),"-","△")&amp;"】"))</f>
        <v>【134.98】</v>
      </c>
      <c r="CM6" s="21" t="str">
        <f>IF(CM7="",NA(),CM7)</f>
        <v>-</v>
      </c>
      <c r="CN6" s="21" t="str">
        <f t="shared" ref="CN6:CV6" si="10">IF(CN7="",NA(),CN7)</f>
        <v>-</v>
      </c>
      <c r="CO6" s="21">
        <f t="shared" si="10"/>
        <v>75.180000000000007</v>
      </c>
      <c r="CP6" s="21">
        <f t="shared" si="10"/>
        <v>60.84</v>
      </c>
      <c r="CQ6" s="21">
        <f t="shared" si="10"/>
        <v>60.83</v>
      </c>
      <c r="CR6" s="21" t="str">
        <f t="shared" si="10"/>
        <v>-</v>
      </c>
      <c r="CS6" s="21" t="str">
        <f t="shared" si="10"/>
        <v>-</v>
      </c>
      <c r="CT6" s="21">
        <f t="shared" si="10"/>
        <v>70.3</v>
      </c>
      <c r="CU6" s="21">
        <f t="shared" si="10"/>
        <v>80.11</v>
      </c>
      <c r="CV6" s="21">
        <f t="shared" si="10"/>
        <v>82.83</v>
      </c>
      <c r="CW6" s="20" t="str">
        <f>IF(CW7="","",IF(CW7="-","【-】","【"&amp;SUBSTITUTE(TEXT(CW7,"#,##0.00"),"-","△")&amp;"】"))</f>
        <v>【59.99】</v>
      </c>
      <c r="CX6" s="21" t="str">
        <f>IF(CX7="",NA(),CX7)</f>
        <v>-</v>
      </c>
      <c r="CY6" s="21" t="str">
        <f t="shared" ref="CY6:DG6" si="11">IF(CY7="",NA(),CY7)</f>
        <v>-</v>
      </c>
      <c r="CZ6" s="21">
        <f t="shared" si="11"/>
        <v>97.47</v>
      </c>
      <c r="DA6" s="21">
        <f t="shared" si="11"/>
        <v>97.3</v>
      </c>
      <c r="DB6" s="21">
        <f t="shared" si="11"/>
        <v>94.89</v>
      </c>
      <c r="DC6" s="21" t="str">
        <f t="shared" si="11"/>
        <v>-</v>
      </c>
      <c r="DD6" s="21" t="str">
        <f t="shared" si="11"/>
        <v>-</v>
      </c>
      <c r="DE6" s="21">
        <f t="shared" si="11"/>
        <v>95.95</v>
      </c>
      <c r="DF6" s="21">
        <f t="shared" si="11"/>
        <v>95.96</v>
      </c>
      <c r="DG6" s="21">
        <f t="shared" si="11"/>
        <v>95.73</v>
      </c>
      <c r="DH6" s="20" t="str">
        <f>IF(DH7="","",IF(DH7="-","【-】","【"&amp;SUBSTITUTE(TEXT(DH7,"#,##0.00"),"-","△")&amp;"】"))</f>
        <v>【95.72】</v>
      </c>
      <c r="DI6" s="21" t="str">
        <f>IF(DI7="",NA(),DI7)</f>
        <v>-</v>
      </c>
      <c r="DJ6" s="21" t="str">
        <f t="shared" ref="DJ6:DR6" si="12">IF(DJ7="",NA(),DJ7)</f>
        <v>-</v>
      </c>
      <c r="DK6" s="21">
        <f t="shared" si="12"/>
        <v>4.2300000000000004</v>
      </c>
      <c r="DL6" s="21">
        <f t="shared" si="12"/>
        <v>8.1300000000000008</v>
      </c>
      <c r="DM6" s="21">
        <f t="shared" si="12"/>
        <v>11.44</v>
      </c>
      <c r="DN6" s="21" t="str">
        <f t="shared" si="12"/>
        <v>-</v>
      </c>
      <c r="DO6" s="21" t="str">
        <f t="shared" si="12"/>
        <v>-</v>
      </c>
      <c r="DP6" s="21">
        <f t="shared" si="12"/>
        <v>8.5500000000000007</v>
      </c>
      <c r="DQ6" s="21">
        <f t="shared" si="12"/>
        <v>20.23</v>
      </c>
      <c r="DR6" s="21">
        <f t="shared" si="12"/>
        <v>22.34</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2.41</v>
      </c>
      <c r="EB6" s="21">
        <f t="shared" si="13"/>
        <v>1.63</v>
      </c>
      <c r="EC6" s="21">
        <f t="shared" si="13"/>
        <v>1.94</v>
      </c>
      <c r="ED6" s="20" t="str">
        <f>IF(ED7="","",IF(ED7="-","【-】","【"&amp;SUBSTITUTE(TEXT(ED7,"#,##0.00"),"-","△")&amp;"】"))</f>
        <v>【6.54】</v>
      </c>
      <c r="EE6" s="21" t="str">
        <f>IF(EE7="",NA(),EE7)</f>
        <v>-</v>
      </c>
      <c r="EF6" s="21" t="str">
        <f t="shared" ref="EF6:EN6" si="14">IF(EF7="",NA(),EF7)</f>
        <v>-</v>
      </c>
      <c r="EG6" s="21">
        <f t="shared" si="14"/>
        <v>0.35</v>
      </c>
      <c r="EH6" s="21">
        <f t="shared" si="14"/>
        <v>0.91</v>
      </c>
      <c r="EI6" s="21">
        <f t="shared" si="14"/>
        <v>2.5</v>
      </c>
      <c r="EJ6" s="21" t="str">
        <f t="shared" si="14"/>
        <v>-</v>
      </c>
      <c r="EK6" s="21" t="str">
        <f t="shared" si="14"/>
        <v>-</v>
      </c>
      <c r="EL6" s="21">
        <f t="shared" si="14"/>
        <v>0.12</v>
      </c>
      <c r="EM6" s="21">
        <f t="shared" si="14"/>
        <v>0.12</v>
      </c>
      <c r="EN6" s="21">
        <f t="shared" si="14"/>
        <v>0.35</v>
      </c>
      <c r="EO6" s="20" t="str">
        <f>IF(EO7="","",IF(EO7="-","【-】","【"&amp;SUBSTITUTE(TEXT(EO7,"#,##0.00"),"-","△")&amp;"】"))</f>
        <v>【0.24】</v>
      </c>
    </row>
    <row r="7" spans="1:148" s="22" customFormat="1" x14ac:dyDescent="0.15">
      <c r="A7" s="14"/>
      <c r="B7" s="23">
        <v>2021</v>
      </c>
      <c r="C7" s="23">
        <v>142140</v>
      </c>
      <c r="D7" s="23">
        <v>46</v>
      </c>
      <c r="E7" s="23">
        <v>17</v>
      </c>
      <c r="F7" s="23">
        <v>1</v>
      </c>
      <c r="G7" s="23">
        <v>0</v>
      </c>
      <c r="H7" s="23" t="s">
        <v>95</v>
      </c>
      <c r="I7" s="23" t="s">
        <v>96</v>
      </c>
      <c r="J7" s="23" t="s">
        <v>97</v>
      </c>
      <c r="K7" s="23" t="s">
        <v>98</v>
      </c>
      <c r="L7" s="23" t="s">
        <v>99</v>
      </c>
      <c r="M7" s="23" t="s">
        <v>100</v>
      </c>
      <c r="N7" s="24" t="s">
        <v>101</v>
      </c>
      <c r="O7" s="24">
        <v>64.89</v>
      </c>
      <c r="P7" s="24">
        <v>80.599999999999994</v>
      </c>
      <c r="Q7" s="24">
        <v>74.66</v>
      </c>
      <c r="R7" s="24">
        <v>2355</v>
      </c>
      <c r="S7" s="24">
        <v>99795</v>
      </c>
      <c r="T7" s="24">
        <v>55.56</v>
      </c>
      <c r="U7" s="24">
        <v>1796.17</v>
      </c>
      <c r="V7" s="24">
        <v>80441</v>
      </c>
      <c r="W7" s="24">
        <v>9.0500000000000007</v>
      </c>
      <c r="X7" s="24">
        <v>8888.51</v>
      </c>
      <c r="Y7" s="24" t="s">
        <v>101</v>
      </c>
      <c r="Z7" s="24" t="s">
        <v>101</v>
      </c>
      <c r="AA7" s="24">
        <v>103.76</v>
      </c>
      <c r="AB7" s="24">
        <v>100.3</v>
      </c>
      <c r="AC7" s="24">
        <v>100.51</v>
      </c>
      <c r="AD7" s="24" t="s">
        <v>101</v>
      </c>
      <c r="AE7" s="24" t="s">
        <v>101</v>
      </c>
      <c r="AF7" s="24">
        <v>107.34</v>
      </c>
      <c r="AG7" s="24">
        <v>107.87</v>
      </c>
      <c r="AH7" s="24">
        <v>109.78</v>
      </c>
      <c r="AI7" s="24">
        <v>107.02</v>
      </c>
      <c r="AJ7" s="24" t="s">
        <v>101</v>
      </c>
      <c r="AK7" s="24" t="s">
        <v>101</v>
      </c>
      <c r="AL7" s="24">
        <v>0</v>
      </c>
      <c r="AM7" s="24">
        <v>0</v>
      </c>
      <c r="AN7" s="24">
        <v>0</v>
      </c>
      <c r="AO7" s="24" t="s">
        <v>101</v>
      </c>
      <c r="AP7" s="24" t="s">
        <v>101</v>
      </c>
      <c r="AQ7" s="24">
        <v>0</v>
      </c>
      <c r="AR7" s="24">
        <v>11.59</v>
      </c>
      <c r="AS7" s="24">
        <v>9.36</v>
      </c>
      <c r="AT7" s="24">
        <v>3.09</v>
      </c>
      <c r="AU7" s="24" t="s">
        <v>101</v>
      </c>
      <c r="AV7" s="24" t="s">
        <v>101</v>
      </c>
      <c r="AW7" s="24">
        <v>53.77</v>
      </c>
      <c r="AX7" s="24">
        <v>58</v>
      </c>
      <c r="AY7" s="24">
        <v>57.16</v>
      </c>
      <c r="AZ7" s="24" t="s">
        <v>101</v>
      </c>
      <c r="BA7" s="24" t="s">
        <v>101</v>
      </c>
      <c r="BB7" s="24">
        <v>35.200000000000003</v>
      </c>
      <c r="BC7" s="24">
        <v>37.200000000000003</v>
      </c>
      <c r="BD7" s="24">
        <v>47.13</v>
      </c>
      <c r="BE7" s="24">
        <v>71.39</v>
      </c>
      <c r="BF7" s="24" t="s">
        <v>101</v>
      </c>
      <c r="BG7" s="24" t="s">
        <v>101</v>
      </c>
      <c r="BH7" s="24">
        <v>1450.75</v>
      </c>
      <c r="BI7" s="24">
        <v>796.48</v>
      </c>
      <c r="BJ7" s="24">
        <v>796.61</v>
      </c>
      <c r="BK7" s="24" t="s">
        <v>101</v>
      </c>
      <c r="BL7" s="24" t="s">
        <v>101</v>
      </c>
      <c r="BM7" s="24">
        <v>813.96</v>
      </c>
      <c r="BN7" s="24">
        <v>843.72</v>
      </c>
      <c r="BO7" s="24">
        <v>788.62</v>
      </c>
      <c r="BP7" s="24">
        <v>669.11</v>
      </c>
      <c r="BQ7" s="24" t="s">
        <v>101</v>
      </c>
      <c r="BR7" s="24" t="s">
        <v>101</v>
      </c>
      <c r="BS7" s="24">
        <v>91.58</v>
      </c>
      <c r="BT7" s="24">
        <v>91.19</v>
      </c>
      <c r="BU7" s="24">
        <v>94.1</v>
      </c>
      <c r="BV7" s="24" t="s">
        <v>101</v>
      </c>
      <c r="BW7" s="24" t="s">
        <v>101</v>
      </c>
      <c r="BX7" s="24">
        <v>92.08</v>
      </c>
      <c r="BY7" s="24">
        <v>94.81</v>
      </c>
      <c r="BZ7" s="24">
        <v>99.88</v>
      </c>
      <c r="CA7" s="24">
        <v>99.73</v>
      </c>
      <c r="CB7" s="24" t="s">
        <v>101</v>
      </c>
      <c r="CC7" s="24" t="s">
        <v>101</v>
      </c>
      <c r="CD7" s="24">
        <v>152.61000000000001</v>
      </c>
      <c r="CE7" s="24">
        <v>152.72</v>
      </c>
      <c r="CF7" s="24">
        <v>150.06</v>
      </c>
      <c r="CG7" s="24" t="s">
        <v>101</v>
      </c>
      <c r="CH7" s="24" t="s">
        <v>101</v>
      </c>
      <c r="CI7" s="24">
        <v>132.94999999999999</v>
      </c>
      <c r="CJ7" s="24">
        <v>129.9</v>
      </c>
      <c r="CK7" s="24">
        <v>126.94</v>
      </c>
      <c r="CL7" s="24">
        <v>134.97999999999999</v>
      </c>
      <c r="CM7" s="24" t="s">
        <v>101</v>
      </c>
      <c r="CN7" s="24" t="s">
        <v>101</v>
      </c>
      <c r="CO7" s="24">
        <v>75.180000000000007</v>
      </c>
      <c r="CP7" s="24">
        <v>60.84</v>
      </c>
      <c r="CQ7" s="24">
        <v>60.83</v>
      </c>
      <c r="CR7" s="24" t="s">
        <v>101</v>
      </c>
      <c r="CS7" s="24" t="s">
        <v>101</v>
      </c>
      <c r="CT7" s="24">
        <v>70.3</v>
      </c>
      <c r="CU7" s="24">
        <v>80.11</v>
      </c>
      <c r="CV7" s="24">
        <v>82.83</v>
      </c>
      <c r="CW7" s="24">
        <v>59.99</v>
      </c>
      <c r="CX7" s="24" t="s">
        <v>101</v>
      </c>
      <c r="CY7" s="24" t="s">
        <v>101</v>
      </c>
      <c r="CZ7" s="24">
        <v>97.47</v>
      </c>
      <c r="DA7" s="24">
        <v>97.3</v>
      </c>
      <c r="DB7" s="24">
        <v>94.89</v>
      </c>
      <c r="DC7" s="24" t="s">
        <v>101</v>
      </c>
      <c r="DD7" s="24" t="s">
        <v>101</v>
      </c>
      <c r="DE7" s="24">
        <v>95.95</v>
      </c>
      <c r="DF7" s="24">
        <v>95.96</v>
      </c>
      <c r="DG7" s="24">
        <v>95.73</v>
      </c>
      <c r="DH7" s="24">
        <v>95.72</v>
      </c>
      <c r="DI7" s="24" t="s">
        <v>101</v>
      </c>
      <c r="DJ7" s="24" t="s">
        <v>101</v>
      </c>
      <c r="DK7" s="24">
        <v>4.2300000000000004</v>
      </c>
      <c r="DL7" s="24">
        <v>8.1300000000000008</v>
      </c>
      <c r="DM7" s="24">
        <v>11.44</v>
      </c>
      <c r="DN7" s="24" t="s">
        <v>101</v>
      </c>
      <c r="DO7" s="24" t="s">
        <v>101</v>
      </c>
      <c r="DP7" s="24">
        <v>8.5500000000000007</v>
      </c>
      <c r="DQ7" s="24">
        <v>20.23</v>
      </c>
      <c r="DR7" s="24">
        <v>22.34</v>
      </c>
      <c r="DS7" s="24">
        <v>38.17</v>
      </c>
      <c r="DT7" s="24" t="s">
        <v>101</v>
      </c>
      <c r="DU7" s="24" t="s">
        <v>101</v>
      </c>
      <c r="DV7" s="24">
        <v>0</v>
      </c>
      <c r="DW7" s="24">
        <v>0</v>
      </c>
      <c r="DX7" s="24">
        <v>0</v>
      </c>
      <c r="DY7" s="24" t="s">
        <v>101</v>
      </c>
      <c r="DZ7" s="24" t="s">
        <v>101</v>
      </c>
      <c r="EA7" s="24">
        <v>2.41</v>
      </c>
      <c r="EB7" s="24">
        <v>1.63</v>
      </c>
      <c r="EC7" s="24">
        <v>1.94</v>
      </c>
      <c r="ED7" s="24">
        <v>6.54</v>
      </c>
      <c r="EE7" s="24" t="s">
        <v>101</v>
      </c>
      <c r="EF7" s="24" t="s">
        <v>101</v>
      </c>
      <c r="EG7" s="24">
        <v>0.35</v>
      </c>
      <c r="EH7" s="24">
        <v>0.91</v>
      </c>
      <c r="EI7" s="24">
        <v>2.5</v>
      </c>
      <c r="EJ7" s="24" t="s">
        <v>101</v>
      </c>
      <c r="EK7" s="24" t="s">
        <v>101</v>
      </c>
      <c r="EL7" s="24">
        <v>0.12</v>
      </c>
      <c r="EM7" s="24">
        <v>0.12</v>
      </c>
      <c r="EN7" s="24">
        <v>0.35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2023-01-26T01:34:02Z</cp:lastPrinted>
  <dcterms:created xsi:type="dcterms:W3CDTF">2023-01-12T23:29:31Z</dcterms:created>
  <dcterms:modified xsi:type="dcterms:W3CDTF">2023-01-26T01:42:10Z</dcterms:modified>
  <cp:category/>
</cp:coreProperties>
</file>