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KSV06\data\FileServer\02_総務課\03_財務班\02_財政業務\01_諸財政事務\01_照会\R04照会\35_公営企業に係る経営比較分析表（令和３年度決算）の分析等\03_提出\"/>
    </mc:Choice>
  </mc:AlternateContent>
  <workbookProtection workbookAlgorithmName="SHA-512" workbookHashValue="3ezPonU+tFcf27h5g5bziWz3phR72H89eICUDPkQmojO6Q4/Ve4G5/xTAxaX5cVOeVpja5/m8WzjVVMFKzDy7w==" workbookSaltValue="gBN1riLFRHTSlm27NKZkW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<sst xmlns="http://schemas.openxmlformats.org/spreadsheetml/2006/main" count="228" uniqueCount="113">
  <si>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</si>
  <si>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</si>
  <si>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</si>
  <si>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</si>
  <si>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</si>
  <si>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</si>
  <si>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</si>
  <si>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</si>
  <si>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</si>
  <si>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</si>
  <si>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</si>
  <si>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</si>
  <si>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</si>
  <si>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</si>
  <si>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</si>
  <si>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</si>
  <si>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</si>
  <si>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</si>
  <si>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</si>
  <si>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</si>
  <si>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</si>
  <si>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</si>
  <si>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</si>
  <si>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</si>
  <si>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</si>
  <si>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</si>
  <si>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</si>
  <si>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</si>
  <si>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</si>
  <si>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</si>
  <si>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</si>
  <si>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</si>
  <si>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</si>
  <si>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</si>
  <si>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</si>
  <si>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</si>
  <si>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</si>
  <si>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</si>
  <si>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</si>
  <si>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</si>
  <si>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</si>
  <si>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</si>
  <si>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</si>
  <si>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</si>
  <si>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</si>
  <si>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</si>
  <si>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</si>
  <si>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</si>
  <si>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</si>
  <si>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</si>
  <si>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</si>
  <si>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</si>
  <si>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</si>
  <si>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</si>
  <si>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</si>
  <si>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</si>
  <si>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</si>
  <si>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</si>
  <si>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</si>
  <si>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</si>
  <si>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</si>
  <si>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</si>
  <si>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</si>
  <si>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</si>
  <si>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</si>
  <si>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</si>
  <si>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</si>
  <si>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</si>
  <si>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</si>
  <si>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</si>
  <si>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</si>
  <si>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</si>
  <si>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</si>
  <si>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</si>
  <si>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</si>
  <si>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</si>
  <si>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</si>
  <si>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</si>
  <si>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</si>
  <si>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</si>
  <si>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</si>
  <si>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</si>
  <si>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</si>
  <si>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</si>
  <si>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</si>
  <si>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</si>
  <si>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</si>
  <si>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</si>
  <si>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</si>
  <si>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</si>
  <si>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</si>
  <si>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</si>
  <si>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</si>
  <si>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中井町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</si>
  <si>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</si>
  <si>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</si>
  <si>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</si>
  <si>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</si>
  <si>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</si>
  <si>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</si>
  <si>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</si>
  <si>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</si>
  <si>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</si>
  <si>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</si>
  <si>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</si>
  <si>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</si>
  <si>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</si>
  <si>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</si>
  <si>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</si>
  <si>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</si>
  <si>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100％以上、累積欠損金比率０％、流動比率100％以上、料金回収率100％以上と健全な経営状況です。また、100％地下水である為、浄水施設等が不要であることから給水原価が86.33円と類似団体平均を大きく下回っています。しかし、業務用の給水収益の比率が高く、一部大口使用者の業績に影響されやすい不安定な状況にあるとも言えます。
　職員数の減少や企業債利息の減少により給水原価が低く抑えられていますが、技術の継承が課題となっており、今後は委託費等の増加が見込まれます。
　また、企業債残高対給水収益比率は近年減少傾向にありましたが、老朽化施設の維持更新や、耐震化工事により多額の資金が必要となることから、今後増加していくことが見込まれます。</t>
    <phoneticPr fontId="4"/>
  </si>
  <si>
    <t>　有形固定資産減価償却率は類似団体と比べて高く、管路更新率は低いことから、老朽化が進み更新が進んでいない状況です。
　管路経年化率は現時点では比較的低いものの、年々増加傾向にあり、老朽化施設の維持更新や耐震化工事に多額の資金が必要となることから、更新時期の集中を避けるため計画的な更新や耐震化を行っていきます。</t>
    <phoneticPr fontId="4"/>
  </si>
  <si>
    <t>　比較的健全な経営状況に見えますが、老朽化施設の維持更新や耐震化工事、また施設のバックアップの検討も必要です。これらに多額の事業費を必要とするため、企業債の借入や料金改定により資金を確保しなければなりません。
　今後、アセットマネジメントに基づき将来にわたって施設・財政両面で健全性を確保し、持続可能な水道運営を進めていきます。　　　　
　また、運営にあたっては、専門的な事務や技術の継承、若い世代の人材育成などが課題となっており、今後検討していく必要があります。</t>
    <rPh sb="173" eb="175">
      <t>ウンエイ</t>
    </rPh>
    <rPh sb="182" eb="185">
      <t>センモンテキ</t>
    </rPh>
    <rPh sb="186" eb="188">
      <t>ジム</t>
    </rPh>
    <rPh sb="189" eb="191">
      <t>ギジュツ</t>
    </rPh>
    <rPh sb="192" eb="194">
      <t>ケイショウ</t>
    </rPh>
    <rPh sb="195" eb="196">
      <t>ワカ</t>
    </rPh>
    <rPh sb="197" eb="199">
      <t>セダイ</t>
    </rPh>
    <rPh sb="200" eb="204">
      <t>ジンザイイクセイ</t>
    </rPh>
    <rPh sb="207" eb="209">
      <t>カダイ</t>
    </rPh>
    <rPh sb="216" eb="220">
      <t>コンゴケントウ</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</si>
</sst>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4E-4016-81B1-D8C4EF63D4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D54E-4016-81B1-D8C4EF63D4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66.239999999999995</c:v>
                </c:pt>
                <c:pt idx="1">
                  <c:v>66.16</c:v>
                </c:pt>
                <c:pt idx="2">
                  <c:v>64.63</c:v>
                </c:pt>
                <c:pt idx="3">
                  <c:v>62.58</c:v>
                </c:pt>
                <c:pt idx="4">
                  <c:v>62.87</c:v>
                </c:pt>
              </c:numCache>
            </c:numRef>
          </c:val>
          <c:extLst>
            <c:ext xmlns:c16="http://schemas.microsoft.com/office/drawing/2014/chart" uri="{C3380CC4-5D6E-409C-BE32-E72D297353CC}">
              <c16:uniqueId val="{00000000-1E8D-4CE5-8D0C-234C021F67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1E8D-4CE5-8D0C-234C021F67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90.47</c:v>
                </c:pt>
                <c:pt idx="1">
                  <c:v>91.21</c:v>
                </c:pt>
                <c:pt idx="2">
                  <c:v>91.54</c:v>
                </c:pt>
                <c:pt idx="3">
                  <c:v>91.49</c:v>
                </c:pt>
                <c:pt idx="4">
                  <c:v>90.32</c:v>
                </c:pt>
              </c:numCache>
            </c:numRef>
          </c:val>
          <c:extLst>
            <c:ext xmlns:c16="http://schemas.microsoft.com/office/drawing/2014/chart" uri="{C3380CC4-5D6E-409C-BE32-E72D297353CC}">
              <c16:uniqueId val="{00000000-39F1-413B-9F35-98E99AE2DC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39F1-413B-9F35-98E99AE2DC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153.47</c:v>
                </c:pt>
                <c:pt idx="1">
                  <c:v>148.53</c:v>
                </c:pt>
                <c:pt idx="2">
                  <c:v>144.49</c:v>
                </c:pt>
                <c:pt idx="3">
                  <c:v>146.59</c:v>
                </c:pt>
                <c:pt idx="4">
                  <c:v>149.02000000000001</c:v>
                </c:pt>
              </c:numCache>
            </c:numRef>
          </c:val>
          <c:extLst>
            <c:ext xmlns:c16="http://schemas.microsoft.com/office/drawing/2014/chart" uri="{C3380CC4-5D6E-409C-BE32-E72D297353CC}">
              <c16:uniqueId val="{00000000-5947-4D57-84DC-DFFF1FC6B4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5947-4D57-84DC-DFFF1FC6B4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55.73</c:v>
                </c:pt>
                <c:pt idx="1">
                  <c:v>57.44</c:v>
                </c:pt>
                <c:pt idx="2">
                  <c:v>58.69</c:v>
                </c:pt>
                <c:pt idx="3">
                  <c:v>60.27</c:v>
                </c:pt>
                <c:pt idx="4">
                  <c:v>61.33</c:v>
                </c:pt>
              </c:numCache>
            </c:numRef>
          </c:val>
          <c:extLst>
            <c:ext xmlns:c16="http://schemas.microsoft.com/office/drawing/2014/chart" uri="{C3380CC4-5D6E-409C-BE32-E72D297353CC}">
              <c16:uniqueId val="{00000000-D584-4E62-9269-DB7FEBB8AD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D584-4E62-9269-DB7FEBB8AD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4.33</c:v>
                </c:pt>
                <c:pt idx="1">
                  <c:v>5.21</c:v>
                </c:pt>
                <c:pt idx="2">
                  <c:v>6.18</c:v>
                </c:pt>
                <c:pt idx="3">
                  <c:v>8.11</c:v>
                </c:pt>
                <c:pt idx="4">
                  <c:v>10.119999999999999</c:v>
                </c:pt>
              </c:numCache>
            </c:numRef>
          </c:val>
          <c:extLst>
            <c:ext xmlns:c16="http://schemas.microsoft.com/office/drawing/2014/chart" uri="{C3380CC4-5D6E-409C-BE32-E72D297353CC}">
              <c16:uniqueId val="{00000000-2946-4564-91E0-565689CF74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2946-4564-91E0-565689CF74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3D-4932-A965-0CBC40AC10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9B3D-4932-A965-0CBC40AC10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442.89</c:v>
                </c:pt>
                <c:pt idx="1">
                  <c:v>481.03</c:v>
                </c:pt>
                <c:pt idx="2">
                  <c:v>510.8</c:v>
                </c:pt>
                <c:pt idx="3">
                  <c:v>535.73</c:v>
                </c:pt>
                <c:pt idx="4">
                  <c:v>835.09</c:v>
                </c:pt>
              </c:numCache>
            </c:numRef>
          </c:val>
          <c:extLst>
            <c:ext xmlns:c16="http://schemas.microsoft.com/office/drawing/2014/chart" uri="{C3380CC4-5D6E-409C-BE32-E72D297353CC}">
              <c16:uniqueId val="{00000000-90E8-40C5-B18D-5F6BDD60FD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90E8-40C5-B18D-5F6BDD60FD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185.47</c:v>
                </c:pt>
                <c:pt idx="1">
                  <c:v>148.66999999999999</c:v>
                </c:pt>
                <c:pt idx="2">
                  <c:v>124.64</c:v>
                </c:pt>
                <c:pt idx="3">
                  <c:v>132.15</c:v>
                </c:pt>
                <c:pt idx="4">
                  <c:v>132.01</c:v>
                </c:pt>
              </c:numCache>
            </c:numRef>
          </c:val>
          <c:extLst>
            <c:ext xmlns:c16="http://schemas.microsoft.com/office/drawing/2014/chart" uri="{C3380CC4-5D6E-409C-BE32-E72D297353CC}">
              <c16:uniqueId val="{00000000-964A-4299-9606-A1D45471DD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964A-4299-9606-A1D45471DD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168.78</c:v>
                </c:pt>
                <c:pt idx="1">
                  <c:v>158.19</c:v>
                </c:pt>
                <c:pt idx="2">
                  <c:v>155.22999999999999</c:v>
                </c:pt>
                <c:pt idx="3">
                  <c:v>154.12</c:v>
                </c:pt>
                <c:pt idx="4">
                  <c:v>156.44999999999999</c:v>
                </c:pt>
              </c:numCache>
            </c:numRef>
          </c:val>
          <c:extLst>
            <c:ext xmlns:c16="http://schemas.microsoft.com/office/drawing/2014/chart" uri="{C3380CC4-5D6E-409C-BE32-E72D297353CC}">
              <c16:uniqueId val="{00000000-0C7A-4C6C-AB07-605EA72012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0C7A-4C6C-AB07-605EA72012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83.92</c:v>
                </c:pt>
                <c:pt idx="1">
                  <c:v>90.58</c:v>
                </c:pt>
                <c:pt idx="2">
                  <c:v>92.2</c:v>
                </c:pt>
                <c:pt idx="3">
                  <c:v>86.87</c:v>
                </c:pt>
                <c:pt idx="4">
                  <c:v>86.33</c:v>
                </c:pt>
              </c:numCache>
            </c:numRef>
          </c:val>
          <c:extLst>
            <c:ext xmlns:c16="http://schemas.microsoft.com/office/drawing/2014/chart" uri="{C3380CC4-5D6E-409C-BE32-E72D297353CC}">
              <c16:uniqueId val="{00000000-B5BA-460B-AA7B-F2E8705BCB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B5BA-460B-AA7B-F2E8705BCB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神奈川県　中井町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9099</v>
      </c>
      <c r="AM8" s="66"/>
      <c r="AN8" s="66"/>
      <c r="AO8" s="66"/>
      <c r="AP8" s="66"/>
      <c r="AQ8" s="66"/>
      <c r="AR8" s="66"/>
      <c r="AS8" s="66"/>
      <c r="AT8" s="37">
        <f>データ!$S$6</f>
        <v>19.989999999999998</v>
      </c>
      <c r="AU8" s="38"/>
      <c r="AV8" s="38"/>
      <c r="AW8" s="38"/>
      <c r="AX8" s="38"/>
      <c r="AY8" s="38"/>
      <c r="AZ8" s="38"/>
      <c r="BA8" s="38"/>
      <c r="BB8" s="55">
        <f>データ!$T$6</f>
        <v>455.18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89.14</v>
      </c>
      <c r="J10" s="38"/>
      <c r="K10" s="38"/>
      <c r="L10" s="38"/>
      <c r="M10" s="38"/>
      <c r="N10" s="38"/>
      <c r="O10" s="65"/>
      <c r="P10" s="55">
        <f>データ!$P$6</f>
        <v>99.97</v>
      </c>
      <c r="Q10" s="55"/>
      <c r="R10" s="55"/>
      <c r="S10" s="55"/>
      <c r="T10" s="55"/>
      <c r="U10" s="55"/>
      <c r="V10" s="55"/>
      <c r="W10" s="66">
        <f>データ!$Q$6</f>
        <v>1485</v>
      </c>
      <c r="X10" s="66"/>
      <c r="Y10" s="66"/>
      <c r="Z10" s="66"/>
      <c r="AA10" s="66"/>
      <c r="AB10" s="66"/>
      <c r="AC10" s="66"/>
      <c r="AD10" s="2"/>
      <c r="AE10" s="2"/>
      <c r="AF10" s="2"/>
      <c r="AG10" s="2"/>
      <c r="AH10" s="2"/>
      <c r="AI10" s="2"/>
      <c r="AJ10" s="2"/>
      <c r="AK10" s="2"/>
      <c r="AL10" s="66">
        <f>データ!$U$6</f>
        <v>9189</v>
      </c>
      <c r="AM10" s="66"/>
      <c r="AN10" s="66"/>
      <c r="AO10" s="66"/>
      <c r="AP10" s="66"/>
      <c r="AQ10" s="66"/>
      <c r="AR10" s="66"/>
      <c r="AS10" s="66"/>
      <c r="AT10" s="37">
        <f>データ!$V$6</f>
        <v>20.21</v>
      </c>
      <c r="AU10" s="38"/>
      <c r="AV10" s="38"/>
      <c r="AW10" s="38"/>
      <c r="AX10" s="38"/>
      <c r="AY10" s="38"/>
      <c r="AZ10" s="38"/>
      <c r="BA10" s="38"/>
      <c r="BB10" s="55">
        <f>データ!$W$6</f>
        <v>454.68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2LSACoVMQNS9SLlVLkKkqidXpRnAFhBFyXb5G0xEzd7TALmqgPV+9JIG/T2LxBG/lTayL1QdB42amKxwocJ4g==" saltValue="IOGtP0O7ycIoNGhFArY/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143618</v>
      </c>
      <c r="D6" s="20">
        <f t="shared" si="3"/>
        <v>46</v>
      </c>
      <c r="E6" s="20">
        <f t="shared" si="3"/>
        <v>1</v>
      </c>
      <c r="F6" s="20">
        <f t="shared" si="3"/>
        <v>0</v>
      </c>
      <c r="G6" s="20">
        <f t="shared" si="3"/>
        <v>1</v>
      </c>
      <c r="H6" s="20" t="str">
        <f t="shared" si="3"/>
        <v>神奈川県　中井町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89.14</v>
      </c>
      <c r="P6" s="21">
        <f t="shared" si="3"/>
        <v>99.97</v>
      </c>
      <c r="Q6" s="21">
        <f t="shared" si="3"/>
        <v>1485</v>
      </c>
      <c r="R6" s="21">
        <f t="shared" si="3"/>
        <v>9099</v>
      </c>
      <c r="S6" s="21">
        <f t="shared" si="3"/>
        <v>19.989999999999998</v>
      </c>
      <c r="T6" s="21">
        <f t="shared" si="3"/>
        <v>455.18</v>
      </c>
      <c r="U6" s="21">
        <f t="shared" si="3"/>
        <v>9189</v>
      </c>
      <c r="V6" s="21">
        <f t="shared" si="3"/>
        <v>20.21</v>
      </c>
      <c r="W6" s="21">
        <f t="shared" si="3"/>
        <v>454.68</v>
      </c>
      <c r="X6" s="22">
        <f>IF(X7="",NA(),X7)</f>
        <v>153.47</v>
      </c>
      <c r="Y6" s="22">
        <f t="shared" ref="Y6:AG6" si="4">IF(Y7="",NA(),Y7)</f>
        <v>148.53</v>
      </c>
      <c r="Z6" s="22">
        <f t="shared" si="4"/>
        <v>144.49</v>
      </c>
      <c r="AA6" s="22">
        <f t="shared" si="4"/>
        <v>146.59</v>
      </c>
      <c r="AB6" s="22">
        <f t="shared" si="4"/>
        <v>149.02000000000001</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442.89</v>
      </c>
      <c r="AU6" s="22">
        <f t="shared" ref="AU6:BC6" si="6">IF(AU7="",NA(),AU7)</f>
        <v>481.03</v>
      </c>
      <c r="AV6" s="22">
        <f t="shared" si="6"/>
        <v>510.8</v>
      </c>
      <c r="AW6" s="22">
        <f t="shared" si="6"/>
        <v>535.73</v>
      </c>
      <c r="AX6" s="22">
        <f t="shared" si="6"/>
        <v>835.09</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185.47</v>
      </c>
      <c r="BF6" s="22">
        <f t="shared" ref="BF6:BN6" si="7">IF(BF7="",NA(),BF7)</f>
        <v>148.66999999999999</v>
      </c>
      <c r="BG6" s="22">
        <f t="shared" si="7"/>
        <v>124.64</v>
      </c>
      <c r="BH6" s="22">
        <f t="shared" si="7"/>
        <v>132.15</v>
      </c>
      <c r="BI6" s="22">
        <f t="shared" si="7"/>
        <v>132.01</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168.78</v>
      </c>
      <c r="BQ6" s="22">
        <f t="shared" ref="BQ6:BY6" si="8">IF(BQ7="",NA(),BQ7)</f>
        <v>158.19</v>
      </c>
      <c r="BR6" s="22">
        <f t="shared" si="8"/>
        <v>155.22999999999999</v>
      </c>
      <c r="BS6" s="22">
        <f t="shared" si="8"/>
        <v>154.12</v>
      </c>
      <c r="BT6" s="22">
        <f t="shared" si="8"/>
        <v>156.44999999999999</v>
      </c>
      <c r="BU6" s="22">
        <f t="shared" si="8"/>
        <v>87.51</v>
      </c>
      <c r="BV6" s="22">
        <f t="shared" si="8"/>
        <v>84.77</v>
      </c>
      <c r="BW6" s="22">
        <f t="shared" si="8"/>
        <v>87.11</v>
      </c>
      <c r="BX6" s="22">
        <f t="shared" si="8"/>
        <v>82.78</v>
      </c>
      <c r="BY6" s="22">
        <f t="shared" si="8"/>
        <v>84.82</v>
      </c>
      <c r="BZ6" s="21" t="str">
        <f>IF(BZ7="","",IF(BZ7="-","【-】","【"&amp;SUBSTITUTE(TEXT(BZ7,"#,##0.00"),"-","△")&amp;"】"))</f>
        <v>【102.35】</v>
      </c>
      <c r="CA6" s="22">
        <f>IF(CA7="",NA(),CA7)</f>
        <v>83.92</v>
      </c>
      <c r="CB6" s="22">
        <f t="shared" ref="CB6:CJ6" si="9">IF(CB7="",NA(),CB7)</f>
        <v>90.58</v>
      </c>
      <c r="CC6" s="22">
        <f t="shared" si="9"/>
        <v>92.2</v>
      </c>
      <c r="CD6" s="22">
        <f t="shared" si="9"/>
        <v>86.87</v>
      </c>
      <c r="CE6" s="22">
        <f t="shared" si="9"/>
        <v>86.33</v>
      </c>
      <c r="CF6" s="22">
        <f t="shared" si="9"/>
        <v>218.42</v>
      </c>
      <c r="CG6" s="22">
        <f t="shared" si="9"/>
        <v>227.27</v>
      </c>
      <c r="CH6" s="22">
        <f t="shared" si="9"/>
        <v>223.98</v>
      </c>
      <c r="CI6" s="22">
        <f t="shared" si="9"/>
        <v>225.09</v>
      </c>
      <c r="CJ6" s="22">
        <f t="shared" si="9"/>
        <v>224.82</v>
      </c>
      <c r="CK6" s="21" t="str">
        <f>IF(CK7="","",IF(CK7="-","【-】","【"&amp;SUBSTITUTE(TEXT(CK7,"#,##0.00"),"-","△")&amp;"】"))</f>
        <v>【167.74】</v>
      </c>
      <c r="CL6" s="22">
        <f>IF(CL7="",NA(),CL7)</f>
        <v>66.239999999999995</v>
      </c>
      <c r="CM6" s="22">
        <f t="shared" ref="CM6:CU6" si="10">IF(CM7="",NA(),CM7)</f>
        <v>66.16</v>
      </c>
      <c r="CN6" s="22">
        <f t="shared" si="10"/>
        <v>64.63</v>
      </c>
      <c r="CO6" s="22">
        <f t="shared" si="10"/>
        <v>62.58</v>
      </c>
      <c r="CP6" s="22">
        <f t="shared" si="10"/>
        <v>62.87</v>
      </c>
      <c r="CQ6" s="22">
        <f t="shared" si="10"/>
        <v>50.24</v>
      </c>
      <c r="CR6" s="22">
        <f t="shared" si="10"/>
        <v>50.29</v>
      </c>
      <c r="CS6" s="22">
        <f t="shared" si="10"/>
        <v>49.64</v>
      </c>
      <c r="CT6" s="22">
        <f t="shared" si="10"/>
        <v>49.38</v>
      </c>
      <c r="CU6" s="22">
        <f t="shared" si="10"/>
        <v>50.09</v>
      </c>
      <c r="CV6" s="21" t="str">
        <f>IF(CV7="","",IF(CV7="-","【-】","【"&amp;SUBSTITUTE(TEXT(CV7,"#,##0.00"),"-","△")&amp;"】"))</f>
        <v>【60.29】</v>
      </c>
      <c r="CW6" s="22">
        <f>IF(CW7="",NA(),CW7)</f>
        <v>90.47</v>
      </c>
      <c r="CX6" s="22">
        <f t="shared" ref="CX6:DF6" si="11">IF(CX7="",NA(),CX7)</f>
        <v>91.21</v>
      </c>
      <c r="CY6" s="22">
        <f t="shared" si="11"/>
        <v>91.54</v>
      </c>
      <c r="CZ6" s="22">
        <f t="shared" si="11"/>
        <v>91.49</v>
      </c>
      <c r="DA6" s="22">
        <f t="shared" si="11"/>
        <v>90.32</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55.73</v>
      </c>
      <c r="DI6" s="22">
        <f t="shared" ref="DI6:DQ6" si="12">IF(DI7="",NA(),DI7)</f>
        <v>57.44</v>
      </c>
      <c r="DJ6" s="22">
        <f t="shared" si="12"/>
        <v>58.69</v>
      </c>
      <c r="DK6" s="22">
        <f t="shared" si="12"/>
        <v>60.27</v>
      </c>
      <c r="DL6" s="22">
        <f t="shared" si="12"/>
        <v>61.33</v>
      </c>
      <c r="DM6" s="22">
        <f t="shared" si="12"/>
        <v>45.14</v>
      </c>
      <c r="DN6" s="22">
        <f t="shared" si="12"/>
        <v>45.85</v>
      </c>
      <c r="DO6" s="22">
        <f t="shared" si="12"/>
        <v>47.31</v>
      </c>
      <c r="DP6" s="22">
        <f t="shared" si="12"/>
        <v>47.5</v>
      </c>
      <c r="DQ6" s="22">
        <f t="shared" si="12"/>
        <v>48.41</v>
      </c>
      <c r="DR6" s="21" t="str">
        <f>IF(DR7="","",IF(DR7="-","【-】","【"&amp;SUBSTITUTE(TEXT(DR7,"#,##0.00"),"-","△")&amp;"】"))</f>
        <v>【50.88】</v>
      </c>
      <c r="DS6" s="22">
        <f>IF(DS7="",NA(),DS7)</f>
        <v>4.33</v>
      </c>
      <c r="DT6" s="22">
        <f t="shared" ref="DT6:EB6" si="13">IF(DT7="",NA(),DT7)</f>
        <v>5.21</v>
      </c>
      <c r="DU6" s="22">
        <f t="shared" si="13"/>
        <v>6.18</v>
      </c>
      <c r="DV6" s="22">
        <f t="shared" si="13"/>
        <v>8.11</v>
      </c>
      <c r="DW6" s="22">
        <f t="shared" si="13"/>
        <v>10.119999999999999</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143618</v>
      </c>
      <c r="D7" s="24">
        <v>46</v>
      </c>
      <c r="E7" s="24">
        <v>1</v>
      </c>
      <c r="F7" s="24">
        <v>0</v>
      </c>
      <c r="G7" s="24">
        <v>1</v>
      </c>
      <c r="H7" s="24" t="s">
        <v>93</v>
      </c>
      <c r="I7" s="24" t="s">
        <v>94</v>
      </c>
      <c r="J7" s="24" t="s">
        <v>95</v>
      </c>
      <c r="K7" s="24" t="s">
        <v>96</v>
      </c>
      <c r="L7" s="24" t="s">
        <v>97</v>
      </c>
      <c r="M7" s="24" t="s">
        <v>98</v>
      </c>
      <c r="N7" s="25" t="s">
        <v>99</v>
      </c>
      <c r="O7" s="25">
        <v>89.14</v>
      </c>
      <c r="P7" s="25">
        <v>99.97</v>
      </c>
      <c r="Q7" s="25">
        <v>1485</v>
      </c>
      <c r="R7" s="25">
        <v>9099</v>
      </c>
      <c r="S7" s="25">
        <v>19.989999999999998</v>
      </c>
      <c r="T7" s="25">
        <v>455.18</v>
      </c>
      <c r="U7" s="25">
        <v>9189</v>
      </c>
      <c r="V7" s="25">
        <v>20.21</v>
      </c>
      <c r="W7" s="25">
        <v>454.68</v>
      </c>
      <c r="X7" s="25">
        <v>153.47</v>
      </c>
      <c r="Y7" s="25">
        <v>148.53</v>
      </c>
      <c r="Z7" s="25">
        <v>144.49</v>
      </c>
      <c r="AA7" s="25">
        <v>146.59</v>
      </c>
      <c r="AB7" s="25">
        <v>149.02000000000001</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442.89</v>
      </c>
      <c r="AU7" s="25">
        <v>481.03</v>
      </c>
      <c r="AV7" s="25">
        <v>510.8</v>
      </c>
      <c r="AW7" s="25">
        <v>535.73</v>
      </c>
      <c r="AX7" s="25">
        <v>835.09</v>
      </c>
      <c r="AY7" s="25">
        <v>293.23</v>
      </c>
      <c r="AZ7" s="25">
        <v>300.14</v>
      </c>
      <c r="BA7" s="25">
        <v>301.04000000000002</v>
      </c>
      <c r="BB7" s="25">
        <v>305.08</v>
      </c>
      <c r="BC7" s="25">
        <v>305.33999999999997</v>
      </c>
      <c r="BD7" s="25">
        <v>261.51</v>
      </c>
      <c r="BE7" s="25">
        <v>185.47</v>
      </c>
      <c r="BF7" s="25">
        <v>148.66999999999999</v>
      </c>
      <c r="BG7" s="25">
        <v>124.64</v>
      </c>
      <c r="BH7" s="25">
        <v>132.15</v>
      </c>
      <c r="BI7" s="25">
        <v>132.01</v>
      </c>
      <c r="BJ7" s="25">
        <v>542.29999999999995</v>
      </c>
      <c r="BK7" s="25">
        <v>566.65</v>
      </c>
      <c r="BL7" s="25">
        <v>551.62</v>
      </c>
      <c r="BM7" s="25">
        <v>585.59</v>
      </c>
      <c r="BN7" s="25">
        <v>561.34</v>
      </c>
      <c r="BO7" s="25">
        <v>265.16000000000003</v>
      </c>
      <c r="BP7" s="25">
        <v>168.78</v>
      </c>
      <c r="BQ7" s="25">
        <v>158.19</v>
      </c>
      <c r="BR7" s="25">
        <v>155.22999999999999</v>
      </c>
      <c r="BS7" s="25">
        <v>154.12</v>
      </c>
      <c r="BT7" s="25">
        <v>156.44999999999999</v>
      </c>
      <c r="BU7" s="25">
        <v>87.51</v>
      </c>
      <c r="BV7" s="25">
        <v>84.77</v>
      </c>
      <c r="BW7" s="25">
        <v>87.11</v>
      </c>
      <c r="BX7" s="25">
        <v>82.78</v>
      </c>
      <c r="BY7" s="25">
        <v>84.82</v>
      </c>
      <c r="BZ7" s="25">
        <v>102.35</v>
      </c>
      <c r="CA7" s="25">
        <v>83.92</v>
      </c>
      <c r="CB7" s="25">
        <v>90.58</v>
      </c>
      <c r="CC7" s="25">
        <v>92.2</v>
      </c>
      <c r="CD7" s="25">
        <v>86.87</v>
      </c>
      <c r="CE7" s="25">
        <v>86.33</v>
      </c>
      <c r="CF7" s="25">
        <v>218.42</v>
      </c>
      <c r="CG7" s="25">
        <v>227.27</v>
      </c>
      <c r="CH7" s="25">
        <v>223.98</v>
      </c>
      <c r="CI7" s="25">
        <v>225.09</v>
      </c>
      <c r="CJ7" s="25">
        <v>224.82</v>
      </c>
      <c r="CK7" s="25">
        <v>167.74</v>
      </c>
      <c r="CL7" s="25">
        <v>66.239999999999995</v>
      </c>
      <c r="CM7" s="25">
        <v>66.16</v>
      </c>
      <c r="CN7" s="25">
        <v>64.63</v>
      </c>
      <c r="CO7" s="25">
        <v>62.58</v>
      </c>
      <c r="CP7" s="25">
        <v>62.87</v>
      </c>
      <c r="CQ7" s="25">
        <v>50.24</v>
      </c>
      <c r="CR7" s="25">
        <v>50.29</v>
      </c>
      <c r="CS7" s="25">
        <v>49.64</v>
      </c>
      <c r="CT7" s="25">
        <v>49.38</v>
      </c>
      <c r="CU7" s="25">
        <v>50.09</v>
      </c>
      <c r="CV7" s="25">
        <v>60.29</v>
      </c>
      <c r="CW7" s="25">
        <v>90.47</v>
      </c>
      <c r="CX7" s="25">
        <v>91.21</v>
      </c>
      <c r="CY7" s="25">
        <v>91.54</v>
      </c>
      <c r="CZ7" s="25">
        <v>91.49</v>
      </c>
      <c r="DA7" s="25">
        <v>90.32</v>
      </c>
      <c r="DB7" s="25">
        <v>78.650000000000006</v>
      </c>
      <c r="DC7" s="25">
        <v>77.73</v>
      </c>
      <c r="DD7" s="25">
        <v>78.09</v>
      </c>
      <c r="DE7" s="25">
        <v>78.010000000000005</v>
      </c>
      <c r="DF7" s="25">
        <v>77.599999999999994</v>
      </c>
      <c r="DG7" s="25">
        <v>90.12</v>
      </c>
      <c r="DH7" s="25">
        <v>55.73</v>
      </c>
      <c r="DI7" s="25">
        <v>57.44</v>
      </c>
      <c r="DJ7" s="25">
        <v>58.69</v>
      </c>
      <c r="DK7" s="25">
        <v>60.27</v>
      </c>
      <c r="DL7" s="25">
        <v>61.33</v>
      </c>
      <c r="DM7" s="25">
        <v>45.14</v>
      </c>
      <c r="DN7" s="25">
        <v>45.85</v>
      </c>
      <c r="DO7" s="25">
        <v>47.31</v>
      </c>
      <c r="DP7" s="25">
        <v>47.5</v>
      </c>
      <c r="DQ7" s="25">
        <v>48.41</v>
      </c>
      <c r="DR7" s="25">
        <v>50.88</v>
      </c>
      <c r="DS7" s="25">
        <v>4.33</v>
      </c>
      <c r="DT7" s="25">
        <v>5.21</v>
      </c>
      <c r="DU7" s="25">
        <v>6.18</v>
      </c>
      <c r="DV7" s="25">
        <v>8.11</v>
      </c>
      <c r="DW7" s="25">
        <v>10.119999999999999</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2023-01-18T05:56:13Z</cp:lastPrinted>
  <dcterms:created xsi:type="dcterms:W3CDTF">2022-12-01T00:56:51Z</dcterms:created>
  <dcterms:modified xsi:type="dcterms:W3CDTF">2023-01-19T10:34:21Z</dcterms:modified>
  <cp:category/>
</cp:coreProperties>
</file>