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92.168.1.242\share\管理班\760県市町村課\令和04年度\20230111　公営企業に係る経営比較分析表（令和３年度決算）の分析等について\町回答\"/>
    </mc:Choice>
  </mc:AlternateContent>
  <xr:revisionPtr revIDLastSave="0" documentId="13_ncr:1_{5B23BA9A-B104-45D8-80FF-13267C062028}" xr6:coauthVersionLast="47" xr6:coauthVersionMax="47" xr10:uidLastSave="{00000000-0000-0000-0000-000000000000}"/>
  <workbookProtection workbookAlgorithmName="SHA-512" workbookHashValue="llNmn6z9NNF+txCN2e3SCZU8QQNWaqbXI0drx+k8FfNcDX7FjTjt8l67SkzMoZz5W+vbipUyqHkGSAvO0jR4kg==" workbookSaltValue="hf661TLakbfTZIrYWmNmK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<sst xmlns="http://schemas.openxmlformats.org/spreadsheetml/2006/main" count="241" uniqueCount="118">
  <si>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</si>
  <si>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</si>
  <si>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</si>
  <si>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</si>
  <si>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</si>
  <si>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</si>
  <si>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</si>
  <si>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</si>
  <si>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</si>
  <si>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</si>
  <si>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</si>
  <si>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</si>
  <si>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</si>
  <si>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</si>
  <si>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</si>
  <si>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</si>
  <si>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</si>
  <si>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</si>
  <si>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</si>
  <si>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</si>
  <si>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</si>
  <si>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</si>
  <si>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</si>
  <si>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</si>
  <si>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</si>
  <si>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</si>
  <si>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</si>
  <si>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</si>
  <si>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</si>
  <si>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</si>
  <si>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</si>
  <si>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</si>
  <si>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</si>
  <si>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</si>
  <si>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</si>
  <si>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</si>
  <si>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</si>
  <si>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</si>
  <si>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</si>
  <si>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</si>
  <si>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</si>
  <si>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</si>
  <si>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</si>
  <si>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</si>
  <si>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</si>
  <si>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</si>
  <si>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</si>
  <si>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</si>
  <si>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</si>
  <si>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</si>
  <si>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</si>
  <si>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</si>
  <si>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</si>
  <si>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</si>
  <si>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</si>
  <si>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</si>
  <si>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</si>
  <si>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</si>
  <si>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</si>
  <si>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</si>
  <si>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</si>
  <si>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</si>
  <si>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</si>
  <si>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</si>
  <si>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</si>
  <si>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</si>
  <si>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</si>
  <si>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</si>
  <si>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</si>
  <si>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</si>
  <si>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</si>
  <si>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</si>
  <si>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</si>
  <si>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</si>
  <si>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</si>
  <si>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</si>
  <si>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</si>
  <si>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</si>
  <si>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</si>
  <si>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</si>
  <si>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</si>
  <si>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</si>
  <si>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</si>
  <si>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</si>
  <si>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</si>
  <si>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</si>
  <si>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</si>
  <si>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</si>
  <si>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</si>
  <si>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</si>
  <si>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</si>
  <si>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</si>
  <si>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</si>
  <si>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</si>
  <si>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</si>
  <si>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</si>
  <si>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</si>
  <si>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山北町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</si>
  <si>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</si>
  <si>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</si>
  <si>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</si>
  <si>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</si>
  <si>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</si>
  <si>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</si>
  <si>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</si>
  <si>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</si>
  <si>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</si>
  <si>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</si>
  <si>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</si>
  <si>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</si>
  <si>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</si>
  <si>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</si>
  <si>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</si>
  <si>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</si>
  <si>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</si>
  <si>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収益的収支比率は、平成30年度の使用料改定以降減少していましたが、令和３年度は新型コロナウイルスによる使用料の減収をカバーするため、他会計繰入金を増やしたことにより、前年比増に転じました。
　経費回収率は、令和元年度に計画策定業務委託を実施したことにより前年比減となったことを除けば、平成30年度の使用料改定もあり上昇傾向となっているものの、汚水処理に係る費用が使用料以外の収入により賄われている状況は継続していますので、令和２年度に策定した経営戦略を基に長期的な経営を見据えながら、更なる使用料改定等を検討し、経営改善に努めてまいります。
　水洗化率は、令和２年度において供用開始されたエリアがあり一時的に増となりましたが、人口減少が続いているため、比率としても引き続き減少が見込まれます。使用料収入の更なる増加に向け、水洗化率向上のための啓発等を行ってまいります。</t>
    <phoneticPr fontId="4"/>
  </si>
  <si>
    <t>　当町の下水道は、平成２年９月に供用開始しましたが、それ以前に整備された管渠は、この先10年程度で耐用年数を迎えるため、既存の管渠や施設の適正な維持管理と点検、及び老朽化した管渠の更新を進められるよう、令和３年度にストックマネジメント計画を策定しました。今後は、同計画に基づき対応してまいります。</t>
    <phoneticPr fontId="4"/>
  </si>
  <si>
    <t>　収益的収支比率、経費回収率ともに100％に達しておらず、今後はより厳しい経営状況となることが見込まれます。
　また、一定時期に集中して管渠の布設を行ってきたため、その更新時期が重なることや維持管理費用の増大が見込まれることから、効率的な更新と維持管理を行えるようストックマネジメント計画を策定しました。
　経営面では、長期的な収支状況を把握するため、令和２年度に策定した経営戦略を基に、使用料の見直し等を検討するため、審議会を継続して行っていく予定です。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</si>
</sst>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7A-4D85-BA69-C866FAAA4A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0.15</c:v>
                </c:pt>
                <c:pt idx="4">
                  <c:v>0.15</c:v>
                </c:pt>
              </c:numCache>
            </c:numRef>
          </c:val>
          <c:smooth val="0"/>
          <c:extLst>
            <c:ext xmlns:c16="http://schemas.microsoft.com/office/drawing/2014/chart" uri="{C3380CC4-5D6E-409C-BE32-E72D297353CC}">
              <c16:uniqueId val="{00000001-0F7A-4D85-BA69-C866FAAA4A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E5-4B4D-A5B0-632DD5BAB6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56.72</c:v>
                </c:pt>
                <c:pt idx="4">
                  <c:v>56.43</c:v>
                </c:pt>
              </c:numCache>
            </c:numRef>
          </c:val>
          <c:smooth val="0"/>
          <c:extLst>
            <c:ext xmlns:c16="http://schemas.microsoft.com/office/drawing/2014/chart" uri="{C3380CC4-5D6E-409C-BE32-E72D297353CC}">
              <c16:uniqueId val="{00000001-D5E5-4B4D-A5B0-632DD5BAB6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88.38</c:v>
                </c:pt>
                <c:pt idx="1">
                  <c:v>88.3</c:v>
                </c:pt>
                <c:pt idx="2">
                  <c:v>88.29</c:v>
                </c:pt>
                <c:pt idx="3">
                  <c:v>89.11</c:v>
                </c:pt>
                <c:pt idx="4">
                  <c:v>89.04</c:v>
                </c:pt>
              </c:numCache>
            </c:numRef>
          </c:val>
          <c:extLst>
            <c:ext xmlns:c16="http://schemas.microsoft.com/office/drawing/2014/chart" uri="{C3380CC4-5D6E-409C-BE32-E72D297353CC}">
              <c16:uniqueId val="{00000000-FEC8-4682-8D0C-9A27CCC9C5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90.72</c:v>
                </c:pt>
                <c:pt idx="4">
                  <c:v>91.07</c:v>
                </c:pt>
              </c:numCache>
            </c:numRef>
          </c:val>
          <c:smooth val="0"/>
          <c:extLst>
            <c:ext xmlns:c16="http://schemas.microsoft.com/office/drawing/2014/chart" uri="{C3380CC4-5D6E-409C-BE32-E72D297353CC}">
              <c16:uniqueId val="{00000001-FEC8-4682-8D0C-9A27CCC9C5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55.36</c:v>
                </c:pt>
                <c:pt idx="1">
                  <c:v>60.62</c:v>
                </c:pt>
                <c:pt idx="2">
                  <c:v>56.12</c:v>
                </c:pt>
                <c:pt idx="3">
                  <c:v>53.79</c:v>
                </c:pt>
                <c:pt idx="4">
                  <c:v>74.11</c:v>
                </c:pt>
              </c:numCache>
            </c:numRef>
          </c:val>
          <c:extLst>
            <c:ext xmlns:c16="http://schemas.microsoft.com/office/drawing/2014/chart" uri="{C3380CC4-5D6E-409C-BE32-E72D297353CC}">
              <c16:uniqueId val="{00000000-3054-43EE-850D-6412660D89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54-43EE-850D-6412660D89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C9-426D-95B7-FE8CFF05AC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9-426D-95B7-FE8CFF05AC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92-48D8-976C-5893EEDB98F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2-48D8-976C-5893EEDB98F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8D-4ED1-88A6-F642980067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8D-4ED1-88A6-F642980067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1C-45CB-9362-11CF8410CC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C-45CB-9362-11CF8410CC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1143.43</c:v>
                </c:pt>
                <c:pt idx="1">
                  <c:v>1071.05</c:v>
                </c:pt>
                <c:pt idx="2">
                  <c:v>995.23</c:v>
                </c:pt>
                <c:pt idx="3">
                  <c:v>962.34</c:v>
                </c:pt>
                <c:pt idx="4">
                  <c:v>1056.0999999999999</c:v>
                </c:pt>
              </c:numCache>
            </c:numRef>
          </c:val>
          <c:extLst>
            <c:ext xmlns:c16="http://schemas.microsoft.com/office/drawing/2014/chart" uri="{C3380CC4-5D6E-409C-BE32-E72D297353CC}">
              <c16:uniqueId val="{00000000-C079-4401-9155-EF1C056A9A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789.08</c:v>
                </c:pt>
                <c:pt idx="4">
                  <c:v>747.84</c:v>
                </c:pt>
              </c:numCache>
            </c:numRef>
          </c:val>
          <c:smooth val="0"/>
          <c:extLst>
            <c:ext xmlns:c16="http://schemas.microsoft.com/office/drawing/2014/chart" uri="{C3380CC4-5D6E-409C-BE32-E72D297353CC}">
              <c16:uniqueId val="{00000001-C079-4401-9155-EF1C056A9A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55.56</c:v>
                </c:pt>
                <c:pt idx="1">
                  <c:v>61.36</c:v>
                </c:pt>
                <c:pt idx="2">
                  <c:v>58.78</c:v>
                </c:pt>
                <c:pt idx="3">
                  <c:v>65.42</c:v>
                </c:pt>
                <c:pt idx="4">
                  <c:v>70.680000000000007</c:v>
                </c:pt>
              </c:numCache>
            </c:numRef>
          </c:val>
          <c:extLst>
            <c:ext xmlns:c16="http://schemas.microsoft.com/office/drawing/2014/chart" uri="{C3380CC4-5D6E-409C-BE32-E72D297353CC}">
              <c16:uniqueId val="{00000000-E407-4A0C-A6AF-9E8C3DA066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88.25</c:v>
                </c:pt>
                <c:pt idx="4">
                  <c:v>90.17</c:v>
                </c:pt>
              </c:numCache>
            </c:numRef>
          </c:val>
          <c:smooth val="0"/>
          <c:extLst>
            <c:ext xmlns:c16="http://schemas.microsoft.com/office/drawing/2014/chart" uri="{C3380CC4-5D6E-409C-BE32-E72D297353CC}">
              <c16:uniqueId val="{00000001-E407-4A0C-A6AF-9E8C3DA066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174.41</c:v>
                </c:pt>
                <c:pt idx="1">
                  <c:v>170.89</c:v>
                </c:pt>
                <c:pt idx="2">
                  <c:v>178.47</c:v>
                </c:pt>
                <c:pt idx="3">
                  <c:v>162.22</c:v>
                </c:pt>
                <c:pt idx="4">
                  <c:v>150</c:v>
                </c:pt>
              </c:numCache>
            </c:numRef>
          </c:val>
          <c:extLst>
            <c:ext xmlns:c16="http://schemas.microsoft.com/office/drawing/2014/chart" uri="{C3380CC4-5D6E-409C-BE32-E72D297353CC}">
              <c16:uniqueId val="{00000000-496E-43F5-AD28-85FD6A0240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176.37</c:v>
                </c:pt>
                <c:pt idx="4">
                  <c:v>173.17</c:v>
                </c:pt>
              </c:numCache>
            </c:numRef>
          </c:val>
          <c:smooth val="0"/>
          <c:extLst>
            <c:ext xmlns:c16="http://schemas.microsoft.com/office/drawing/2014/chart" uri="{C3380CC4-5D6E-409C-BE32-E72D297353CC}">
              <c16:uniqueId val="{00000001-496E-43F5-AD28-85FD6A0240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山北町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9783</v>
      </c>
      <c r="AM8" s="37"/>
      <c r="AN8" s="37"/>
      <c r="AO8" s="37"/>
      <c r="AP8" s="37"/>
      <c r="AQ8" s="37"/>
      <c r="AR8" s="37"/>
      <c r="AS8" s="37"/>
      <c r="AT8" s="38">
        <f>データ!T6</f>
        <v>224.61</v>
      </c>
      <c r="AU8" s="38"/>
      <c r="AV8" s="38"/>
      <c r="AW8" s="38"/>
      <c r="AX8" s="38"/>
      <c r="AY8" s="38"/>
      <c r="AZ8" s="38"/>
      <c r="BA8" s="38"/>
      <c r="BB8" s="38">
        <f>データ!U6</f>
        <v>43.56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83.48</v>
      </c>
      <c r="Q10" s="38"/>
      <c r="R10" s="38"/>
      <c r="S10" s="38"/>
      <c r="T10" s="38"/>
      <c r="U10" s="38"/>
      <c r="V10" s="38"/>
      <c r="W10" s="38">
        <f>データ!Q6</f>
        <v>84.75</v>
      </c>
      <c r="X10" s="38"/>
      <c r="Y10" s="38"/>
      <c r="Z10" s="38"/>
      <c r="AA10" s="38"/>
      <c r="AB10" s="38"/>
      <c r="AC10" s="38"/>
      <c r="AD10" s="37">
        <f>データ!R6</f>
        <v>1485</v>
      </c>
      <c r="AE10" s="37"/>
      <c r="AF10" s="37"/>
      <c r="AG10" s="37"/>
      <c r="AH10" s="37"/>
      <c r="AI10" s="37"/>
      <c r="AJ10" s="37"/>
      <c r="AK10" s="2"/>
      <c r="AL10" s="37">
        <f>データ!V6</f>
        <v>8122</v>
      </c>
      <c r="AM10" s="37"/>
      <c r="AN10" s="37"/>
      <c r="AO10" s="37"/>
      <c r="AP10" s="37"/>
      <c r="AQ10" s="37"/>
      <c r="AR10" s="37"/>
      <c r="AS10" s="37"/>
      <c r="AT10" s="38">
        <f>データ!W6</f>
        <v>3.18</v>
      </c>
      <c r="AU10" s="38"/>
      <c r="AV10" s="38"/>
      <c r="AW10" s="38"/>
      <c r="AX10" s="38"/>
      <c r="AY10" s="38"/>
      <c r="AZ10" s="38"/>
      <c r="BA10" s="38"/>
      <c r="BB10" s="38">
        <f>データ!X6</f>
        <v>2554.09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FOXLlxH6ZOJuRoBYfo7bvSRaU0tKBEAl2yiifbrdaG5xfVPaJhXsJr+KOSOgQoD9X3u34/ihemgx+MbXiBkooQ==" saltValue="iVRvTpsBLeGyEVfbxSGmY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143642</v>
      </c>
      <c r="D6" s="19">
        <f t="shared" si="3"/>
        <v>47</v>
      </c>
      <c r="E6" s="19">
        <f t="shared" si="3"/>
        <v>17</v>
      </c>
      <c r="F6" s="19">
        <f t="shared" si="3"/>
        <v>1</v>
      </c>
      <c r="G6" s="19">
        <f t="shared" si="3"/>
        <v>0</v>
      </c>
      <c r="H6" s="19" t="str">
        <f t="shared" si="3"/>
        <v>神奈川県　山北町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83.48</v>
      </c>
      <c r="Q6" s="20">
        <f t="shared" si="3"/>
        <v>84.75</v>
      </c>
      <c r="R6" s="20">
        <f t="shared" si="3"/>
        <v>1485</v>
      </c>
      <c r="S6" s="20">
        <f t="shared" si="3"/>
        <v>9783</v>
      </c>
      <c r="T6" s="20">
        <f t="shared" si="3"/>
        <v>224.61</v>
      </c>
      <c r="U6" s="20">
        <f t="shared" si="3"/>
        <v>43.56</v>
      </c>
      <c r="V6" s="20">
        <f t="shared" si="3"/>
        <v>8122</v>
      </c>
      <c r="W6" s="20">
        <f t="shared" si="3"/>
        <v>3.18</v>
      </c>
      <c r="X6" s="20">
        <f t="shared" si="3"/>
        <v>2554.09</v>
      </c>
      <c r="Y6" s="21">
        <f>IF(Y7="",NA(),Y7)</f>
        <v>55.36</v>
      </c>
      <c r="Z6" s="21">
        <f t="shared" ref="Z6:AH6" si="4">IF(Z7="",NA(),Z7)</f>
        <v>60.62</v>
      </c>
      <c r="AA6" s="21">
        <f t="shared" si="4"/>
        <v>56.12</v>
      </c>
      <c r="AB6" s="21">
        <f t="shared" si="4"/>
        <v>53.79</v>
      </c>
      <c r="AC6" s="21">
        <f t="shared" si="4"/>
        <v>74.11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1143.43</v>
      </c>
      <c r="BG6" s="21">
        <f t="shared" ref="BG6:BO6" si="7">IF(BG7="",NA(),BG7)</f>
        <v>1071.05</v>
      </c>
      <c r="BH6" s="21">
        <f t="shared" si="7"/>
        <v>995.23</v>
      </c>
      <c r="BI6" s="21">
        <f t="shared" si="7"/>
        <v>962.34</v>
      </c>
      <c r="BJ6" s="21">
        <f t="shared" si="7"/>
        <v>1056.0999999999999</v>
      </c>
      <c r="BK6" s="21">
        <f t="shared" si="7"/>
        <v>966.33</v>
      </c>
      <c r="BL6" s="21">
        <f t="shared" si="7"/>
        <v>958.81</v>
      </c>
      <c r="BM6" s="21">
        <f t="shared" si="7"/>
        <v>1001.3</v>
      </c>
      <c r="BN6" s="21">
        <f t="shared" si="7"/>
        <v>789.08</v>
      </c>
      <c r="BO6" s="21">
        <f t="shared" si="7"/>
        <v>747.84</v>
      </c>
      <c r="BP6" s="20" t="str">
        <f>IF(BP7="","",IF(BP7="-","【-】","【"&amp;SUBSTITUTE(TEXT(BP7,"#,##0.00"),"-","△")&amp;"】"))</f>
        <v>【669.11】</v>
      </c>
      <c r="BQ6" s="21">
        <f>IF(BQ7="",NA(),BQ7)</f>
        <v>55.56</v>
      </c>
      <c r="BR6" s="21">
        <f t="shared" ref="BR6:BZ6" si="8">IF(BR7="",NA(),BR7)</f>
        <v>61.36</v>
      </c>
      <c r="BS6" s="21">
        <f t="shared" si="8"/>
        <v>58.78</v>
      </c>
      <c r="BT6" s="21">
        <f t="shared" si="8"/>
        <v>65.42</v>
      </c>
      <c r="BU6" s="21">
        <f t="shared" si="8"/>
        <v>70.680000000000007</v>
      </c>
      <c r="BV6" s="21">
        <f t="shared" si="8"/>
        <v>81.739999999999995</v>
      </c>
      <c r="BW6" s="21">
        <f t="shared" si="8"/>
        <v>82.88</v>
      </c>
      <c r="BX6" s="21">
        <f t="shared" si="8"/>
        <v>81.88</v>
      </c>
      <c r="BY6" s="21">
        <f t="shared" si="8"/>
        <v>88.25</v>
      </c>
      <c r="BZ6" s="21">
        <f t="shared" si="8"/>
        <v>90.17</v>
      </c>
      <c r="CA6" s="20" t="str">
        <f>IF(CA7="","",IF(CA7="-","【-】","【"&amp;SUBSTITUTE(TEXT(CA7,"#,##0.00"),"-","△")&amp;"】"))</f>
        <v>【99.73】</v>
      </c>
      <c r="CB6" s="21">
        <f>IF(CB7="",NA(),CB7)</f>
        <v>174.41</v>
      </c>
      <c r="CC6" s="21">
        <f t="shared" ref="CC6:CK6" si="9">IF(CC7="",NA(),CC7)</f>
        <v>170.89</v>
      </c>
      <c r="CD6" s="21">
        <f t="shared" si="9"/>
        <v>178.47</v>
      </c>
      <c r="CE6" s="21">
        <f t="shared" si="9"/>
        <v>162.22</v>
      </c>
      <c r="CF6" s="21">
        <f t="shared" si="9"/>
        <v>150</v>
      </c>
      <c r="CG6" s="21">
        <f t="shared" si="9"/>
        <v>194.31</v>
      </c>
      <c r="CH6" s="21">
        <f t="shared" si="9"/>
        <v>190.99</v>
      </c>
      <c r="CI6" s="21">
        <f t="shared" si="9"/>
        <v>187.55</v>
      </c>
      <c r="CJ6" s="21">
        <f t="shared" si="9"/>
        <v>176.37</v>
      </c>
      <c r="CK6" s="21">
        <f t="shared" si="9"/>
        <v>173.17</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56.72</v>
      </c>
      <c r="CV6" s="21">
        <f t="shared" si="10"/>
        <v>56.43</v>
      </c>
      <c r="CW6" s="20" t="str">
        <f>IF(CW7="","",IF(CW7="-","【-】","【"&amp;SUBSTITUTE(TEXT(CW7,"#,##0.00"),"-","△")&amp;"】"))</f>
        <v>【59.99】</v>
      </c>
      <c r="CX6" s="21">
        <f>IF(CX7="",NA(),CX7)</f>
        <v>88.38</v>
      </c>
      <c r="CY6" s="21">
        <f t="shared" ref="CY6:DG6" si="11">IF(CY7="",NA(),CY7)</f>
        <v>88.3</v>
      </c>
      <c r="CZ6" s="21">
        <f t="shared" si="11"/>
        <v>88.29</v>
      </c>
      <c r="DA6" s="21">
        <f t="shared" si="11"/>
        <v>89.11</v>
      </c>
      <c r="DB6" s="21">
        <f t="shared" si="11"/>
        <v>89.04</v>
      </c>
      <c r="DC6" s="21">
        <f t="shared" si="11"/>
        <v>83.51</v>
      </c>
      <c r="DD6" s="21">
        <f t="shared" si="11"/>
        <v>83.02</v>
      </c>
      <c r="DE6" s="21">
        <f t="shared" si="11"/>
        <v>82.55</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0.15</v>
      </c>
      <c r="EN6" s="21">
        <f t="shared" si="14"/>
        <v>0.15</v>
      </c>
      <c r="EO6" s="20" t="str">
        <f>IF(EO7="","",IF(EO7="-","【-】","【"&amp;SUBSTITUTE(TEXT(EO7,"#,##0.00"),"-","△")&amp;"】"))</f>
        <v>【0.24】</v>
      </c>
    </row>
    <row r="7" spans="1:145" s="22" customFormat="1" x14ac:dyDescent="0.15">
      <c r="A7" s="14"/>
      <c r="B7" s="23">
        <v>2021</v>
      </c>
      <c r="C7" s="23">
        <v>143642</v>
      </c>
      <c r="D7" s="23">
        <v>47</v>
      </c>
      <c r="E7" s="23">
        <v>17</v>
      </c>
      <c r="F7" s="23">
        <v>1</v>
      </c>
      <c r="G7" s="23">
        <v>0</v>
      </c>
      <c r="H7" s="23" t="s">
        <v>97</v>
      </c>
      <c r="I7" s="23" t="s">
        <v>98</v>
      </c>
      <c r="J7" s="23" t="s">
        <v>99</v>
      </c>
      <c r="K7" s="23" t="s">
        <v>100</v>
      </c>
      <c r="L7" s="23" t="s">
        <v>101</v>
      </c>
      <c r="M7" s="23" t="s">
        <v>102</v>
      </c>
      <c r="N7" s="24" t="s">
        <v>103</v>
      </c>
      <c r="O7" s="24" t="s">
        <v>104</v>
      </c>
      <c r="P7" s="24">
        <v>83.48</v>
      </c>
      <c r="Q7" s="24">
        <v>84.75</v>
      </c>
      <c r="R7" s="24">
        <v>1485</v>
      </c>
      <c r="S7" s="24">
        <v>9783</v>
      </c>
      <c r="T7" s="24">
        <v>224.61</v>
      </c>
      <c r="U7" s="24">
        <v>43.56</v>
      </c>
      <c r="V7" s="24">
        <v>8122</v>
      </c>
      <c r="W7" s="24">
        <v>3.18</v>
      </c>
      <c r="X7" s="24">
        <v>2554.09</v>
      </c>
      <c r="Y7" s="24">
        <v>55.36</v>
      </c>
      <c r="Z7" s="24">
        <v>60.62</v>
      </c>
      <c r="AA7" s="24">
        <v>56.12</v>
      </c>
      <c r="AB7" s="24">
        <v>53.79</v>
      </c>
      <c r="AC7" s="24">
        <v>74.11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1143.43</v>
      </c>
      <c r="BG7" s="24">
        <v>1071.05</v>
      </c>
      <c r="BH7" s="24">
        <v>995.23</v>
      </c>
      <c r="BI7" s="24">
        <v>962.34</v>
      </c>
      <c r="BJ7" s="24">
        <v>1056.0999999999999</v>
      </c>
      <c r="BK7" s="24">
        <v>966.33</v>
      </c>
      <c r="BL7" s="24">
        <v>958.81</v>
      </c>
      <c r="BM7" s="24">
        <v>1001.3</v>
      </c>
      <c r="BN7" s="24">
        <v>789.08</v>
      </c>
      <c r="BO7" s="24">
        <v>747.84</v>
      </c>
      <c r="BP7" s="24">
        <v>669.11</v>
      </c>
      <c r="BQ7" s="24">
        <v>55.56</v>
      </c>
      <c r="BR7" s="24">
        <v>61.36</v>
      </c>
      <c r="BS7" s="24">
        <v>58.78</v>
      </c>
      <c r="BT7" s="24">
        <v>65.42</v>
      </c>
      <c r="BU7" s="24">
        <v>70.680000000000007</v>
      </c>
      <c r="BV7" s="24">
        <v>81.739999999999995</v>
      </c>
      <c r="BW7" s="24">
        <v>82.88</v>
      </c>
      <c r="BX7" s="24">
        <v>81.88</v>
      </c>
      <c r="BY7" s="24">
        <v>88.25</v>
      </c>
      <c r="BZ7" s="24">
        <v>90.17</v>
      </c>
      <c r="CA7" s="24">
        <v>99.73</v>
      </c>
      <c r="CB7" s="24">
        <v>174.41</v>
      </c>
      <c r="CC7" s="24">
        <v>170.89</v>
      </c>
      <c r="CD7" s="24">
        <v>178.47</v>
      </c>
      <c r="CE7" s="24">
        <v>162.22</v>
      </c>
      <c r="CF7" s="24">
        <v>150</v>
      </c>
      <c r="CG7" s="24">
        <v>194.31</v>
      </c>
      <c r="CH7" s="24">
        <v>190.99</v>
      </c>
      <c r="CI7" s="24">
        <v>187.55</v>
      </c>
      <c r="CJ7" s="24">
        <v>176.37</v>
      </c>
      <c r="CK7" s="24">
        <v>173.17</v>
      </c>
      <c r="CL7" s="24">
        <v>134.97999999999999</v>
      </c>
      <c r="CM7" s="24" t="s">
        <v>103</v>
      </c>
      <c r="CN7" s="24" t="s">
        <v>103</v>
      </c>
      <c r="CO7" s="24" t="s">
        <v>103</v>
      </c>
      <c r="CP7" s="24" t="s">
        <v>103</v>
      </c>
      <c r="CQ7" s="24" t="s">
        <v>103</v>
      </c>
      <c r="CR7" s="24">
        <v>53.5</v>
      </c>
      <c r="CS7" s="24">
        <v>52.58</v>
      </c>
      <c r="CT7" s="24">
        <v>50.94</v>
      </c>
      <c r="CU7" s="24">
        <v>56.72</v>
      </c>
      <c r="CV7" s="24">
        <v>56.43</v>
      </c>
      <c r="CW7" s="24">
        <v>59.99</v>
      </c>
      <c r="CX7" s="24">
        <v>88.38</v>
      </c>
      <c r="CY7" s="24">
        <v>88.3</v>
      </c>
      <c r="CZ7" s="24">
        <v>88.29</v>
      </c>
      <c r="DA7" s="24">
        <v>89.11</v>
      </c>
      <c r="DB7" s="24">
        <v>89.04</v>
      </c>
      <c r="DC7" s="24">
        <v>83.51</v>
      </c>
      <c r="DD7" s="24">
        <v>83.02</v>
      </c>
      <c r="DE7" s="24">
        <v>82.55</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悦孝</cp:lastModifiedBy>
  <cp:lastPrinted>2023-01-19T01:16:10Z</cp:lastPrinted>
  <dcterms:created xsi:type="dcterms:W3CDTF">2023-01-12T23:53:01Z</dcterms:created>
  <dcterms:modified xsi:type="dcterms:W3CDTF">2023-01-19T01:16:11Z</dcterms:modified>
  <cp:category/>
</cp:coreProperties>
</file>