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401050_まちづくり課下水道係\下　水　道　事　業　特　別　会　計\経営比較分析表関係(資金不足比率調書あり)\R4決算\"/>
    </mc:Choice>
  </mc:AlternateContent>
  <xr:revisionPtr revIDLastSave="0" documentId="13_ncr:1_{FA34C3E9-AAC3-457C-9A0B-4BF3B5FBE69C}" xr6:coauthVersionLast="45" xr6:coauthVersionMax="45" xr10:uidLastSave="{00000000-0000-0000-0000-000000000000}"/>
  <workbookProtection workbookAlgorithmName="SHA-512" workbookHashValue="pGP3LGaNKkz/qZeSyK6dMjCRAxfAJwq037gSWMJUQkeF1vhjqIDpSuqk9Ecy5Xy7EJUzDldcb8s/jEGPl6I8/Q==" workbookSaltValue="CqOVIO7kIGFTt7HqNXofL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<sst xmlns="http://schemas.openxmlformats.org/spreadsheetml/2006/main" count="241" uniqueCount="119">
  <si>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</si>
  <si>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</si>
  <si>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</si>
  <si>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</si>
  <si>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</si>
  <si>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</si>
  <si>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</si>
  <si>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</si>
  <si>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</si>
  <si>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</si>
  <si>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</si>
  <si>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</si>
  <si>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</si>
  <si>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</si>
  <si>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</si>
  <si>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</si>
  <si>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</si>
  <si>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</si>
  <si>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</si>
  <si>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</si>
  <si>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</si>
  <si>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</si>
  <si>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</si>
  <si>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</si>
  <si>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</si>
  <si>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</si>
  <si>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</si>
  <si>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</si>
  <si>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</si>
  <si>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</si>
  <si>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</si>
  <si>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</si>
  <si>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</si>
  <si>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</si>
  <si>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</si>
  <si>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</si>
  <si>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</si>
  <si>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</si>
  <si>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</si>
  <si>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</si>
  <si>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</si>
  <si>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</si>
  <si>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</si>
  <si>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</si>
  <si>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</si>
  <si>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</si>
  <si>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</si>
  <si>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</si>
  <si>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</si>
  <si>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</si>
  <si>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</si>
  <si>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</si>
  <si>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</si>
  <si>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</si>
  <si>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</si>
  <si>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</si>
  <si>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</si>
  <si>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</si>
  <si>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</si>
  <si>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</si>
  <si>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</si>
  <si>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</si>
  <si>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</si>
  <si>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</si>
  <si>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</si>
  <si>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</si>
  <si>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</si>
  <si>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</si>
  <si>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</si>
  <si>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</si>
  <si>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</si>
  <si>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</si>
  <si>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</si>
  <si>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</si>
  <si>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</si>
  <si>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</si>
  <si>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</si>
  <si>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</si>
  <si>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</si>
  <si>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</si>
  <si>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</si>
  <si>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</si>
  <si>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</si>
  <si>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</si>
  <si>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</si>
  <si>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</si>
  <si>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</si>
  <si>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</si>
  <si>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</si>
  <si>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</si>
  <si>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</si>
  <si>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</si>
  <si>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</si>
  <si>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</si>
  <si>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</si>
  <si>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</si>
  <si>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</si>
  <si>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</si>
  <si>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真鶴町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</si>
  <si>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</si>
  <si>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</si>
  <si>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</si>
  <si>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</si>
  <si>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</si>
  <si>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</si>
  <si>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</si>
  <si>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</si>
  <si>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</si>
  <si>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</si>
  <si>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</si>
  <si>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</si>
  <si>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</si>
  <si>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</si>
  <si>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</si>
  <si>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</si>
  <si>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</si>
  <si>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当町の下水道事業は、平成18年度からの供用開始のため、他の団体と比べ年数も浅いことから、整備普及を引き続き進めていく必要があります。
　当町の下水道整備区域面積は、他団体より狭いものの、地形的に高低差が多く、狭隘な道路などにより建設改良費が割高なため資本費が著しく高額となっているため、大規模な工事も実施できず整備の進捗は緩やかです。
　現在はアクションプランや経営戦略に基づいた事業計画により、効果的な面整備を展開しより多くの世帯で下水道が利用できるよう進め、併せて未接続の世帯に対して、個別訪問による勧奨やHPなどによる周知を行い普及に努めていきます。
　併せて、接続に結びつくような施策についても検討していきます。</t>
    <rPh sb="1" eb="3">
      <t>トウチョウ</t>
    </rPh>
    <rPh sb="4" eb="9">
      <t>ゲスイドウジギョウ</t>
    </rPh>
    <rPh sb="11" eb="13">
      <t>ヘイセイ</t>
    </rPh>
    <rPh sb="15" eb="17">
      <t>ネンド</t>
    </rPh>
    <rPh sb="20" eb="22">
      <t>キョウヨウ</t>
    </rPh>
    <rPh sb="22" eb="24">
      <t>カイシ</t>
    </rPh>
    <rPh sb="28" eb="29">
      <t>タ</t>
    </rPh>
    <rPh sb="30" eb="32">
      <t>ダンタイ</t>
    </rPh>
    <rPh sb="33" eb="34">
      <t>クラ</t>
    </rPh>
    <rPh sb="35" eb="37">
      <t>ネンスウ</t>
    </rPh>
    <rPh sb="38" eb="39">
      <t>アサ</t>
    </rPh>
    <rPh sb="45" eb="47">
      <t>セイビ</t>
    </rPh>
    <rPh sb="47" eb="49">
      <t>フキュウ</t>
    </rPh>
    <rPh sb="50" eb="51">
      <t>ヒ</t>
    </rPh>
    <rPh sb="52" eb="53">
      <t>ツヅ</t>
    </rPh>
    <rPh sb="54" eb="55">
      <t>スス</t>
    </rPh>
    <rPh sb="59" eb="61">
      <t>ヒツヨウ</t>
    </rPh>
    <rPh sb="69" eb="71">
      <t>トウチョウ</t>
    </rPh>
    <rPh sb="72" eb="75">
      <t>ゲスイドウ</t>
    </rPh>
    <rPh sb="75" eb="77">
      <t>セイビ</t>
    </rPh>
    <rPh sb="77" eb="79">
      <t>クイキ</t>
    </rPh>
    <rPh sb="79" eb="81">
      <t>メンセキ</t>
    </rPh>
    <rPh sb="83" eb="84">
      <t>タ</t>
    </rPh>
    <rPh sb="84" eb="86">
      <t>ダンタイ</t>
    </rPh>
    <rPh sb="88" eb="89">
      <t>セマ</t>
    </rPh>
    <rPh sb="94" eb="97">
      <t>チケイテキ</t>
    </rPh>
    <rPh sb="98" eb="101">
      <t>コウテイサ</t>
    </rPh>
    <rPh sb="102" eb="103">
      <t>オオ</t>
    </rPh>
    <rPh sb="105" eb="107">
      <t>キョウアイ</t>
    </rPh>
    <rPh sb="108" eb="110">
      <t>ドウロ</t>
    </rPh>
    <rPh sb="115" eb="117">
      <t>ケンセツ</t>
    </rPh>
    <rPh sb="117" eb="119">
      <t>カイリョウ</t>
    </rPh>
    <rPh sb="119" eb="120">
      <t>ヒ</t>
    </rPh>
    <rPh sb="121" eb="123">
      <t>ワリダカ</t>
    </rPh>
    <rPh sb="126" eb="128">
      <t>シホン</t>
    </rPh>
    <rPh sb="128" eb="129">
      <t>ヒ</t>
    </rPh>
    <rPh sb="130" eb="131">
      <t>イチジル</t>
    </rPh>
    <rPh sb="133" eb="135">
      <t>コウガク</t>
    </rPh>
    <rPh sb="144" eb="147">
      <t>ダイキボ</t>
    </rPh>
    <rPh sb="148" eb="150">
      <t>コウジ</t>
    </rPh>
    <rPh sb="151" eb="153">
      <t>ジッシ</t>
    </rPh>
    <rPh sb="156" eb="158">
      <t>セイビ</t>
    </rPh>
    <rPh sb="159" eb="161">
      <t>シンチョク</t>
    </rPh>
    <rPh sb="162" eb="163">
      <t>ユル</t>
    </rPh>
    <rPh sb="170" eb="172">
      <t>ゲンザイ</t>
    </rPh>
    <rPh sb="182" eb="184">
      <t>ケイエイ</t>
    </rPh>
    <rPh sb="184" eb="186">
      <t>センリャク</t>
    </rPh>
    <rPh sb="187" eb="188">
      <t>モト</t>
    </rPh>
    <rPh sb="191" eb="193">
      <t>ジギョウ</t>
    </rPh>
    <rPh sb="193" eb="195">
      <t>ケイカク</t>
    </rPh>
    <rPh sb="199" eb="202">
      <t>コウカテキ</t>
    </rPh>
    <rPh sb="203" eb="204">
      <t>メン</t>
    </rPh>
    <rPh sb="204" eb="206">
      <t>セイビ</t>
    </rPh>
    <rPh sb="207" eb="209">
      <t>テンカイ</t>
    </rPh>
    <rPh sb="212" eb="213">
      <t>オオ</t>
    </rPh>
    <rPh sb="215" eb="217">
      <t>セタイ</t>
    </rPh>
    <rPh sb="218" eb="221">
      <t>ゲスイドウ</t>
    </rPh>
    <rPh sb="222" eb="224">
      <t>リヨウ</t>
    </rPh>
    <rPh sb="229" eb="230">
      <t>スス</t>
    </rPh>
    <rPh sb="232" eb="233">
      <t>アワ</t>
    </rPh>
    <rPh sb="235" eb="238">
      <t>ミセツゾク</t>
    </rPh>
    <rPh sb="239" eb="241">
      <t>セタイ</t>
    </rPh>
    <rPh sb="242" eb="243">
      <t>タイ</t>
    </rPh>
    <rPh sb="246" eb="248">
      <t>コベツ</t>
    </rPh>
    <rPh sb="248" eb="250">
      <t>ホウモン</t>
    </rPh>
    <rPh sb="253" eb="255">
      <t>カンショウ</t>
    </rPh>
    <rPh sb="263" eb="265">
      <t>シュウチ</t>
    </rPh>
    <rPh sb="266" eb="267">
      <t>オコナ</t>
    </rPh>
    <rPh sb="268" eb="270">
      <t>フキュウ</t>
    </rPh>
    <rPh sb="271" eb="272">
      <t>ツト</t>
    </rPh>
    <rPh sb="281" eb="282">
      <t>アワ</t>
    </rPh>
    <rPh sb="285" eb="287">
      <t>セツゾク</t>
    </rPh>
    <rPh sb="288" eb="289">
      <t>ムス</t>
    </rPh>
    <rPh sb="295" eb="296">
      <t>セ</t>
    </rPh>
    <rPh sb="296" eb="297">
      <t>サク</t>
    </rPh>
    <rPh sb="302" eb="304">
      <t>ケントウ</t>
    </rPh>
    <phoneticPr fontId="4"/>
  </si>
  <si>
    <t>　当町の下水道事業は、供用を開始してまだ年数も浅いですが、今後も面整備を進め水洗化の推進を図ります。
　また、未接続になっている家庭に対しても個別訪問やHPによる周知をするなどの普及活動を行い、水洗化率向上を図っていきます。
　なお、使用料の見直しについては、上水道料金と併せ、おおむね３年ごとに審議会により近隣自治体の体系等や経営状況を参考に検討を図っております。
　施設の老朽化に対しては、事業計画の策定に併せ、ストックマネジメント計画の策定に取り組んでまいります。
　また、経営の健全性の向上や経営の計画性・透明性の向上を図るため、地方公営企業会計の適用を進めているところであり、的確な課題の把握と経営基盤の強化に取り組みます。</t>
    <rPh sb="1" eb="3">
      <t>トウチョウ</t>
    </rPh>
    <rPh sb="4" eb="7">
      <t>ゲスイドウ</t>
    </rPh>
    <rPh sb="7" eb="9">
      <t>ジギョウ</t>
    </rPh>
    <rPh sb="11" eb="13">
      <t>キョウヨウ</t>
    </rPh>
    <rPh sb="14" eb="16">
      <t>カイシ</t>
    </rPh>
    <rPh sb="20" eb="22">
      <t>ネンスウ</t>
    </rPh>
    <rPh sb="23" eb="24">
      <t>アサ</t>
    </rPh>
    <rPh sb="29" eb="31">
      <t>コンゴ</t>
    </rPh>
    <rPh sb="32" eb="33">
      <t>メン</t>
    </rPh>
    <rPh sb="33" eb="35">
      <t>セイビ</t>
    </rPh>
    <rPh sb="36" eb="37">
      <t>スス</t>
    </rPh>
    <rPh sb="38" eb="41">
      <t>スイセンカ</t>
    </rPh>
    <rPh sb="42" eb="44">
      <t>スイシン</t>
    </rPh>
    <rPh sb="45" eb="46">
      <t>ハカ</t>
    </rPh>
    <rPh sb="55" eb="58">
      <t>ミセツゾク</t>
    </rPh>
    <rPh sb="64" eb="66">
      <t>カテイ</t>
    </rPh>
    <rPh sb="67" eb="68">
      <t>タイ</t>
    </rPh>
    <rPh sb="71" eb="73">
      <t>コベツ</t>
    </rPh>
    <rPh sb="73" eb="75">
      <t>ホウモン</t>
    </rPh>
    <rPh sb="81" eb="83">
      <t>シュウチ</t>
    </rPh>
    <rPh sb="89" eb="91">
      <t>フキュウ</t>
    </rPh>
    <rPh sb="91" eb="93">
      <t>カツドウ</t>
    </rPh>
    <rPh sb="94" eb="95">
      <t>オコナ</t>
    </rPh>
    <rPh sb="97" eb="100">
      <t>スイセンカ</t>
    </rPh>
    <rPh sb="100" eb="101">
      <t>リツ</t>
    </rPh>
    <rPh sb="101" eb="103">
      <t>コウジョウ</t>
    </rPh>
    <rPh sb="104" eb="105">
      <t>ハカ</t>
    </rPh>
    <rPh sb="117" eb="120">
      <t>シヨウリョウ</t>
    </rPh>
    <rPh sb="121" eb="123">
      <t>ミナオ</t>
    </rPh>
    <rPh sb="130" eb="133">
      <t>ジョウスイドウ</t>
    </rPh>
    <rPh sb="133" eb="135">
      <t>リョウキン</t>
    </rPh>
    <rPh sb="136" eb="137">
      <t>アワ</t>
    </rPh>
    <rPh sb="144" eb="145">
      <t>ネン</t>
    </rPh>
    <rPh sb="148" eb="151">
      <t>シンギカイ</t>
    </rPh>
    <rPh sb="154" eb="156">
      <t>キンリン</t>
    </rPh>
    <rPh sb="156" eb="159">
      <t>ジチタイ</t>
    </rPh>
    <rPh sb="160" eb="162">
      <t>タイケイ</t>
    </rPh>
    <rPh sb="162" eb="163">
      <t>トウ</t>
    </rPh>
    <rPh sb="164" eb="168">
      <t>ケイエイジョウキョウ</t>
    </rPh>
    <rPh sb="169" eb="171">
      <t>サンコウ</t>
    </rPh>
    <rPh sb="172" eb="174">
      <t>ケントウ</t>
    </rPh>
    <rPh sb="175" eb="176">
      <t>ハカ</t>
    </rPh>
    <rPh sb="185" eb="187">
      <t>シセツ</t>
    </rPh>
    <rPh sb="188" eb="191">
      <t>ロウキュウカ</t>
    </rPh>
    <rPh sb="192" eb="193">
      <t>タイ</t>
    </rPh>
    <rPh sb="197" eb="199">
      <t>ジギョウ</t>
    </rPh>
    <rPh sb="199" eb="201">
      <t>ケイカク</t>
    </rPh>
    <rPh sb="202" eb="204">
      <t>サクテイ</t>
    </rPh>
    <rPh sb="205" eb="206">
      <t>アワ</t>
    </rPh>
    <rPh sb="218" eb="220">
      <t>ケイカク</t>
    </rPh>
    <rPh sb="221" eb="223">
      <t>サクテイ</t>
    </rPh>
    <rPh sb="224" eb="225">
      <t>ト</t>
    </rPh>
    <rPh sb="226" eb="227">
      <t>ク</t>
    </rPh>
    <rPh sb="240" eb="242">
      <t>ケイエイ</t>
    </rPh>
    <rPh sb="243" eb="246">
      <t>ケンゼンセイ</t>
    </rPh>
    <rPh sb="247" eb="249">
      <t>コウジョウ</t>
    </rPh>
    <rPh sb="250" eb="252">
      <t>ケイエイ</t>
    </rPh>
    <rPh sb="253" eb="256">
      <t>ケイカクセイ</t>
    </rPh>
    <rPh sb="257" eb="260">
      <t>トウメイセイ</t>
    </rPh>
    <rPh sb="261" eb="263">
      <t>コウジョウ</t>
    </rPh>
    <rPh sb="264" eb="265">
      <t>ハカ</t>
    </rPh>
    <rPh sb="269" eb="271">
      <t>チホウ</t>
    </rPh>
    <rPh sb="271" eb="273">
      <t>コウエイ</t>
    </rPh>
    <rPh sb="273" eb="275">
      <t>キギョウ</t>
    </rPh>
    <rPh sb="275" eb="277">
      <t>カイケイ</t>
    </rPh>
    <rPh sb="278" eb="280">
      <t>テキヨウ</t>
    </rPh>
    <rPh sb="281" eb="282">
      <t>スス</t>
    </rPh>
    <rPh sb="293" eb="295">
      <t>テキカク</t>
    </rPh>
    <rPh sb="296" eb="298">
      <t>カダイ</t>
    </rPh>
    <rPh sb="299" eb="301">
      <t>ハアク</t>
    </rPh>
    <rPh sb="302" eb="304">
      <t>ケイエイ</t>
    </rPh>
    <rPh sb="304" eb="306">
      <t>キバン</t>
    </rPh>
    <rPh sb="307" eb="309">
      <t>キョウカ</t>
    </rPh>
    <rPh sb="310" eb="311">
      <t>ト</t>
    </rPh>
    <rPh sb="312" eb="313">
      <t>ク</t>
    </rPh>
    <phoneticPr fontId="4"/>
  </si>
  <si>
    <t>　当町の主な設備は、中継ポンプ場と管渠で、管渠については平成５年度から、中継ポンプ場は平成14年度からの着工であるため、耐用年数を経過しているものはなく、現時点においては、老朽化等による修繕や改修事業はない状態です。
　しかしながら、耐用年数に近づく機器もあるため効率的な事業運営を図るために、ストックマネジメント計画を策定し、機器・管渠等の長寿命化と効率的な更新が図れるよう対応していきます。</t>
    <rPh sb="1" eb="3">
      <t>トウチョウ</t>
    </rPh>
    <rPh sb="4" eb="5">
      <t>オモ</t>
    </rPh>
    <rPh sb="6" eb="8">
      <t>セツビ</t>
    </rPh>
    <rPh sb="10" eb="12">
      <t>チュウケイ</t>
    </rPh>
    <rPh sb="15" eb="16">
      <t>ジョウ</t>
    </rPh>
    <rPh sb="17" eb="19">
      <t>カンキョ</t>
    </rPh>
    <rPh sb="21" eb="23">
      <t>カンキョ</t>
    </rPh>
    <rPh sb="28" eb="30">
      <t>ヘイセイ</t>
    </rPh>
    <rPh sb="31" eb="33">
      <t>ネンド</t>
    </rPh>
    <rPh sb="36" eb="38">
      <t>チュウケイ</t>
    </rPh>
    <rPh sb="41" eb="42">
      <t>ジョウ</t>
    </rPh>
    <rPh sb="43" eb="45">
      <t>ヘイセイ</t>
    </rPh>
    <rPh sb="47" eb="49">
      <t>ネンド</t>
    </rPh>
    <rPh sb="52" eb="54">
      <t>チャッコウ</t>
    </rPh>
    <rPh sb="60" eb="62">
      <t>タイヨウ</t>
    </rPh>
    <rPh sb="62" eb="64">
      <t>ネンスウ</t>
    </rPh>
    <rPh sb="65" eb="67">
      <t>ケイカ</t>
    </rPh>
    <rPh sb="77" eb="80">
      <t>ゲンジテン</t>
    </rPh>
    <rPh sb="86" eb="88">
      <t>ロウキュウ</t>
    </rPh>
    <rPh sb="88" eb="89">
      <t>カ</t>
    </rPh>
    <rPh sb="89" eb="90">
      <t>トウ</t>
    </rPh>
    <rPh sb="93" eb="95">
      <t>シュウゼン</t>
    </rPh>
    <rPh sb="96" eb="98">
      <t>カイシュウ</t>
    </rPh>
    <rPh sb="98" eb="100">
      <t>ジギョウ</t>
    </rPh>
    <rPh sb="103" eb="105">
      <t>ジョウタイ</t>
    </rPh>
    <rPh sb="117" eb="121">
      <t>タイヨウネンスウ</t>
    </rPh>
    <rPh sb="122" eb="123">
      <t>チカ</t>
    </rPh>
    <rPh sb="125" eb="127">
      <t>キキ</t>
    </rPh>
    <rPh sb="132" eb="135">
      <t>コウリツテキ</t>
    </rPh>
    <rPh sb="136" eb="138">
      <t>ジギョウ</t>
    </rPh>
    <rPh sb="138" eb="140">
      <t>ウンエイ</t>
    </rPh>
    <rPh sb="141" eb="142">
      <t>ハカ</t>
    </rPh>
    <rPh sb="157" eb="159">
      <t>ケイカク</t>
    </rPh>
    <rPh sb="160" eb="162">
      <t>サクテイ</t>
    </rPh>
    <rPh sb="164" eb="166">
      <t>キキ</t>
    </rPh>
    <rPh sb="167" eb="169">
      <t>カンキョ</t>
    </rPh>
    <rPh sb="169" eb="170">
      <t>トウ</t>
    </rPh>
    <rPh sb="171" eb="175">
      <t>チョウジュミョウカ</t>
    </rPh>
    <rPh sb="176" eb="179">
      <t>コウリツテキ</t>
    </rPh>
    <rPh sb="180" eb="182">
      <t>コウシン</t>
    </rPh>
    <rPh sb="183" eb="184">
      <t>ハカ</t>
    </rPh>
    <rPh sb="188" eb="190">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</si>
</sst>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03-4829-BD51-DD47EACAA6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0.28999999999999998</c:v>
                </c:pt>
                <c:pt idx="2">
                  <c:v>7.0000000000000007E-2</c:v>
                </c:pt>
                <c:pt idx="3">
                  <c:v>0.03</c:v>
                </c:pt>
                <c:pt idx="4">
                  <c:v>0.06</c:v>
                </c:pt>
              </c:numCache>
            </c:numRef>
          </c:val>
          <c:smooth val="0"/>
          <c:extLst>
            <c:ext xmlns:c16="http://schemas.microsoft.com/office/drawing/2014/chart" uri="{C3380CC4-5D6E-409C-BE32-E72D297353CC}">
              <c16:uniqueId val="{00000001-3203-4829-BD51-DD47EACAA6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A8-4F82-AFFD-0C69FCA222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35.15</c:v>
                </c:pt>
                <c:pt idx="1">
                  <c:v>38.04</c:v>
                </c:pt>
                <c:pt idx="2">
                  <c:v>41.81</c:v>
                </c:pt>
                <c:pt idx="3">
                  <c:v>44.35</c:v>
                </c:pt>
                <c:pt idx="4">
                  <c:v>47.23</c:v>
                </c:pt>
              </c:numCache>
            </c:numRef>
          </c:val>
          <c:smooth val="0"/>
          <c:extLst>
            <c:ext xmlns:c16="http://schemas.microsoft.com/office/drawing/2014/chart" uri="{C3380CC4-5D6E-409C-BE32-E72D297353CC}">
              <c16:uniqueId val="{00000001-65A8-4F82-AFFD-0C69FCA222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44.07</c:v>
                </c:pt>
                <c:pt idx="1">
                  <c:v>44.18</c:v>
                </c:pt>
                <c:pt idx="2">
                  <c:v>43.59</c:v>
                </c:pt>
                <c:pt idx="3">
                  <c:v>46.37</c:v>
                </c:pt>
                <c:pt idx="4">
                  <c:v>45.56</c:v>
                </c:pt>
              </c:numCache>
            </c:numRef>
          </c:val>
          <c:extLst>
            <c:ext xmlns:c16="http://schemas.microsoft.com/office/drawing/2014/chart" uri="{C3380CC4-5D6E-409C-BE32-E72D297353CC}">
              <c16:uniqueId val="{00000000-246E-464B-980C-78FBBC313D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61.88</c:v>
                </c:pt>
                <c:pt idx="1">
                  <c:v>62.16</c:v>
                </c:pt>
                <c:pt idx="2">
                  <c:v>63.54</c:v>
                </c:pt>
                <c:pt idx="3">
                  <c:v>63.65</c:v>
                </c:pt>
                <c:pt idx="4">
                  <c:v>85.55</c:v>
                </c:pt>
              </c:numCache>
            </c:numRef>
          </c:val>
          <c:smooth val="0"/>
          <c:extLst>
            <c:ext xmlns:c16="http://schemas.microsoft.com/office/drawing/2014/chart" uri="{C3380CC4-5D6E-409C-BE32-E72D297353CC}">
              <c16:uniqueId val="{00000001-246E-464B-980C-78FBBC313D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47.27</c:v>
                </c:pt>
                <c:pt idx="1">
                  <c:v>44.71</c:v>
                </c:pt>
                <c:pt idx="2">
                  <c:v>45.76</c:v>
                </c:pt>
                <c:pt idx="3">
                  <c:v>45.99</c:v>
                </c:pt>
                <c:pt idx="4">
                  <c:v>39.450000000000003</c:v>
                </c:pt>
              </c:numCache>
            </c:numRef>
          </c:val>
          <c:extLst>
            <c:ext xmlns:c16="http://schemas.microsoft.com/office/drawing/2014/chart" uri="{C3380CC4-5D6E-409C-BE32-E72D297353CC}">
              <c16:uniqueId val="{00000000-5856-4236-8DBC-FB50CBFFAA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56-4236-8DBC-FB50CBFFAA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EA-44BD-8142-FDEFB0E19B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EA-44BD-8142-FDEFB0E19B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39-436C-A701-0D9CA2005D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39-436C-A701-0D9CA2005D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24-400D-8EF6-FA0A0AF0284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4-400D-8EF6-FA0A0AF0284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FB-45F3-9D72-D0DBB59FB3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FB-45F3-9D72-D0DBB59FB3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365.29</c:v>
                </c:pt>
                <c:pt idx="1">
                  <c:v>329.67</c:v>
                </c:pt>
                <c:pt idx="2">
                  <c:v>252.82</c:v>
                </c:pt>
                <c:pt idx="3">
                  <c:v>0.01</c:v>
                </c:pt>
                <c:pt idx="4" formatCode="#,##0.00;&quot;△&quot;#,##0.00">
                  <c:v>0</c:v>
                </c:pt>
              </c:numCache>
            </c:numRef>
          </c:val>
          <c:extLst>
            <c:ext xmlns:c16="http://schemas.microsoft.com/office/drawing/2014/chart" uri="{C3380CC4-5D6E-409C-BE32-E72D297353CC}">
              <c16:uniqueId val="{00000000-4541-469B-B347-510CE90586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985.65</c:v>
                </c:pt>
                <c:pt idx="1">
                  <c:v>1677.13</c:v>
                </c:pt>
                <c:pt idx="2">
                  <c:v>2154.8200000000002</c:v>
                </c:pt>
                <c:pt idx="3">
                  <c:v>2103.92</c:v>
                </c:pt>
                <c:pt idx="4">
                  <c:v>1172.21</c:v>
                </c:pt>
              </c:numCache>
            </c:numRef>
          </c:val>
          <c:smooth val="0"/>
          <c:extLst>
            <c:ext xmlns:c16="http://schemas.microsoft.com/office/drawing/2014/chart" uri="{C3380CC4-5D6E-409C-BE32-E72D297353CC}">
              <c16:uniqueId val="{00000001-4541-469B-B347-510CE90586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95.95</c:v>
                </c:pt>
                <c:pt idx="4">
                  <c:v>106.43</c:v>
                </c:pt>
              </c:numCache>
            </c:numRef>
          </c:val>
          <c:extLst>
            <c:ext xmlns:c16="http://schemas.microsoft.com/office/drawing/2014/chart" uri="{C3380CC4-5D6E-409C-BE32-E72D297353CC}">
              <c16:uniqueId val="{00000000-6F20-466B-84EA-C73AD72EDE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62.11</c:v>
                </c:pt>
                <c:pt idx="1">
                  <c:v>67.37</c:v>
                </c:pt>
                <c:pt idx="2">
                  <c:v>73.63</c:v>
                </c:pt>
                <c:pt idx="3">
                  <c:v>83.47</c:v>
                </c:pt>
                <c:pt idx="4">
                  <c:v>79.55</c:v>
                </c:pt>
              </c:numCache>
            </c:numRef>
          </c:val>
          <c:smooth val="0"/>
          <c:extLst>
            <c:ext xmlns:c16="http://schemas.microsoft.com/office/drawing/2014/chart" uri="{C3380CC4-5D6E-409C-BE32-E72D297353CC}">
              <c16:uniqueId val="{00000001-6F20-466B-84EA-C73AD72EDE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182.63</c:v>
                </c:pt>
                <c:pt idx="1">
                  <c:v>182.86</c:v>
                </c:pt>
                <c:pt idx="2">
                  <c:v>184.46</c:v>
                </c:pt>
                <c:pt idx="3">
                  <c:v>193.72</c:v>
                </c:pt>
                <c:pt idx="4">
                  <c:v>176.53</c:v>
                </c:pt>
              </c:numCache>
            </c:numRef>
          </c:val>
          <c:extLst>
            <c:ext xmlns:c16="http://schemas.microsoft.com/office/drawing/2014/chart" uri="{C3380CC4-5D6E-409C-BE32-E72D297353CC}">
              <c16:uniqueId val="{00000000-5CCA-4B39-9180-9E0C1E022D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225.27</c:v>
                </c:pt>
                <c:pt idx="1">
                  <c:v>202.08</c:v>
                </c:pt>
                <c:pt idx="2">
                  <c:v>193.18</c:v>
                </c:pt>
                <c:pt idx="3">
                  <c:v>171.43</c:v>
                </c:pt>
                <c:pt idx="4">
                  <c:v>161.13</c:v>
                </c:pt>
              </c:numCache>
            </c:numRef>
          </c:val>
          <c:smooth val="0"/>
          <c:extLst>
            <c:ext xmlns:c16="http://schemas.microsoft.com/office/drawing/2014/chart" uri="{C3380CC4-5D6E-409C-BE32-E72D297353CC}">
              <c16:uniqueId val="{00000001-5CCA-4B39-9180-9E0C1E022D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真鶴町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Cb2</v>
      </c>
      <c r="X8" s="65"/>
      <c r="Y8" s="65"/>
      <c r="Z8" s="65"/>
      <c r="AA8" s="65"/>
      <c r="AB8" s="65"/>
      <c r="AC8" s="65"/>
      <c r="AD8" s="66" t="str">
        <f>データ!$M$6</f>
        <v>非設置</v>
      </c>
      <c r="AE8" s="66"/>
      <c r="AF8" s="66"/>
      <c r="AG8" s="66"/>
      <c r="AH8" s="66"/>
      <c r="AI8" s="66"/>
      <c r="AJ8" s="66"/>
      <c r="AK8" s="3"/>
      <c r="AL8" s="46">
        <f>データ!S6</f>
        <v>6984</v>
      </c>
      <c r="AM8" s="46"/>
      <c r="AN8" s="46"/>
      <c r="AO8" s="46"/>
      <c r="AP8" s="46"/>
      <c r="AQ8" s="46"/>
      <c r="AR8" s="46"/>
      <c r="AS8" s="46"/>
      <c r="AT8" s="45">
        <f>データ!T6</f>
        <v>7.05</v>
      </c>
      <c r="AU8" s="45"/>
      <c r="AV8" s="45"/>
      <c r="AW8" s="45"/>
      <c r="AX8" s="45"/>
      <c r="AY8" s="45"/>
      <c r="AZ8" s="45"/>
      <c r="BA8" s="45"/>
      <c r="BB8" s="45">
        <f>データ!U6</f>
        <v>990.64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20.78</v>
      </c>
      <c r="Q10" s="45"/>
      <c r="R10" s="45"/>
      <c r="S10" s="45"/>
      <c r="T10" s="45"/>
      <c r="U10" s="45"/>
      <c r="V10" s="45"/>
      <c r="W10" s="45">
        <f>データ!Q6</f>
        <v>100</v>
      </c>
      <c r="X10" s="45"/>
      <c r="Y10" s="45"/>
      <c r="Z10" s="45"/>
      <c r="AA10" s="45"/>
      <c r="AB10" s="45"/>
      <c r="AC10" s="45"/>
      <c r="AD10" s="46">
        <f>データ!R6</f>
        <v>3411</v>
      </c>
      <c r="AE10" s="46"/>
      <c r="AF10" s="46"/>
      <c r="AG10" s="46"/>
      <c r="AH10" s="46"/>
      <c r="AI10" s="46"/>
      <c r="AJ10" s="46"/>
      <c r="AK10" s="2"/>
      <c r="AL10" s="46">
        <f>データ!V6</f>
        <v>1440</v>
      </c>
      <c r="AM10" s="46"/>
      <c r="AN10" s="46"/>
      <c r="AO10" s="46"/>
      <c r="AP10" s="46"/>
      <c r="AQ10" s="46"/>
      <c r="AR10" s="46"/>
      <c r="AS10" s="46"/>
      <c r="AT10" s="45">
        <f>データ!W6</f>
        <v>0.27</v>
      </c>
      <c r="AU10" s="45"/>
      <c r="AV10" s="45"/>
      <c r="AW10" s="45"/>
      <c r="AX10" s="45"/>
      <c r="AY10" s="45"/>
      <c r="AZ10" s="45"/>
      <c r="BA10" s="45"/>
      <c r="BB10" s="45">
        <f>データ!X6</f>
        <v>5333.33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【669.12】</v>
      </c>
      <c r="I86" s="12" t="str">
        <f>データ!CA6</f>
        <v>【99.73】</v>
      </c>
      <c r="J86" s="12" t="str">
        <f>データ!CL6</f>
        <v>【134.98】</v>
      </c>
      <c r="K86" s="12" t="str">
        <f>データ!CW6</f>
        <v>【59.99】</v>
      </c>
      <c r="L86" s="12" t="str">
        <f>データ!DH6</f>
        <v>【95.72】</v>
      </c>
      <c r="M86" s="12" t="s">
        <v>43</v>
      </c>
      <c r="N86" s="12" t="s">
        <v>45</v>
      </c>
      <c r="O86" s="12" t="str">
        <f>データ!EO6</f>
        <v>【0.24】</v>
      </c>
    </row>
  </sheetData>
  <sheetProtection algorithmName="SHA-512" hashValue="WxNGh4M1JoZedMVH7c+n0DQfR1wSeVtWo0D33MzEW0JFrxwvGpG8+nwccu28SHH8Oi9vqSmX54JGAjXm6JQbbA==" saltValue="02Q+7SmxsX/G8gSs1sLm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143839</v>
      </c>
      <c r="D6" s="19">
        <f t="shared" si="3"/>
        <v>47</v>
      </c>
      <c r="E6" s="19">
        <f t="shared" si="3"/>
        <v>17</v>
      </c>
      <c r="F6" s="19">
        <f t="shared" si="3"/>
        <v>1</v>
      </c>
      <c r="G6" s="19">
        <f t="shared" si="3"/>
        <v>0</v>
      </c>
      <c r="H6" s="19" t="str">
        <f t="shared" si="3"/>
        <v>神奈川県　真鶴町</v>
      </c>
      <c r="I6" s="19" t="str">
        <f t="shared" si="3"/>
        <v>法非適用</v>
      </c>
      <c r="J6" s="19" t="str">
        <f t="shared" si="3"/>
        <v>下水道事業</v>
      </c>
      <c r="K6" s="19" t="str">
        <f t="shared" si="3"/>
        <v>公共下水道</v>
      </c>
      <c r="L6" s="19" t="str">
        <f t="shared" si="3"/>
        <v>Cb2</v>
      </c>
      <c r="M6" s="19" t="str">
        <f t="shared" si="3"/>
        <v>非設置</v>
      </c>
      <c r="N6" s="20" t="str">
        <f t="shared" si="3"/>
        <v>-</v>
      </c>
      <c r="O6" s="20" t="str">
        <f t="shared" si="3"/>
        <v>該当数値なし</v>
      </c>
      <c r="P6" s="20">
        <f t="shared" si="3"/>
        <v>20.78</v>
      </c>
      <c r="Q6" s="20">
        <f t="shared" si="3"/>
        <v>100</v>
      </c>
      <c r="R6" s="20">
        <f t="shared" si="3"/>
        <v>3411</v>
      </c>
      <c r="S6" s="20">
        <f t="shared" si="3"/>
        <v>6984</v>
      </c>
      <c r="T6" s="20">
        <f t="shared" si="3"/>
        <v>7.05</v>
      </c>
      <c r="U6" s="20">
        <f t="shared" si="3"/>
        <v>990.64</v>
      </c>
      <c r="V6" s="20">
        <f t="shared" si="3"/>
        <v>1440</v>
      </c>
      <c r="W6" s="20">
        <f t="shared" si="3"/>
        <v>0.27</v>
      </c>
      <c r="X6" s="20">
        <f t="shared" si="3"/>
        <v>5333.33</v>
      </c>
      <c r="Y6" s="21">
        <f>IF(Y7="",NA(),Y7)</f>
        <v>47.27</v>
      </c>
      <c r="Z6" s="21">
        <f t="shared" ref="Z6:AH6" si="4">IF(Z7="",NA(),Z7)</f>
        <v>44.71</v>
      </c>
      <c r="AA6" s="21">
        <f t="shared" si="4"/>
        <v>45.76</v>
      </c>
      <c r="AB6" s="21">
        <f t="shared" si="4"/>
        <v>45.99</v>
      </c>
      <c r="AC6" s="21">
        <f t="shared" si="4"/>
        <v>39.450000000000003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365.29</v>
      </c>
      <c r="BG6" s="21">
        <f t="shared" ref="BG6:BO6" si="7">IF(BG7="",NA(),BG7)</f>
        <v>329.67</v>
      </c>
      <c r="BH6" s="21">
        <f t="shared" si="7"/>
        <v>252.82</v>
      </c>
      <c r="BI6" s="21">
        <f t="shared" si="7"/>
        <v>0.01</v>
      </c>
      <c r="BJ6" s="20">
        <f t="shared" si="7"/>
        <v>0</v>
      </c>
      <c r="BK6" s="21">
        <f t="shared" si="7"/>
        <v>985.65</v>
      </c>
      <c r="BL6" s="21">
        <f t="shared" si="7"/>
        <v>1677.13</v>
      </c>
      <c r="BM6" s="21">
        <f t="shared" si="7"/>
        <v>2154.8200000000002</v>
      </c>
      <c r="BN6" s="21">
        <f t="shared" si="7"/>
        <v>2103.92</v>
      </c>
      <c r="BO6" s="21">
        <f t="shared" si="7"/>
        <v>1172.21</v>
      </c>
      <c r="BP6" s="20" t="str">
        <f>IF(BP7="","",IF(BP7="-","【-】","【"&amp;SUBSTITUTE(TEXT(BP7,"#,##0.00"),"-","△")&amp;"】"))</f>
        <v>【669.12】</v>
      </c>
      <c r="BQ6" s="21">
        <f>IF(BQ7="",NA(),BQ7)</f>
        <v>100</v>
      </c>
      <c r="BR6" s="21">
        <f t="shared" ref="BR6:BZ6" si="8">IF(BR7="",NA(),BR7)</f>
        <v>100</v>
      </c>
      <c r="BS6" s="21">
        <f t="shared" si="8"/>
        <v>100</v>
      </c>
      <c r="BT6" s="21">
        <f t="shared" si="8"/>
        <v>95.95</v>
      </c>
      <c r="BU6" s="21">
        <f t="shared" si="8"/>
        <v>106.43</v>
      </c>
      <c r="BV6" s="21">
        <f t="shared" si="8"/>
        <v>62.11</v>
      </c>
      <c r="BW6" s="21">
        <f t="shared" si="8"/>
        <v>67.37</v>
      </c>
      <c r="BX6" s="21">
        <f t="shared" si="8"/>
        <v>73.63</v>
      </c>
      <c r="BY6" s="21">
        <f t="shared" si="8"/>
        <v>83.47</v>
      </c>
      <c r="BZ6" s="21">
        <f t="shared" si="8"/>
        <v>79.55</v>
      </c>
      <c r="CA6" s="20" t="str">
        <f>IF(CA7="","",IF(CA7="-","【-】","【"&amp;SUBSTITUTE(TEXT(CA7,"#,##0.00"),"-","△")&amp;"】"))</f>
        <v>【99.73】</v>
      </c>
      <c r="CB6" s="21">
        <f>IF(CB7="",NA(),CB7)</f>
        <v>182.63</v>
      </c>
      <c r="CC6" s="21">
        <f t="shared" ref="CC6:CK6" si="9">IF(CC7="",NA(),CC7)</f>
        <v>182.86</v>
      </c>
      <c r="CD6" s="21">
        <f t="shared" si="9"/>
        <v>184.46</v>
      </c>
      <c r="CE6" s="21">
        <f t="shared" si="9"/>
        <v>193.72</v>
      </c>
      <c r="CF6" s="21">
        <f t="shared" si="9"/>
        <v>176.53</v>
      </c>
      <c r="CG6" s="21">
        <f t="shared" si="9"/>
        <v>225.27</v>
      </c>
      <c r="CH6" s="21">
        <f t="shared" si="9"/>
        <v>202.08</v>
      </c>
      <c r="CI6" s="21">
        <f t="shared" si="9"/>
        <v>193.18</v>
      </c>
      <c r="CJ6" s="21">
        <f t="shared" si="9"/>
        <v>171.43</v>
      </c>
      <c r="CK6" s="21">
        <f t="shared" si="9"/>
        <v>161.13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35.15</v>
      </c>
      <c r="CS6" s="21">
        <f t="shared" si="10"/>
        <v>38.04</v>
      </c>
      <c r="CT6" s="21">
        <f t="shared" si="10"/>
        <v>41.81</v>
      </c>
      <c r="CU6" s="21">
        <f t="shared" si="10"/>
        <v>44.35</v>
      </c>
      <c r="CV6" s="21">
        <f t="shared" si="10"/>
        <v>47.23</v>
      </c>
      <c r="CW6" s="20" t="str">
        <f>IF(CW7="","",IF(CW7="-","【-】","【"&amp;SUBSTITUTE(TEXT(CW7,"#,##0.00"),"-","△")&amp;"】"))</f>
        <v>【59.99】</v>
      </c>
      <c r="CX6" s="21">
        <f>IF(CX7="",NA(),CX7)</f>
        <v>44.07</v>
      </c>
      <c r="CY6" s="21">
        <f t="shared" ref="CY6:DG6" si="11">IF(CY7="",NA(),CY7)</f>
        <v>44.18</v>
      </c>
      <c r="CZ6" s="21">
        <f t="shared" si="11"/>
        <v>43.59</v>
      </c>
      <c r="DA6" s="21">
        <f t="shared" si="11"/>
        <v>46.37</v>
      </c>
      <c r="DB6" s="21">
        <f t="shared" si="11"/>
        <v>45.56</v>
      </c>
      <c r="DC6" s="21">
        <f t="shared" si="11"/>
        <v>61.88</v>
      </c>
      <c r="DD6" s="21">
        <f t="shared" si="11"/>
        <v>62.16</v>
      </c>
      <c r="DE6" s="21">
        <f t="shared" si="11"/>
        <v>63.54</v>
      </c>
      <c r="DF6" s="21">
        <f t="shared" si="11"/>
        <v>63.65</v>
      </c>
      <c r="DG6" s="21">
        <f t="shared" si="11"/>
        <v>85.55</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0.33</v>
      </c>
      <c r="EK6" s="21">
        <f t="shared" si="14"/>
        <v>0.28999999999999998</v>
      </c>
      <c r="EL6" s="21">
        <f t="shared" si="14"/>
        <v>7.0000000000000007E-2</v>
      </c>
      <c r="EM6" s="21">
        <f t="shared" si="14"/>
        <v>0.03</v>
      </c>
      <c r="EN6" s="21">
        <f t="shared" si="14"/>
        <v>0.06</v>
      </c>
      <c r="EO6" s="20" t="str">
        <f>IF(EO7="","",IF(EO7="-","【-】","【"&amp;SUBSTITUTE(TEXT(EO7,"#,##0.00"),"-","△")&amp;"】"))</f>
        <v>【0.24】</v>
      </c>
    </row>
    <row r="7" spans="1:145" s="22" customFormat="1" x14ac:dyDescent="0.15">
      <c r="A7" s="14"/>
      <c r="B7" s="23">
        <v>2021</v>
      </c>
      <c r="C7" s="23">
        <v>143839</v>
      </c>
      <c r="D7" s="23">
        <v>47</v>
      </c>
      <c r="E7" s="23">
        <v>17</v>
      </c>
      <c r="F7" s="23">
        <v>1</v>
      </c>
      <c r="G7" s="23">
        <v>0</v>
      </c>
      <c r="H7" s="23" t="s">
        <v>98</v>
      </c>
      <c r="I7" s="23" t="s">
        <v>99</v>
      </c>
      <c r="J7" s="23" t="s">
        <v>100</v>
      </c>
      <c r="K7" s="23" t="s">
        <v>101</v>
      </c>
      <c r="L7" s="23" t="s">
        <v>102</v>
      </c>
      <c r="M7" s="23" t="s">
        <v>103</v>
      </c>
      <c r="N7" s="24" t="s">
        <v>104</v>
      </c>
      <c r="O7" s="24" t="s">
        <v>105</v>
      </c>
      <c r="P7" s="24">
        <v>20.78</v>
      </c>
      <c r="Q7" s="24">
        <v>100</v>
      </c>
      <c r="R7" s="24">
        <v>3411</v>
      </c>
      <c r="S7" s="24">
        <v>6984</v>
      </c>
      <c r="T7" s="24">
        <v>7.05</v>
      </c>
      <c r="U7" s="24">
        <v>990.64</v>
      </c>
      <c r="V7" s="24">
        <v>1440</v>
      </c>
      <c r="W7" s="24">
        <v>0.27</v>
      </c>
      <c r="X7" s="24">
        <v>5333.33</v>
      </c>
      <c r="Y7" s="24">
        <v>47.27</v>
      </c>
      <c r="Z7" s="24">
        <v>44.71</v>
      </c>
      <c r="AA7" s="24">
        <v>45.76</v>
      </c>
      <c r="AB7" s="24">
        <v>45.99</v>
      </c>
      <c r="AC7" s="24">
        <v>39.450000000000003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365.29</v>
      </c>
      <c r="BG7" s="24">
        <v>329.67</v>
      </c>
      <c r="BH7" s="24">
        <v>252.82</v>
      </c>
      <c r="BI7" s="24">
        <v>0.01</v>
      </c>
      <c r="BJ7" s="24">
        <v>0</v>
      </c>
      <c r="BK7" s="24">
        <v>985.65</v>
      </c>
      <c r="BL7" s="24">
        <v>1677.13</v>
      </c>
      <c r="BM7" s="24">
        <v>2154.8200000000002</v>
      </c>
      <c r="BN7" s="24">
        <v>2103.92</v>
      </c>
      <c r="BO7" s="24">
        <v>1172.21</v>
      </c>
      <c r="BP7" s="24">
        <v>669.12</v>
      </c>
      <c r="BQ7" s="24">
        <v>100</v>
      </c>
      <c r="BR7" s="24">
        <v>100</v>
      </c>
      <c r="BS7" s="24">
        <v>100</v>
      </c>
      <c r="BT7" s="24">
        <v>95.95</v>
      </c>
      <c r="BU7" s="24">
        <v>106.43</v>
      </c>
      <c r="BV7" s="24">
        <v>62.11</v>
      </c>
      <c r="BW7" s="24">
        <v>67.37</v>
      </c>
      <c r="BX7" s="24">
        <v>73.63</v>
      </c>
      <c r="BY7" s="24">
        <v>83.47</v>
      </c>
      <c r="BZ7" s="24">
        <v>79.55</v>
      </c>
      <c r="CA7" s="24">
        <v>99.73</v>
      </c>
      <c r="CB7" s="24">
        <v>182.63</v>
      </c>
      <c r="CC7" s="24">
        <v>182.86</v>
      </c>
      <c r="CD7" s="24">
        <v>184.46</v>
      </c>
      <c r="CE7" s="24">
        <v>193.72</v>
      </c>
      <c r="CF7" s="24">
        <v>176.53</v>
      </c>
      <c r="CG7" s="24">
        <v>225.27</v>
      </c>
      <c r="CH7" s="24">
        <v>202.08</v>
      </c>
      <c r="CI7" s="24">
        <v>193.18</v>
      </c>
      <c r="CJ7" s="24">
        <v>171.43</v>
      </c>
      <c r="CK7" s="24">
        <v>161.13</v>
      </c>
      <c r="CL7" s="24">
        <v>134.97999999999999</v>
      </c>
      <c r="CM7" s="24" t="s">
        <v>104</v>
      </c>
      <c r="CN7" s="24" t="s">
        <v>104</v>
      </c>
      <c r="CO7" s="24" t="s">
        <v>104</v>
      </c>
      <c r="CP7" s="24" t="s">
        <v>104</v>
      </c>
      <c r="CQ7" s="24" t="s">
        <v>104</v>
      </c>
      <c r="CR7" s="24">
        <v>35.15</v>
      </c>
      <c r="CS7" s="24">
        <v>38.04</v>
      </c>
      <c r="CT7" s="24">
        <v>41.81</v>
      </c>
      <c r="CU7" s="24">
        <v>44.35</v>
      </c>
      <c r="CV7" s="24">
        <v>47.23</v>
      </c>
      <c r="CW7" s="24">
        <v>59.99</v>
      </c>
      <c r="CX7" s="24">
        <v>44.07</v>
      </c>
      <c r="CY7" s="24">
        <v>44.18</v>
      </c>
      <c r="CZ7" s="24">
        <v>43.59</v>
      </c>
      <c r="DA7" s="24">
        <v>46.37</v>
      </c>
      <c r="DB7" s="24">
        <v>45.56</v>
      </c>
      <c r="DC7" s="24">
        <v>61.88</v>
      </c>
      <c r="DD7" s="24">
        <v>62.16</v>
      </c>
      <c r="DE7" s="24">
        <v>63.54</v>
      </c>
      <c r="DF7" s="24">
        <v>63.65</v>
      </c>
      <c r="DG7" s="24">
        <v>85.55</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0.33</v>
      </c>
      <c r="EK7" s="24">
        <v>0.28999999999999998</v>
      </c>
      <c r="EL7" s="24">
        <v>7.0000000000000007E-2</v>
      </c>
      <c r="EM7" s="24">
        <v>0.03</v>
      </c>
      <c r="EN7" s="24">
        <v>0.06</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岩瀬康信</cp:lastModifiedBy>
  <dcterms:created xsi:type="dcterms:W3CDTF">2022-12-01T01:45:58Z</dcterms:created>
  <dcterms:modified xsi:type="dcterms:W3CDTF">2023-02-01T07:27:18Z</dcterms:modified>
  <cp:category/>
</cp:coreProperties>
</file>