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j-skyfsv\Yugawara_fs\2530水道課\00水道課\901財務\経営戦略・経営分析比較表\経営分析比較表\R4\01.【125〆】公営企業に係る経営比較分析表（令和３年度決算）の分析等について\回答\"/>
    </mc:Choice>
  </mc:AlternateContent>
  <xr:revisionPtr revIDLastSave="0" documentId="13_ncr:1_{8945611B-BF1F-41F6-9847-D346B12CDD4F}" xr6:coauthVersionLast="43" xr6:coauthVersionMax="43" xr10:uidLastSave="{00000000-0000-0000-0000-000000000000}"/>
  <workbookProtection workbookAlgorithmName="SHA-512" workbookHashValue="bPBFGgK9zqp44/JXof4Jpn9kk/kZn4/c7DLPmsSTrlxUsx83NyLHOMH5pJY+zZFMgjRgoFKAKhBr63YSAYJfsw==" workbookSaltValue="CDYKGj+EvxkATRPIIfcMc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<sst xmlns="http://schemas.openxmlformats.org/spreadsheetml/2006/main" count="228" uniqueCount="112">
  <si>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</si>
  <si>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</si>
  <si>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</si>
  <si>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</si>
  <si>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</si>
  <si>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</si>
  <si>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</si>
  <si>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</si>
  <si>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</si>
  <si>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</si>
  <si>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</si>
  <si>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</si>
  <si>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</si>
  <si>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</si>
  <si>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</si>
  <si>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</si>
  <si>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</si>
  <si>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</si>
  <si>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</si>
  <si>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</si>
  <si>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</si>
  <si>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</si>
  <si>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</si>
  <si>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</si>
  <si>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</si>
  <si>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</si>
  <si>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</si>
  <si>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</si>
  <si>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</si>
  <si>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</si>
  <si>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</si>
  <si>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</si>
  <si>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</si>
  <si>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</si>
  <si>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</si>
  <si>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</si>
  <si>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</si>
  <si>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</si>
  <si>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</si>
  <si>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</si>
  <si>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</si>
  <si>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</si>
  <si>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</si>
  <si>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</si>
  <si>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</si>
  <si>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</si>
  <si>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</si>
  <si>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</si>
  <si>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</si>
  <si>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</si>
  <si>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</si>
  <si>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</si>
  <si>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</si>
  <si>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</si>
  <si>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</si>
  <si>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</si>
  <si>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</si>
  <si>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</si>
  <si>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</si>
  <si>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</si>
  <si>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</si>
  <si>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</si>
  <si>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</si>
  <si>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</si>
  <si>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</si>
  <si>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</si>
  <si>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</si>
  <si>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</si>
  <si>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</si>
  <si>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</si>
  <si>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</si>
  <si>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</si>
  <si>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</si>
  <si>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</si>
  <si>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</si>
  <si>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</si>
  <si>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</si>
  <si>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</si>
  <si>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</si>
  <si>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</si>
  <si>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</si>
  <si>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</si>
  <si>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</si>
  <si>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</si>
  <si>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</si>
  <si>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</si>
  <si>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</si>
  <si>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</si>
  <si>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</si>
  <si>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</si>
  <si>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</si>
  <si>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</si>
  <si>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</si>
  <si>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</si>
  <si>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</si>
  <si>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</si>
  <si>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</si>
  <si>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</si>
  <si>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</si>
  <si>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</si>
  <si>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</si>
  <si>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</si>
  <si>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</si>
  <si>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</si>
  <si>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</si>
  <si>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</si>
  <si>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</si>
  <si>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</si>
  <si>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</si>
  <si>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管路経年化率が類似団体平均値と比較して高い水準に、管路更新率が類似団体平均値と比較して低い水準であることから、施設の老朽化が進んでおり、必要な更新が進んでいないことが分析されます。　
　老朽化対策が急務な管路を抽出し、その他施設の更新等については施設利用率も考慮し、「湯河原町水道ビジョン・経営戦略」に基づき計画的に実施する必要があります。
</t>
    <rPh sb="24" eb="27">
      <t>ヘイキンチ</t>
    </rPh>
    <rPh sb="28" eb="30">
      <t>ヒカク</t>
    </rPh>
    <rPh sb="48" eb="51">
      <t>ヘイキンチ</t>
    </rPh>
    <rPh sb="52" eb="54">
      <t>ヒカク</t>
    </rPh>
    <rPh sb="58" eb="60">
      <t>スイジュン</t>
    </rPh>
    <rPh sb="118" eb="120">
      <t>チュウシュツ</t>
    </rPh>
    <rPh sb="124" eb="125">
      <t>タ</t>
    </rPh>
    <rPh sb="125" eb="127">
      <t>シセツ</t>
    </rPh>
    <rPh sb="128" eb="130">
      <t>コウシン</t>
    </rPh>
    <rPh sb="130" eb="131">
      <t>ナド</t>
    </rPh>
    <rPh sb="147" eb="151">
      <t>ユガワラマチ</t>
    </rPh>
    <rPh sb="151" eb="153">
      <t>スイドウ</t>
    </rPh>
    <rPh sb="158" eb="160">
      <t>ケイエイ</t>
    </rPh>
    <rPh sb="160" eb="162">
      <t>センリャク</t>
    </rPh>
    <rPh sb="164" eb="165">
      <t>モト</t>
    </rPh>
    <rPh sb="167" eb="170">
      <t>ケイカクテキ</t>
    </rPh>
    <rPh sb="171" eb="173">
      <t>ジッシ</t>
    </rPh>
    <phoneticPr fontId="16"/>
  </si>
  <si>
    <t>　人口減少や節水機器の普及などにより給水収益は減少傾向にあります。その一方で、老朽化した施設や配水管の更新、自然災害への対策などの必要性は増大していることから、水道事業を取り巻く経営環境はより一層厳しくなるものと想定されます。このような状況を踏まえ、今後とも「湯河原町水道ビジョン・経営戦略」を基に、水道料金の改定、投資計画の推進など、事業経営の効率化と財政基盤の強化をより一層図ってまいります。
　</t>
    <rPh sb="1" eb="3">
      <t>ジンコウ</t>
    </rPh>
    <rPh sb="3" eb="5">
      <t>ゲンショウ</t>
    </rPh>
    <rPh sb="6" eb="8">
      <t>セッスイ</t>
    </rPh>
    <rPh sb="8" eb="10">
      <t>キキ</t>
    </rPh>
    <rPh sb="11" eb="13">
      <t>フキュウ</t>
    </rPh>
    <rPh sb="18" eb="20">
      <t>キュウスイ</t>
    </rPh>
    <rPh sb="20" eb="22">
      <t>シュウエキ</t>
    </rPh>
    <rPh sb="23" eb="25">
      <t>ゲンショウ</t>
    </rPh>
    <rPh sb="25" eb="27">
      <t>ケイコウ</t>
    </rPh>
    <rPh sb="35" eb="37">
      <t>イッポウ</t>
    </rPh>
    <rPh sb="39" eb="42">
      <t>ロウキュウカ</t>
    </rPh>
    <rPh sb="44" eb="46">
      <t>シセツ</t>
    </rPh>
    <rPh sb="47" eb="50">
      <t>ハイスイカン</t>
    </rPh>
    <rPh sb="51" eb="53">
      <t>コウシン</t>
    </rPh>
    <rPh sb="54" eb="56">
      <t>シゼン</t>
    </rPh>
    <rPh sb="56" eb="58">
      <t>サイガイ</t>
    </rPh>
    <rPh sb="60" eb="62">
      <t>タイサク</t>
    </rPh>
    <rPh sb="65" eb="68">
      <t>ヒツヨウセイ</t>
    </rPh>
    <rPh sb="69" eb="71">
      <t>ゾウダイ</t>
    </rPh>
    <rPh sb="80" eb="82">
      <t>スイドウ</t>
    </rPh>
    <rPh sb="82" eb="84">
      <t>ジギョウ</t>
    </rPh>
    <rPh sb="85" eb="86">
      <t>ト</t>
    </rPh>
    <rPh sb="87" eb="88">
      <t>マ</t>
    </rPh>
    <rPh sb="89" eb="91">
      <t>ケイエイ</t>
    </rPh>
    <rPh sb="91" eb="93">
      <t>カンキョウ</t>
    </rPh>
    <rPh sb="96" eb="98">
      <t>イッソウ</t>
    </rPh>
    <rPh sb="98" eb="99">
      <t>キビ</t>
    </rPh>
    <rPh sb="106" eb="108">
      <t>ソウテイ</t>
    </rPh>
    <rPh sb="118" eb="120">
      <t>ジョウキョウ</t>
    </rPh>
    <rPh sb="121" eb="122">
      <t>フ</t>
    </rPh>
    <rPh sb="150" eb="152">
      <t>スイドウ</t>
    </rPh>
    <rPh sb="152" eb="154">
      <t>リョウキン</t>
    </rPh>
    <rPh sb="155" eb="157">
      <t>カイテイ</t>
    </rPh>
    <rPh sb="163" eb="165">
      <t>スイシン</t>
    </rPh>
    <rPh sb="168" eb="170">
      <t>ジギョウ</t>
    </rPh>
    <rPh sb="170" eb="172">
      <t>ケイエイ</t>
    </rPh>
    <rPh sb="173" eb="176">
      <t>コウリツカ</t>
    </rPh>
    <rPh sb="177" eb="179">
      <t>ザイセイ</t>
    </rPh>
    <rPh sb="179" eb="181">
      <t>キバン</t>
    </rPh>
    <rPh sb="182" eb="184">
      <t>キョウカ</t>
    </rPh>
    <rPh sb="187" eb="189">
      <t>イッソウ</t>
    </rPh>
    <rPh sb="189" eb="190">
      <t>ハカ</t>
    </rPh>
    <phoneticPr fontId="16"/>
  </si>
  <si>
    <t>　新型コロナウイルス感染症の影響によりホテルや旅館等の給水需要が伸び悩み、給水収益は前年度に比べて減少しましたが、経常収支比率は100％を上回り、累積欠損金も発生していないため、類似団体平均値と比較しても高い水準を維持できています。
　流動比率は100％以上ですが、類似団体平均値と比較すると低い水準です。
　企業債残高対給水収益比率は近年減少傾向にあるものの、依然として類似団体平均値と比較して高い水準にあります。
　料金回収率は100％を上回る水準を維持しており、給水原価は類似団体平均値と比較しても安価に抑えられております。　
　施設利用率及び有収率は類似団体平均値と比較しても低いことから、引き続き漏水対策などを行い、有収率の向上を図るとともに、施設規模の見直しを検討する必要があります。
　</t>
    <rPh sb="1" eb="3">
      <t>シンガタ</t>
    </rPh>
    <rPh sb="10" eb="13">
      <t>カンセンショウ</t>
    </rPh>
    <rPh sb="14" eb="16">
      <t>エイキョウ</t>
    </rPh>
    <rPh sb="23" eb="25">
      <t>リョカン</t>
    </rPh>
    <rPh sb="25" eb="26">
      <t>トウ</t>
    </rPh>
    <rPh sb="27" eb="29">
      <t>キュウスイ</t>
    </rPh>
    <rPh sb="29" eb="31">
      <t>ジュヨウ</t>
    </rPh>
    <rPh sb="32" eb="33">
      <t>ノ</t>
    </rPh>
    <rPh sb="34" eb="35">
      <t>ナヤ</t>
    </rPh>
    <rPh sb="37" eb="39">
      <t>キュウスイ</t>
    </rPh>
    <rPh sb="39" eb="41">
      <t>シュウエキ</t>
    </rPh>
    <rPh sb="42" eb="44">
      <t>ゼンネン</t>
    </rPh>
    <rPh sb="44" eb="45">
      <t>ド</t>
    </rPh>
    <rPh sb="46" eb="47">
      <t>クラ</t>
    </rPh>
    <rPh sb="57" eb="59">
      <t>ケイジョウ</t>
    </rPh>
    <rPh sb="59" eb="61">
      <t>シュウシ</t>
    </rPh>
    <rPh sb="73" eb="75">
      <t>ルイセキ</t>
    </rPh>
    <rPh sb="75" eb="77">
      <t>ケッソン</t>
    </rPh>
    <rPh sb="77" eb="78">
      <t>キン</t>
    </rPh>
    <rPh sb="79" eb="81">
      <t>ハッセイ</t>
    </rPh>
    <rPh sb="133" eb="135">
      <t>ルイジ</t>
    </rPh>
    <rPh sb="135" eb="137">
      <t>ダンタイ</t>
    </rPh>
    <rPh sb="137" eb="140">
      <t>ヘイキンチ</t>
    </rPh>
    <rPh sb="141" eb="143">
      <t>ヒカク</t>
    </rPh>
    <rPh sb="146" eb="147">
      <t>ヒク</t>
    </rPh>
    <rPh sb="148" eb="150">
      <t>スイジュン</t>
    </rPh>
    <rPh sb="168" eb="170">
      <t>キンネン</t>
    </rPh>
    <rPh sb="170" eb="172">
      <t>ゲンショウ</t>
    </rPh>
    <rPh sb="172" eb="174">
      <t>ケイコウ</t>
    </rPh>
    <rPh sb="181" eb="183">
      <t>イゼン</t>
    </rPh>
    <rPh sb="227" eb="22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</si>
</sst>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0.3</c:v>
                </c:pt>
                <c:pt idx="2">
                  <c:v>0.28000000000000003</c:v>
                </c:pt>
                <c:pt idx="3">
                  <c:v>0.25</c:v>
                </c:pt>
                <c:pt idx="4">
                  <c:v>0.41</c:v>
                </c:pt>
              </c:numCache>
            </c:numRef>
          </c:val>
          <c:extLst>
            <c:ext xmlns:c16="http://schemas.microsoft.com/office/drawing/2014/chart" uri="{C3380CC4-5D6E-409C-BE32-E72D297353CC}">
              <c16:uniqueId val="{00000000-DE96-4A62-9DE6-79BBE16605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E96-4A62-9DE6-79BBE16605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48.23</c:v>
                </c:pt>
                <c:pt idx="1">
                  <c:v>46.83</c:v>
                </c:pt>
                <c:pt idx="2">
                  <c:v>47.57</c:v>
                </c:pt>
                <c:pt idx="3">
                  <c:v>44.75</c:v>
                </c:pt>
                <c:pt idx="4">
                  <c:v>44.44</c:v>
                </c:pt>
              </c:numCache>
            </c:numRef>
          </c:val>
          <c:extLst>
            <c:ext xmlns:c16="http://schemas.microsoft.com/office/drawing/2014/chart" uri="{C3380CC4-5D6E-409C-BE32-E72D297353CC}">
              <c16:uniqueId val="{00000000-D8CA-47C3-802E-2D837964B1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8CA-47C3-802E-2D837964B1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76.83</c:v>
                </c:pt>
                <c:pt idx="1">
                  <c:v>76.39</c:v>
                </c:pt>
                <c:pt idx="2">
                  <c:v>77.819999999999993</c:v>
                </c:pt>
                <c:pt idx="3">
                  <c:v>78.48</c:v>
                </c:pt>
                <c:pt idx="4">
                  <c:v>78</c:v>
                </c:pt>
              </c:numCache>
            </c:numRef>
          </c:val>
          <c:extLst>
            <c:ext xmlns:c16="http://schemas.microsoft.com/office/drawing/2014/chart" uri="{C3380CC4-5D6E-409C-BE32-E72D297353CC}">
              <c16:uniqueId val="{00000000-413C-4B20-93AC-8575AB553C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13C-4B20-93AC-8575AB553C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126.61</c:v>
                </c:pt>
                <c:pt idx="1">
                  <c:v>116.23</c:v>
                </c:pt>
                <c:pt idx="2">
                  <c:v>126.57</c:v>
                </c:pt>
                <c:pt idx="3">
                  <c:v>117.4</c:v>
                </c:pt>
                <c:pt idx="4">
                  <c:v>114.73</c:v>
                </c:pt>
              </c:numCache>
            </c:numRef>
          </c:val>
          <c:extLst>
            <c:ext xmlns:c16="http://schemas.microsoft.com/office/drawing/2014/chart" uri="{C3380CC4-5D6E-409C-BE32-E72D297353CC}">
              <c16:uniqueId val="{00000000-5C86-463A-9502-7B389E5B11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5C86-463A-9502-7B389E5B11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55.75</c:v>
                </c:pt>
                <c:pt idx="1">
                  <c:v>56.69</c:v>
                </c:pt>
                <c:pt idx="2">
                  <c:v>58.44</c:v>
                </c:pt>
                <c:pt idx="3">
                  <c:v>59.95</c:v>
                </c:pt>
                <c:pt idx="4">
                  <c:v>61.43</c:v>
                </c:pt>
              </c:numCache>
            </c:numRef>
          </c:val>
          <c:extLst>
            <c:ext xmlns:c16="http://schemas.microsoft.com/office/drawing/2014/chart" uri="{C3380CC4-5D6E-409C-BE32-E72D297353CC}">
              <c16:uniqueId val="{00000000-37BD-4658-9565-0F2794AC68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7BD-4658-9565-0F2794AC68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30.43</c:v>
                </c:pt>
                <c:pt idx="1">
                  <c:v>29.28</c:v>
                </c:pt>
                <c:pt idx="2">
                  <c:v>31.06</c:v>
                </c:pt>
                <c:pt idx="3">
                  <c:v>32.71</c:v>
                </c:pt>
                <c:pt idx="4">
                  <c:v>33.85</c:v>
                </c:pt>
              </c:numCache>
            </c:numRef>
          </c:val>
          <c:extLst>
            <c:ext xmlns:c16="http://schemas.microsoft.com/office/drawing/2014/chart" uri="{C3380CC4-5D6E-409C-BE32-E72D297353CC}">
              <c16:uniqueId val="{00000000-BBC8-44CA-9DFF-C240566590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BC8-44CA-9DFF-C240566590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6F-4D57-8E61-F77E8E7E77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B6F-4D57-8E61-F77E8E7E77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182.34</c:v>
                </c:pt>
                <c:pt idx="1">
                  <c:v>175.98</c:v>
                </c:pt>
                <c:pt idx="2">
                  <c:v>190.43</c:v>
                </c:pt>
                <c:pt idx="3">
                  <c:v>184.69</c:v>
                </c:pt>
                <c:pt idx="4">
                  <c:v>183.57</c:v>
                </c:pt>
              </c:numCache>
            </c:numRef>
          </c:val>
          <c:extLst>
            <c:ext xmlns:c16="http://schemas.microsoft.com/office/drawing/2014/chart" uri="{C3380CC4-5D6E-409C-BE32-E72D297353CC}">
              <c16:uniqueId val="{00000000-C9C1-4C56-AEF5-31E448FDCA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9C1-4C56-AEF5-31E448FDCA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645.79999999999995</c:v>
                </c:pt>
                <c:pt idx="1">
                  <c:v>635.37</c:v>
                </c:pt>
                <c:pt idx="2">
                  <c:v>569.41</c:v>
                </c:pt>
                <c:pt idx="3">
                  <c:v>561.47</c:v>
                </c:pt>
                <c:pt idx="4">
                  <c:v>524.44000000000005</c:v>
                </c:pt>
              </c:numCache>
            </c:numRef>
          </c:val>
          <c:extLst>
            <c:ext xmlns:c16="http://schemas.microsoft.com/office/drawing/2014/chart" uri="{C3380CC4-5D6E-409C-BE32-E72D297353CC}">
              <c16:uniqueId val="{00000000-5CBF-4B65-96F4-80D9CF0BA5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CBF-4B65-96F4-80D9CF0BA5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123.27</c:v>
                </c:pt>
                <c:pt idx="1">
                  <c:v>112.7</c:v>
                </c:pt>
                <c:pt idx="2">
                  <c:v>122.74</c:v>
                </c:pt>
                <c:pt idx="3">
                  <c:v>113.8</c:v>
                </c:pt>
                <c:pt idx="4">
                  <c:v>109.78</c:v>
                </c:pt>
              </c:numCache>
            </c:numRef>
          </c:val>
          <c:extLst>
            <c:ext xmlns:c16="http://schemas.microsoft.com/office/drawing/2014/chart" uri="{C3380CC4-5D6E-409C-BE32-E72D297353CC}">
              <c16:uniqueId val="{00000000-F7FF-4CD5-9819-3FFB83C112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7FF-4CD5-9819-3FFB83C112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85.45</c:v>
                </c:pt>
                <c:pt idx="1">
                  <c:v>93.59</c:v>
                </c:pt>
                <c:pt idx="2">
                  <c:v>86.07</c:v>
                </c:pt>
                <c:pt idx="3">
                  <c:v>92.49</c:v>
                </c:pt>
                <c:pt idx="4">
                  <c:v>95.77</c:v>
                </c:pt>
              </c:numCache>
            </c:numRef>
          </c:val>
          <c:extLst>
            <c:ext xmlns:c16="http://schemas.microsoft.com/office/drawing/2014/chart" uri="{C3380CC4-5D6E-409C-BE32-E72D297353CC}">
              <c16:uniqueId val="{00000000-9CFE-430D-B526-D800196C81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CFE-430D-B526-D800196C81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BI57" sqref="BI5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神奈川県　湯河原町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8"/>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自治体職員</v>
      </c>
      <c r="AE8" s="76"/>
      <c r="AF8" s="76"/>
      <c r="AG8" s="76"/>
      <c r="AH8" s="76"/>
      <c r="AI8" s="76"/>
      <c r="AJ8" s="76"/>
      <c r="AK8" s="2"/>
      <c r="AL8" s="67">
        <f>データ!$R$6</f>
        <v>24151</v>
      </c>
      <c r="AM8" s="67"/>
      <c r="AN8" s="67"/>
      <c r="AO8" s="67"/>
      <c r="AP8" s="67"/>
      <c r="AQ8" s="67"/>
      <c r="AR8" s="67"/>
      <c r="AS8" s="67"/>
      <c r="AT8" s="37">
        <f>データ!$S$6</f>
        <v>40.97</v>
      </c>
      <c r="AU8" s="38"/>
      <c r="AV8" s="38"/>
      <c r="AW8" s="38"/>
      <c r="AX8" s="38"/>
      <c r="AY8" s="38"/>
      <c r="AZ8" s="38"/>
      <c r="BA8" s="38"/>
      <c r="BB8" s="56">
        <f>データ!$T$6</f>
        <v>589.48</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5" t="s">
        <v>12</v>
      </c>
      <c r="C9" s="46"/>
      <c r="D9" s="46"/>
      <c r="E9" s="46"/>
      <c r="F9" s="46"/>
      <c r="G9" s="46"/>
      <c r="H9" s="46"/>
      <c r="I9" s="45" t="s">
        <v>13</v>
      </c>
      <c r="J9" s="46"/>
      <c r="K9" s="46"/>
      <c r="L9" s="46"/>
      <c r="M9" s="46"/>
      <c r="N9" s="46"/>
      <c r="O9" s="68"/>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52.71</v>
      </c>
      <c r="J10" s="38"/>
      <c r="K10" s="38"/>
      <c r="L10" s="38"/>
      <c r="M10" s="38"/>
      <c r="N10" s="38"/>
      <c r="O10" s="66"/>
      <c r="P10" s="56">
        <f>データ!$P$6</f>
        <v>94.69</v>
      </c>
      <c r="Q10" s="56"/>
      <c r="R10" s="56"/>
      <c r="S10" s="56"/>
      <c r="T10" s="56"/>
      <c r="U10" s="56"/>
      <c r="V10" s="56"/>
      <c r="W10" s="67">
        <f>データ!$Q$6</f>
        <v>1775</v>
      </c>
      <c r="X10" s="67"/>
      <c r="Y10" s="67"/>
      <c r="Z10" s="67"/>
      <c r="AA10" s="67"/>
      <c r="AB10" s="67"/>
      <c r="AC10" s="67"/>
      <c r="AD10" s="2"/>
      <c r="AE10" s="2"/>
      <c r="AF10" s="2"/>
      <c r="AG10" s="2"/>
      <c r="AH10" s="2"/>
      <c r="AI10" s="2"/>
      <c r="AJ10" s="2"/>
      <c r="AK10" s="2"/>
      <c r="AL10" s="67">
        <f>データ!$U$6</f>
        <v>22755</v>
      </c>
      <c r="AM10" s="67"/>
      <c r="AN10" s="67"/>
      <c r="AO10" s="67"/>
      <c r="AP10" s="67"/>
      <c r="AQ10" s="67"/>
      <c r="AR10" s="67"/>
      <c r="AS10" s="67"/>
      <c r="AT10" s="37">
        <f>データ!$V$6</f>
        <v>7.4</v>
      </c>
      <c r="AU10" s="38"/>
      <c r="AV10" s="38"/>
      <c r="AW10" s="38"/>
      <c r="AX10" s="38"/>
      <c r="AY10" s="38"/>
      <c r="AZ10" s="38"/>
      <c r="BA10" s="38"/>
      <c r="BB10" s="56">
        <f>データ!$W$6</f>
        <v>3075</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52"/>
      <c r="BN66" s="52"/>
      <c r="BO66" s="52"/>
      <c r="BP66" s="52"/>
      <c r="BQ66" s="52"/>
      <c r="BR66" s="52"/>
      <c r="BS66" s="52"/>
      <c r="BT66" s="52"/>
      <c r="BU66" s="52"/>
      <c r="BV66" s="52"/>
      <c r="BW66" s="52"/>
      <c r="BX66" s="52"/>
      <c r="BY66" s="5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52"/>
      <c r="BN67" s="52"/>
      <c r="BO67" s="52"/>
      <c r="BP67" s="52"/>
      <c r="BQ67" s="52"/>
      <c r="BR67" s="52"/>
      <c r="BS67" s="52"/>
      <c r="BT67" s="52"/>
      <c r="BU67" s="52"/>
      <c r="BV67" s="52"/>
      <c r="BW67" s="52"/>
      <c r="BX67" s="52"/>
      <c r="BY67" s="5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52"/>
      <c r="BN68" s="52"/>
      <c r="BO68" s="52"/>
      <c r="BP68" s="52"/>
      <c r="BQ68" s="52"/>
      <c r="BR68" s="52"/>
      <c r="BS68" s="52"/>
      <c r="BT68" s="52"/>
      <c r="BU68" s="52"/>
      <c r="BV68" s="52"/>
      <c r="BW68" s="52"/>
      <c r="BX68" s="52"/>
      <c r="BY68" s="5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52"/>
      <c r="BN69" s="52"/>
      <c r="BO69" s="52"/>
      <c r="BP69" s="52"/>
      <c r="BQ69" s="52"/>
      <c r="BR69" s="52"/>
      <c r="BS69" s="52"/>
      <c r="BT69" s="52"/>
      <c r="BU69" s="52"/>
      <c r="BV69" s="52"/>
      <c r="BW69" s="52"/>
      <c r="BX69" s="52"/>
      <c r="BY69" s="5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52"/>
      <c r="BN70" s="52"/>
      <c r="BO70" s="52"/>
      <c r="BP70" s="52"/>
      <c r="BQ70" s="52"/>
      <c r="BR70" s="52"/>
      <c r="BS70" s="52"/>
      <c r="BT70" s="52"/>
      <c r="BU70" s="52"/>
      <c r="BV70" s="52"/>
      <c r="BW70" s="52"/>
      <c r="BX70" s="52"/>
      <c r="BY70" s="5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52"/>
      <c r="BN71" s="52"/>
      <c r="BO71" s="52"/>
      <c r="BP71" s="52"/>
      <c r="BQ71" s="52"/>
      <c r="BR71" s="52"/>
      <c r="BS71" s="52"/>
      <c r="BT71" s="52"/>
      <c r="BU71" s="52"/>
      <c r="BV71" s="52"/>
      <c r="BW71" s="52"/>
      <c r="BX71" s="52"/>
      <c r="BY71" s="5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52"/>
      <c r="BN72" s="52"/>
      <c r="BO72" s="52"/>
      <c r="BP72" s="52"/>
      <c r="BQ72" s="52"/>
      <c r="BR72" s="52"/>
      <c r="BS72" s="52"/>
      <c r="BT72" s="52"/>
      <c r="BU72" s="52"/>
      <c r="BV72" s="52"/>
      <c r="BW72" s="52"/>
      <c r="BX72" s="52"/>
      <c r="BY72" s="5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52"/>
      <c r="BN73" s="52"/>
      <c r="BO73" s="52"/>
      <c r="BP73" s="52"/>
      <c r="BQ73" s="52"/>
      <c r="BR73" s="52"/>
      <c r="BS73" s="52"/>
      <c r="BT73" s="52"/>
      <c r="BU73" s="52"/>
      <c r="BV73" s="52"/>
      <c r="BW73" s="52"/>
      <c r="BX73" s="52"/>
      <c r="BY73" s="5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52"/>
      <c r="BN74" s="52"/>
      <c r="BO74" s="52"/>
      <c r="BP74" s="52"/>
      <c r="BQ74" s="52"/>
      <c r="BR74" s="52"/>
      <c r="BS74" s="52"/>
      <c r="BT74" s="52"/>
      <c r="BU74" s="52"/>
      <c r="BV74" s="52"/>
      <c r="BW74" s="52"/>
      <c r="BX74" s="52"/>
      <c r="BY74" s="5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52"/>
      <c r="BN75" s="52"/>
      <c r="BO75" s="52"/>
      <c r="BP75" s="52"/>
      <c r="BQ75" s="52"/>
      <c r="BR75" s="52"/>
      <c r="BS75" s="52"/>
      <c r="BT75" s="52"/>
      <c r="BU75" s="52"/>
      <c r="BV75" s="52"/>
      <c r="BW75" s="52"/>
      <c r="BX75" s="52"/>
      <c r="BY75" s="5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52"/>
      <c r="BN76" s="52"/>
      <c r="BO76" s="52"/>
      <c r="BP76" s="52"/>
      <c r="BQ76" s="52"/>
      <c r="BR76" s="52"/>
      <c r="BS76" s="52"/>
      <c r="BT76" s="52"/>
      <c r="BU76" s="52"/>
      <c r="BV76" s="52"/>
      <c r="BW76" s="52"/>
      <c r="BX76" s="52"/>
      <c r="BY76" s="5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52"/>
      <c r="BN77" s="52"/>
      <c r="BO77" s="52"/>
      <c r="BP77" s="52"/>
      <c r="BQ77" s="52"/>
      <c r="BR77" s="52"/>
      <c r="BS77" s="52"/>
      <c r="BT77" s="52"/>
      <c r="BU77" s="52"/>
      <c r="BV77" s="52"/>
      <c r="BW77" s="52"/>
      <c r="BX77" s="52"/>
      <c r="BY77" s="5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52"/>
      <c r="BN78" s="52"/>
      <c r="BO78" s="52"/>
      <c r="BP78" s="52"/>
      <c r="BQ78" s="52"/>
      <c r="BR78" s="52"/>
      <c r="BS78" s="52"/>
      <c r="BT78" s="52"/>
      <c r="BU78" s="52"/>
      <c r="BV78" s="52"/>
      <c r="BW78" s="52"/>
      <c r="BX78" s="52"/>
      <c r="BY78" s="5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52"/>
      <c r="BN79" s="52"/>
      <c r="BO79" s="52"/>
      <c r="BP79" s="52"/>
      <c r="BQ79" s="52"/>
      <c r="BR79" s="52"/>
      <c r="BS79" s="52"/>
      <c r="BT79" s="52"/>
      <c r="BU79" s="52"/>
      <c r="BV79" s="52"/>
      <c r="BW79" s="52"/>
      <c r="BX79" s="52"/>
      <c r="BY79" s="5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52"/>
      <c r="BN80" s="52"/>
      <c r="BO80" s="52"/>
      <c r="BP80" s="52"/>
      <c r="BQ80" s="52"/>
      <c r="BR80" s="52"/>
      <c r="BS80" s="52"/>
      <c r="BT80" s="52"/>
      <c r="BU80" s="52"/>
      <c r="BV80" s="52"/>
      <c r="BW80" s="52"/>
      <c r="BX80" s="52"/>
      <c r="BY80" s="5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52"/>
      <c r="BN81" s="52"/>
      <c r="BO81" s="52"/>
      <c r="BP81" s="52"/>
      <c r="BQ81" s="52"/>
      <c r="BR81" s="52"/>
      <c r="BS81" s="52"/>
      <c r="BT81" s="52"/>
      <c r="BU81" s="52"/>
      <c r="BV81" s="52"/>
      <c r="BW81" s="52"/>
      <c r="BX81" s="52"/>
      <c r="BY81" s="5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fT6AD2rJPwrOJ9R2bSCYd9tMHkao5jmfF3nzvuxMJcbh/xTH72rhKe/hlyHVDiEhkopkMHOohpFLl+wANeDSA==" saltValue="TMjltXOea/kfIbvgfwyS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52</v>
      </c>
      <c r="B4" s="17"/>
      <c r="C4" s="17"/>
      <c r="D4" s="17"/>
      <c r="E4" s="17"/>
      <c r="F4" s="17"/>
      <c r="G4" s="17"/>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143847</v>
      </c>
      <c r="D6" s="20">
        <f t="shared" si="3"/>
        <v>46</v>
      </c>
      <c r="E6" s="20">
        <f t="shared" si="3"/>
        <v>1</v>
      </c>
      <c r="F6" s="20">
        <f t="shared" si="3"/>
        <v>0</v>
      </c>
      <c r="G6" s="20">
        <f t="shared" si="3"/>
        <v>1</v>
      </c>
      <c r="H6" s="20" t="str">
        <f t="shared" si="3"/>
        <v>神奈川県　湯河原町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52.71</v>
      </c>
      <c r="P6" s="21">
        <f t="shared" si="3"/>
        <v>94.69</v>
      </c>
      <c r="Q6" s="21">
        <f t="shared" si="3"/>
        <v>1775</v>
      </c>
      <c r="R6" s="21">
        <f t="shared" si="3"/>
        <v>24151</v>
      </c>
      <c r="S6" s="21">
        <f t="shared" si="3"/>
        <v>40.97</v>
      </c>
      <c r="T6" s="21">
        <f t="shared" si="3"/>
        <v>589.48</v>
      </c>
      <c r="U6" s="21">
        <f t="shared" si="3"/>
        <v>22755</v>
      </c>
      <c r="V6" s="21">
        <f t="shared" si="3"/>
        <v>7.4</v>
      </c>
      <c r="W6" s="21">
        <f t="shared" si="3"/>
        <v>3075</v>
      </c>
      <c r="X6" s="22">
        <f>IF(X7="",NA(),X7)</f>
        <v>126.61</v>
      </c>
      <c r="Y6" s="22">
        <f t="shared" ref="Y6:AG6" si="4">IF(Y7="",NA(),Y7)</f>
        <v>116.23</v>
      </c>
      <c r="Z6" s="22">
        <f t="shared" si="4"/>
        <v>126.57</v>
      </c>
      <c r="AA6" s="22">
        <f t="shared" si="4"/>
        <v>117.4</v>
      </c>
      <c r="AB6" s="22">
        <f t="shared" si="4"/>
        <v>114.73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182.34</v>
      </c>
      <c r="AU6" s="22">
        <f t="shared" ref="AU6:BC6" si="6">IF(AU7="",NA(),AU7)</f>
        <v>175.98</v>
      </c>
      <c r="AV6" s="22">
        <f t="shared" si="6"/>
        <v>190.43</v>
      </c>
      <c r="AW6" s="22">
        <f t="shared" si="6"/>
        <v>184.69</v>
      </c>
      <c r="AX6" s="22">
        <f t="shared" si="6"/>
        <v>183.57</v>
      </c>
      <c r="AY6" s="22">
        <f t="shared" si="6"/>
        <v>359.47</v>
      </c>
      <c r="AZ6" s="22">
        <f t="shared" si="6"/>
        <v>369.69</v>
      </c>
      <c r="BA6" s="22">
        <f t="shared" si="6"/>
        <v>379.08</v>
      </c>
      <c r="BB6" s="22">
        <f t="shared" si="6"/>
        <v>367.55</v>
      </c>
      <c r="BC6" s="22">
        <f t="shared" si="6"/>
        <v>378.56</v>
      </c>
      <c r="BD6" s="21" t="str">
        <f>IF(BD7="","",IF(BD7="-","【-】","【"&amp;SUBSTITUTE(TEXT(BD7,"#,##0.00"),"-","△")&amp;"】"))</f>
        <v>【261.51】</v>
      </c>
      <c r="BE6" s="22">
        <f>IF(BE7="",NA(),BE7)</f>
        <v>645.79999999999995</v>
      </c>
      <c r="BF6" s="22">
        <f t="shared" ref="BF6:BN6" si="7">IF(BF7="",NA(),BF7)</f>
        <v>635.37</v>
      </c>
      <c r="BG6" s="22">
        <f t="shared" si="7"/>
        <v>569.41</v>
      </c>
      <c r="BH6" s="22">
        <f t="shared" si="7"/>
        <v>561.47</v>
      </c>
      <c r="BI6" s="22">
        <f t="shared" si="7"/>
        <v>524.44000000000005</v>
      </c>
      <c r="BJ6" s="22">
        <f t="shared" si="7"/>
        <v>401.79</v>
      </c>
      <c r="BK6" s="22">
        <f t="shared" si="7"/>
        <v>402.99</v>
      </c>
      <c r="BL6" s="22">
        <f t="shared" si="7"/>
        <v>398.98</v>
      </c>
      <c r="BM6" s="22">
        <f t="shared" si="7"/>
        <v>418.68</v>
      </c>
      <c r="BN6" s="22">
        <f t="shared" si="7"/>
        <v>395.68</v>
      </c>
      <c r="BO6" s="21" t="str">
        <f>IF(BO7="","",IF(BO7="-","【-】","【"&amp;SUBSTITUTE(TEXT(BO7,"#,##0.00"),"-","△")&amp;"】"))</f>
        <v>【265.16】</v>
      </c>
      <c r="BP6" s="22">
        <f>IF(BP7="",NA(),BP7)</f>
        <v>123.27</v>
      </c>
      <c r="BQ6" s="22">
        <f t="shared" ref="BQ6:BY6" si="8">IF(BQ7="",NA(),BQ7)</f>
        <v>112.7</v>
      </c>
      <c r="BR6" s="22">
        <f t="shared" si="8"/>
        <v>122.74</v>
      </c>
      <c r="BS6" s="22">
        <f t="shared" si="8"/>
        <v>113.8</v>
      </c>
      <c r="BT6" s="22">
        <f t="shared" si="8"/>
        <v>109.78</v>
      </c>
      <c r="BU6" s="22">
        <f t="shared" si="8"/>
        <v>100.12</v>
      </c>
      <c r="BV6" s="22">
        <f t="shared" si="8"/>
        <v>98.66</v>
      </c>
      <c r="BW6" s="22">
        <f t="shared" si="8"/>
        <v>98.64</v>
      </c>
      <c r="BX6" s="22">
        <f t="shared" si="8"/>
        <v>94.78</v>
      </c>
      <c r="BY6" s="22">
        <f t="shared" si="8"/>
        <v>97.59</v>
      </c>
      <c r="BZ6" s="21" t="str">
        <f>IF(BZ7="","",IF(BZ7="-","【-】","【"&amp;SUBSTITUTE(TEXT(BZ7,"#,##0.00"),"-","△")&amp;"】"))</f>
        <v>【102.35】</v>
      </c>
      <c r="CA6" s="22">
        <f>IF(CA7="",NA(),CA7)</f>
        <v>85.45</v>
      </c>
      <c r="CB6" s="22">
        <f t="shared" ref="CB6:CJ6" si="9">IF(CB7="",NA(),CB7)</f>
        <v>93.59</v>
      </c>
      <c r="CC6" s="22">
        <f t="shared" si="9"/>
        <v>86.07</v>
      </c>
      <c r="CD6" s="22">
        <f t="shared" si="9"/>
        <v>92.49</v>
      </c>
      <c r="CE6" s="22">
        <f t="shared" si="9"/>
        <v>95.77</v>
      </c>
      <c r="CF6" s="22">
        <f t="shared" si="9"/>
        <v>174.97</v>
      </c>
      <c r="CG6" s="22">
        <f t="shared" si="9"/>
        <v>178.59</v>
      </c>
      <c r="CH6" s="22">
        <f t="shared" si="9"/>
        <v>178.92</v>
      </c>
      <c r="CI6" s="22">
        <f t="shared" si="9"/>
        <v>181.3</v>
      </c>
      <c r="CJ6" s="22">
        <f t="shared" si="9"/>
        <v>181.71</v>
      </c>
      <c r="CK6" s="21" t="str">
        <f>IF(CK7="","",IF(CK7="-","【-】","【"&amp;SUBSTITUTE(TEXT(CK7,"#,##0.00"),"-","△")&amp;"】"))</f>
        <v>【167.74】</v>
      </c>
      <c r="CL6" s="22">
        <f>IF(CL7="",NA(),CL7)</f>
        <v>48.23</v>
      </c>
      <c r="CM6" s="22">
        <f t="shared" ref="CM6:CU6" si="10">IF(CM7="",NA(),CM7)</f>
        <v>46.83</v>
      </c>
      <c r="CN6" s="22">
        <f t="shared" si="10"/>
        <v>47.57</v>
      </c>
      <c r="CO6" s="22">
        <f t="shared" si="10"/>
        <v>44.75</v>
      </c>
      <c r="CP6" s="22">
        <f t="shared" si="10"/>
        <v>44.44</v>
      </c>
      <c r="CQ6" s="22">
        <f t="shared" si="10"/>
        <v>55.63</v>
      </c>
      <c r="CR6" s="22">
        <f t="shared" si="10"/>
        <v>55.03</v>
      </c>
      <c r="CS6" s="22">
        <f t="shared" si="10"/>
        <v>55.14</v>
      </c>
      <c r="CT6" s="22">
        <f t="shared" si="10"/>
        <v>55.89</v>
      </c>
      <c r="CU6" s="22">
        <f t="shared" si="10"/>
        <v>55.72</v>
      </c>
      <c r="CV6" s="21" t="str">
        <f>IF(CV7="","",IF(CV7="-","【-】","【"&amp;SUBSTITUTE(TEXT(CV7,"#,##0.00"),"-","△")&amp;"】"))</f>
        <v>【60.29】</v>
      </c>
      <c r="CW6" s="22">
        <f>IF(CW7="",NA(),CW7)</f>
        <v>76.83</v>
      </c>
      <c r="CX6" s="22">
        <f t="shared" ref="CX6:DF6" si="11">IF(CX7="",NA(),CX7)</f>
        <v>76.39</v>
      </c>
      <c r="CY6" s="22">
        <f t="shared" si="11"/>
        <v>77.819999999999993</v>
      </c>
      <c r="CZ6" s="22">
        <f t="shared" si="11"/>
        <v>78.48</v>
      </c>
      <c r="DA6" s="22">
        <f t="shared" si="11"/>
        <v>78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55.75</v>
      </c>
      <c r="DI6" s="22">
        <f t="shared" ref="DI6:DQ6" si="12">IF(DI7="",NA(),DI7)</f>
        <v>56.69</v>
      </c>
      <c r="DJ6" s="22">
        <f t="shared" si="12"/>
        <v>58.44</v>
      </c>
      <c r="DK6" s="22">
        <f t="shared" si="12"/>
        <v>59.95</v>
      </c>
      <c r="DL6" s="22">
        <f t="shared" si="12"/>
        <v>61.43</v>
      </c>
      <c r="DM6" s="22">
        <f t="shared" si="12"/>
        <v>48.05</v>
      </c>
      <c r="DN6" s="22">
        <f t="shared" si="12"/>
        <v>48.87</v>
      </c>
      <c r="DO6" s="22">
        <f t="shared" si="12"/>
        <v>49.92</v>
      </c>
      <c r="DP6" s="22">
        <f t="shared" si="12"/>
        <v>50.63</v>
      </c>
      <c r="DQ6" s="22">
        <f t="shared" si="12"/>
        <v>51.29</v>
      </c>
      <c r="DR6" s="21" t="str">
        <f>IF(DR7="","",IF(DR7="-","【-】","【"&amp;SUBSTITUTE(TEXT(DR7,"#,##0.00"),"-","△")&amp;"】"))</f>
        <v>【50.88】</v>
      </c>
      <c r="DS6" s="22">
        <f>IF(DS7="",NA(),DS7)</f>
        <v>30.43</v>
      </c>
      <c r="DT6" s="22">
        <f t="shared" ref="DT6:EB6" si="13">IF(DT7="",NA(),DT7)</f>
        <v>29.28</v>
      </c>
      <c r="DU6" s="22">
        <f t="shared" si="13"/>
        <v>31.06</v>
      </c>
      <c r="DV6" s="22">
        <f t="shared" si="13"/>
        <v>32.71</v>
      </c>
      <c r="DW6" s="22">
        <f t="shared" si="13"/>
        <v>33.85</v>
      </c>
      <c r="DX6" s="22">
        <f t="shared" si="13"/>
        <v>13.39</v>
      </c>
      <c r="DY6" s="22">
        <f t="shared" si="13"/>
        <v>14.85</v>
      </c>
      <c r="DZ6" s="22">
        <f t="shared" si="13"/>
        <v>16.88</v>
      </c>
      <c r="EA6" s="22">
        <f t="shared" si="13"/>
        <v>18.28</v>
      </c>
      <c r="EB6" s="22">
        <f t="shared" si="13"/>
        <v>19.61</v>
      </c>
      <c r="EC6" s="21" t="str">
        <f>IF(EC7="","",IF(EC7="-","【-】","【"&amp;SUBSTITUTE(TEXT(EC7,"#,##0.00"),"-","△")&amp;"】"))</f>
        <v>【22.30】</v>
      </c>
      <c r="ED6" s="22">
        <f>IF(ED7="",NA(),ED7)</f>
        <v>0.2</v>
      </c>
      <c r="EE6" s="22">
        <f t="shared" ref="EE6:EM6" si="14">IF(EE7="",NA(),EE7)</f>
        <v>0.3</v>
      </c>
      <c r="EF6" s="22">
        <f t="shared" si="14"/>
        <v>0.28000000000000003</v>
      </c>
      <c r="EG6" s="22">
        <f t="shared" si="14"/>
        <v>0.25</v>
      </c>
      <c r="EH6" s="22">
        <f t="shared" si="14"/>
        <v>0.41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143847</v>
      </c>
      <c r="D7" s="24">
        <v>46</v>
      </c>
      <c r="E7" s="24">
        <v>1</v>
      </c>
      <c r="F7" s="24">
        <v>0</v>
      </c>
      <c r="G7" s="24">
        <v>1</v>
      </c>
      <c r="H7" s="24" t="s">
        <v>92</v>
      </c>
      <c r="I7" s="24" t="s">
        <v>93</v>
      </c>
      <c r="J7" s="24" t="s">
        <v>94</v>
      </c>
      <c r="K7" s="24" t="s">
        <v>95</v>
      </c>
      <c r="L7" s="24" t="s">
        <v>96</v>
      </c>
      <c r="M7" s="24" t="s">
        <v>97</v>
      </c>
      <c r="N7" s="25" t="s">
        <v>98</v>
      </c>
      <c r="O7" s="25">
        <v>52.71</v>
      </c>
      <c r="P7" s="25">
        <v>94.69</v>
      </c>
      <c r="Q7" s="25">
        <v>1775</v>
      </c>
      <c r="R7" s="25">
        <v>24151</v>
      </c>
      <c r="S7" s="25">
        <v>40.97</v>
      </c>
      <c r="T7" s="25">
        <v>589.48</v>
      </c>
      <c r="U7" s="25">
        <v>22755</v>
      </c>
      <c r="V7" s="25">
        <v>7.4</v>
      </c>
      <c r="W7" s="25">
        <v>3075</v>
      </c>
      <c r="X7" s="25">
        <v>126.61</v>
      </c>
      <c r="Y7" s="25">
        <v>116.23</v>
      </c>
      <c r="Z7" s="25">
        <v>126.57</v>
      </c>
      <c r="AA7" s="25">
        <v>117.4</v>
      </c>
      <c r="AB7" s="25">
        <v>114.73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182.34</v>
      </c>
      <c r="AU7" s="25">
        <v>175.98</v>
      </c>
      <c r="AV7" s="25">
        <v>190.43</v>
      </c>
      <c r="AW7" s="25">
        <v>184.69</v>
      </c>
      <c r="AX7" s="25">
        <v>183.57</v>
      </c>
      <c r="AY7" s="25">
        <v>359.47</v>
      </c>
      <c r="AZ7" s="25">
        <v>369.69</v>
      </c>
      <c r="BA7" s="25">
        <v>379.08</v>
      </c>
      <c r="BB7" s="25">
        <v>367.55</v>
      </c>
      <c r="BC7" s="25">
        <v>378.56</v>
      </c>
      <c r="BD7" s="25">
        <v>261.51</v>
      </c>
      <c r="BE7" s="25">
        <v>645.79999999999995</v>
      </c>
      <c r="BF7" s="25">
        <v>635.37</v>
      </c>
      <c r="BG7" s="25">
        <v>569.41</v>
      </c>
      <c r="BH7" s="25">
        <v>561.47</v>
      </c>
      <c r="BI7" s="25">
        <v>524.44000000000005</v>
      </c>
      <c r="BJ7" s="25">
        <v>401.79</v>
      </c>
      <c r="BK7" s="25">
        <v>402.99</v>
      </c>
      <c r="BL7" s="25">
        <v>398.98</v>
      </c>
      <c r="BM7" s="25">
        <v>418.68</v>
      </c>
      <c r="BN7" s="25">
        <v>395.68</v>
      </c>
      <c r="BO7" s="25">
        <v>265.16000000000003</v>
      </c>
      <c r="BP7" s="25">
        <v>123.27</v>
      </c>
      <c r="BQ7" s="25">
        <v>112.7</v>
      </c>
      <c r="BR7" s="25">
        <v>122.74</v>
      </c>
      <c r="BS7" s="25">
        <v>113.8</v>
      </c>
      <c r="BT7" s="25">
        <v>109.78</v>
      </c>
      <c r="BU7" s="25">
        <v>100.12</v>
      </c>
      <c r="BV7" s="25">
        <v>98.66</v>
      </c>
      <c r="BW7" s="25">
        <v>98.64</v>
      </c>
      <c r="BX7" s="25">
        <v>94.78</v>
      </c>
      <c r="BY7" s="25">
        <v>97.59</v>
      </c>
      <c r="BZ7" s="25">
        <v>102.35</v>
      </c>
      <c r="CA7" s="25">
        <v>85.45</v>
      </c>
      <c r="CB7" s="25">
        <v>93.59</v>
      </c>
      <c r="CC7" s="25">
        <v>86.07</v>
      </c>
      <c r="CD7" s="25">
        <v>92.49</v>
      </c>
      <c r="CE7" s="25">
        <v>95.77</v>
      </c>
      <c r="CF7" s="25">
        <v>174.97</v>
      </c>
      <c r="CG7" s="25">
        <v>178.59</v>
      </c>
      <c r="CH7" s="25">
        <v>178.92</v>
      </c>
      <c r="CI7" s="25">
        <v>181.3</v>
      </c>
      <c r="CJ7" s="25">
        <v>181.71</v>
      </c>
      <c r="CK7" s="25">
        <v>167.74</v>
      </c>
      <c r="CL7" s="25">
        <v>48.23</v>
      </c>
      <c r="CM7" s="25">
        <v>46.83</v>
      </c>
      <c r="CN7" s="25">
        <v>47.57</v>
      </c>
      <c r="CO7" s="25">
        <v>44.75</v>
      </c>
      <c r="CP7" s="25">
        <v>44.44</v>
      </c>
      <c r="CQ7" s="25">
        <v>55.63</v>
      </c>
      <c r="CR7" s="25">
        <v>55.03</v>
      </c>
      <c r="CS7" s="25">
        <v>55.14</v>
      </c>
      <c r="CT7" s="25">
        <v>55.89</v>
      </c>
      <c r="CU7" s="25">
        <v>55.72</v>
      </c>
      <c r="CV7" s="25">
        <v>60.29</v>
      </c>
      <c r="CW7" s="25">
        <v>76.83</v>
      </c>
      <c r="CX7" s="25">
        <v>76.39</v>
      </c>
      <c r="CY7" s="25">
        <v>77.819999999999993</v>
      </c>
      <c r="CZ7" s="25">
        <v>78.48</v>
      </c>
      <c r="DA7" s="25">
        <v>78</v>
      </c>
      <c r="DB7" s="25">
        <v>82.04</v>
      </c>
      <c r="DC7" s="25">
        <v>81.900000000000006</v>
      </c>
      <c r="DD7" s="25">
        <v>81.39</v>
      </c>
      <c r="DE7" s="25">
        <v>81.27</v>
      </c>
      <c r="DF7" s="25">
        <v>81.260000000000005</v>
      </c>
      <c r="DG7" s="25">
        <v>90.12</v>
      </c>
      <c r="DH7" s="25">
        <v>55.75</v>
      </c>
      <c r="DI7" s="25">
        <v>56.69</v>
      </c>
      <c r="DJ7" s="25">
        <v>58.44</v>
      </c>
      <c r="DK7" s="25">
        <v>59.95</v>
      </c>
      <c r="DL7" s="25">
        <v>61.43</v>
      </c>
      <c r="DM7" s="25">
        <v>48.05</v>
      </c>
      <c r="DN7" s="25">
        <v>48.87</v>
      </c>
      <c r="DO7" s="25">
        <v>49.92</v>
      </c>
      <c r="DP7" s="25">
        <v>50.63</v>
      </c>
      <c r="DQ7" s="25">
        <v>51.29</v>
      </c>
      <c r="DR7" s="25">
        <v>50.88</v>
      </c>
      <c r="DS7" s="25">
        <v>30.43</v>
      </c>
      <c r="DT7" s="25">
        <v>29.28</v>
      </c>
      <c r="DU7" s="25">
        <v>31.06</v>
      </c>
      <c r="DV7" s="25">
        <v>32.71</v>
      </c>
      <c r="DW7" s="25">
        <v>33.85</v>
      </c>
      <c r="DX7" s="25">
        <v>13.39</v>
      </c>
      <c r="DY7" s="25">
        <v>14.85</v>
      </c>
      <c r="DZ7" s="25">
        <v>16.88</v>
      </c>
      <c r="EA7" s="25">
        <v>18.28</v>
      </c>
      <c r="EB7" s="25">
        <v>19.61</v>
      </c>
      <c r="EC7" s="25">
        <v>22.3</v>
      </c>
      <c r="ED7" s="25">
        <v>0.2</v>
      </c>
      <c r="EE7" s="25">
        <v>0.3</v>
      </c>
      <c r="EF7" s="25">
        <v>0.28000000000000003</v>
      </c>
      <c r="EG7" s="25">
        <v>0.25</v>
      </c>
      <c r="EH7" s="25">
        <v>0.41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村田裕介(水道課)</cp:lastModifiedBy>
  <cp:lastPrinted>2023-01-16T06:23:54Z</cp:lastPrinted>
  <dcterms:created xsi:type="dcterms:W3CDTF">2022-12-01T00:56:56Z</dcterms:created>
  <dcterms:modified xsi:type="dcterms:W3CDTF">2023-01-23T03:07:45Z</dcterms:modified>
  <cp:category/>
</cp:coreProperties>
</file>