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05_市町村から\31_湯河原町〇　水道、公共下水道、特定環境保全公共下水道\"/>
    </mc:Choice>
  </mc:AlternateContent>
  <workbookProtection workbookAlgorithmName="SHA-512" workbookHashValue="o6pawb1UhFRnQl7fltRLIZWpq06PQ1VMpKWStxa6ug8GLGA86Kgkvr6wC51YOVTjb25EJ7QxaRZjrQ1RU/1TBw==" workbookSaltValue="QjJpg+jCQb7H1V9hmQ69YQ==" workbookSpinCount="100000" lockStructure="1"/>
  <bookViews>
    <workbookView xWindow="-120" yWindow="-120" windowWidth="20736" windowHeight="111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<sst xmlns="http://schemas.openxmlformats.org/spreadsheetml/2006/main" count="231" uniqueCount="116">
  <si>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</si>
  <si>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</si>
  <si>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</si>
  <si>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</si>
  <si>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</si>
  <si>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</si>
  <si>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</si>
  <si>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</si>
  <si>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</si>
  <si>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</si>
  <si>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</si>
  <si>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</si>
  <si>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</si>
  <si>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</si>
  <si>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</si>
  <si>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</si>
  <si>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</si>
  <si>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</si>
  <si>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</si>
  <si>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</si>
  <si>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</si>
  <si>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</si>
  <si>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</si>
  <si>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</si>
  <si>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</si>
  <si>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</si>
  <si>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</si>
  <si>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</si>
  <si>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</si>
  <si>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</si>
  <si>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</si>
  <si>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</si>
  <si>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</si>
  <si>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</si>
  <si>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</si>
  <si>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</si>
  <si>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</si>
  <si>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</si>
  <si>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</si>
  <si>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</si>
  <si>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</si>
  <si>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</si>
  <si>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</si>
  <si>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</si>
  <si>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</si>
  <si>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</si>
  <si>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</si>
  <si>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</si>
  <si>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</si>
  <si>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</si>
  <si>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</si>
  <si>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</si>
  <si>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</si>
  <si>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</si>
  <si>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</si>
  <si>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</si>
  <si>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</si>
  <si>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</si>
  <si>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</si>
  <si>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</si>
  <si>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</si>
  <si>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</si>
  <si>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</si>
  <si>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</si>
  <si>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</si>
  <si>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</si>
  <si>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</si>
  <si>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</si>
  <si>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</si>
  <si>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</si>
  <si>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</si>
  <si>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</si>
  <si>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</si>
  <si>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</si>
  <si>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</si>
  <si>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</si>
  <si>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</si>
  <si>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</si>
  <si>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</si>
  <si>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</si>
  <si>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</si>
  <si>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</si>
  <si>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</si>
  <si>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</si>
  <si>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</si>
  <si>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</si>
  <si>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</si>
  <si>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</si>
  <si>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</si>
  <si>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</si>
  <si>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</si>
  <si>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</si>
  <si>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</si>
  <si>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</si>
  <si>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</si>
  <si>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</si>
  <si>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湯河原町</t>
  </si>
  <si>
    <t>法適用</t>
  </si>
  <si>
    <t>下水道事業</t>
  </si>
  <si>
    <t>公共下水道</t>
  </si>
  <si>
    <t>Cb1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</si>
  <si>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</si>
  <si>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</si>
  <si>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</si>
  <si>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</si>
  <si>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</si>
  <si>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</si>
  <si>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</si>
  <si>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</si>
  <si>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</si>
  <si>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</si>
  <si>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</si>
  <si>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</si>
  <si>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下水道事業は、昭和60年に湯河原町浄水センターの供用を開始し、順次整備拡大を行ってきましたが、処理区域人口の減少や、節水機器の普及や節水意識の高まりに加え、新型コロナウィルス感染症の影響などにより、使用料収入は伸び悩んでいる傾向にあることから、維持管理費等の削減を図るとともに適正な使用料のあり方についても検討してまいります。
　今後は「湯河原町下水道事業経営戦略」に基づく各施策を実施し、将来にわたって安定的に事業を継続するため、計画的な改築更新を実施するとともに、適切な維持管理を行い、より一層の経営の効率化、財政運営の健全化に努め、経営基盤の強化を図ってまいります。
　</t>
    <rPh sb="1" eb="3">
      <t>ホンチョウ</t>
    </rPh>
    <rPh sb="4" eb="7">
      <t>ゲ</t>
    </rPh>
    <rPh sb="7" eb="9">
      <t>ジギョウ</t>
    </rPh>
    <rPh sb="11" eb="13">
      <t>ショウワ</t>
    </rPh>
    <rPh sb="15" eb="16">
      <t>ネン</t>
    </rPh>
    <rPh sb="17" eb="21">
      <t>ユ</t>
    </rPh>
    <rPh sb="21" eb="27">
      <t>ジョ</t>
    </rPh>
    <rPh sb="28" eb="30">
      <t>キョウヨウ</t>
    </rPh>
    <rPh sb="31" eb="33">
      <t>カイシ</t>
    </rPh>
    <rPh sb="35" eb="37">
      <t>ジュンジ</t>
    </rPh>
    <rPh sb="37" eb="39">
      <t>セイビ</t>
    </rPh>
    <rPh sb="39" eb="41">
      <t>カクダイ</t>
    </rPh>
    <rPh sb="42" eb="43">
      <t>オコナ</t>
    </rPh>
    <rPh sb="51" eb="53">
      <t>ショリ</t>
    </rPh>
    <rPh sb="53" eb="55">
      <t>クイキ</t>
    </rPh>
    <rPh sb="55" eb="57">
      <t>ジンコウ</t>
    </rPh>
    <rPh sb="58" eb="60">
      <t>ゲンショウ</t>
    </rPh>
    <rPh sb="62" eb="64">
      <t>セッスイ</t>
    </rPh>
    <rPh sb="64" eb="66">
      <t>キキ</t>
    </rPh>
    <rPh sb="67" eb="69">
      <t>フキュウ</t>
    </rPh>
    <rPh sb="70" eb="72">
      <t>セッスイ</t>
    </rPh>
    <rPh sb="72" eb="74">
      <t>イシキ</t>
    </rPh>
    <rPh sb="75" eb="76">
      <t>タカ</t>
    </rPh>
    <rPh sb="79" eb="80">
      <t>クワ</t>
    </rPh>
    <rPh sb="82" eb="84">
      <t>シンガタ</t>
    </rPh>
    <rPh sb="91" eb="94">
      <t>カンセンショウ</t>
    </rPh>
    <rPh sb="95" eb="97">
      <t>エイキョウ</t>
    </rPh>
    <rPh sb="103" eb="106">
      <t>シヨウリョウ</t>
    </rPh>
    <rPh sb="106" eb="108">
      <t>シュウニュウ</t>
    </rPh>
    <rPh sb="109" eb="110">
      <t>ノ</t>
    </rPh>
    <rPh sb="111" eb="112">
      <t>ナヤ</t>
    </rPh>
    <rPh sb="116" eb="118">
      <t>ケイコウ</t>
    </rPh>
    <rPh sb="126" eb="128">
      <t>イジ</t>
    </rPh>
    <rPh sb="128" eb="131">
      <t>カンリヒ</t>
    </rPh>
    <rPh sb="131" eb="132">
      <t>トウ</t>
    </rPh>
    <rPh sb="133" eb="135">
      <t>サクゲン</t>
    </rPh>
    <rPh sb="136" eb="137">
      <t>ハカ</t>
    </rPh>
    <rPh sb="142" eb="144">
      <t>テキセイ</t>
    </rPh>
    <rPh sb="145" eb="148">
      <t>シヨウリョウ</t>
    </rPh>
    <rPh sb="151" eb="152">
      <t>カタ</t>
    </rPh>
    <rPh sb="157" eb="159">
      <t>ケントウ</t>
    </rPh>
    <rPh sb="169" eb="171">
      <t>コンゴ</t>
    </rPh>
    <rPh sb="220" eb="223">
      <t>ケイカクテキ</t>
    </rPh>
    <rPh sb="224" eb="226">
      <t>カイチク</t>
    </rPh>
    <rPh sb="226" eb="228">
      <t>コウシン</t>
    </rPh>
    <rPh sb="229" eb="231">
      <t>ジッシ</t>
    </rPh>
    <rPh sb="238" eb="240">
      <t>テキセツ</t>
    </rPh>
    <rPh sb="241" eb="243">
      <t>イジ</t>
    </rPh>
    <rPh sb="243" eb="245">
      <t>カンリ</t>
    </rPh>
    <rPh sb="246" eb="247">
      <t>オコナ</t>
    </rPh>
    <rPh sb="259" eb="260">
      <t>カ</t>
    </rPh>
    <rPh sb="266" eb="269">
      <t>ケンゼンカ</t>
    </rPh>
    <rPh sb="270" eb="271">
      <t>ツト</t>
    </rPh>
    <rPh sb="273" eb="275">
      <t>ケイエイ</t>
    </rPh>
    <rPh sb="275" eb="277">
      <t>キバン</t>
    </rPh>
    <rPh sb="278" eb="280">
      <t>キョウカ</t>
    </rPh>
    <rPh sb="281" eb="282">
      <t>ハカ</t>
    </rPh>
    <phoneticPr fontId="4"/>
  </si>
  <si>
    <t>　令和３年度時点で法定耐用年数（50年）を超えた管渠はない状況にあることから、管渠についての更新投資・老朽化対策はまだ行っていません。そのため、管渠老朽化率及び管渠改善率は、０％となっています。
　処理場の改築更新事業については、ストックマネジメント計画に基づき、令和３年度から機械電気設備等の改築更新を実施しております。
　今後は、将来確実に迎える下水道施設の更新に備えて、計画的かつ効率的に施設を管理し、事業費の平準化にも配慮しながら、施設全体の効率的、安定的な維持管理及び更新等を実施してまいります。</t>
    <rPh sb="1" eb="3">
      <t>レイワ</t>
    </rPh>
    <rPh sb="4" eb="6">
      <t>ネンド</t>
    </rPh>
    <rPh sb="6" eb="8">
      <t>ジテン</t>
    </rPh>
    <rPh sb="9" eb="11">
      <t>ホウテイ</t>
    </rPh>
    <rPh sb="11" eb="13">
      <t>タイヨウ</t>
    </rPh>
    <rPh sb="13" eb="15">
      <t>ネンスウ</t>
    </rPh>
    <rPh sb="18" eb="19">
      <t>ネン</t>
    </rPh>
    <rPh sb="21" eb="22">
      <t>コ</t>
    </rPh>
    <rPh sb="24" eb="26">
      <t>カンキョ</t>
    </rPh>
    <rPh sb="29" eb="31">
      <t>ジョウキョウ</t>
    </rPh>
    <rPh sb="39" eb="41">
      <t>カンキョ</t>
    </rPh>
    <rPh sb="46" eb="48">
      <t>コウシン</t>
    </rPh>
    <rPh sb="48" eb="50">
      <t>トウシ</t>
    </rPh>
    <rPh sb="51" eb="54">
      <t>ロウキュウカ</t>
    </rPh>
    <rPh sb="54" eb="56">
      <t>タイサク</t>
    </rPh>
    <rPh sb="59" eb="60">
      <t>オコナ</t>
    </rPh>
    <rPh sb="72" eb="74">
      <t>カンキョ</t>
    </rPh>
    <rPh sb="74" eb="77">
      <t>ロウキュウカ</t>
    </rPh>
    <rPh sb="77" eb="78">
      <t>リツ</t>
    </rPh>
    <rPh sb="78" eb="79">
      <t>オヨ</t>
    </rPh>
    <rPh sb="80" eb="82">
      <t>カンキョ</t>
    </rPh>
    <rPh sb="82" eb="84">
      <t>カイゼン</t>
    </rPh>
    <rPh sb="84" eb="85">
      <t>リツ</t>
    </rPh>
    <rPh sb="99" eb="101">
      <t>ショリ</t>
    </rPh>
    <rPh sb="101" eb="102">
      <t>バ</t>
    </rPh>
    <rPh sb="103" eb="105">
      <t>カイチク</t>
    </rPh>
    <rPh sb="105" eb="107">
      <t>コウシン</t>
    </rPh>
    <rPh sb="107" eb="109">
      <t>ジギョウ</t>
    </rPh>
    <rPh sb="117" eb="127">
      <t>マネ</t>
    </rPh>
    <rPh sb="128" eb="129">
      <t>モト</t>
    </rPh>
    <rPh sb="132" eb="134">
      <t>レイワ</t>
    </rPh>
    <rPh sb="135" eb="137">
      <t>ネンド</t>
    </rPh>
    <rPh sb="139" eb="141">
      <t>キカイ</t>
    </rPh>
    <rPh sb="141" eb="143">
      <t>デンキ</t>
    </rPh>
    <rPh sb="143" eb="145">
      <t>セツビ</t>
    </rPh>
    <rPh sb="145" eb="146">
      <t>トウ</t>
    </rPh>
    <rPh sb="147" eb="149">
      <t>カイチク</t>
    </rPh>
    <rPh sb="149" eb="151">
      <t>コウシン</t>
    </rPh>
    <rPh sb="152" eb="154">
      <t>ジッシ</t>
    </rPh>
    <rPh sb="163" eb="165">
      <t>コンゴ</t>
    </rPh>
    <rPh sb="167" eb="169">
      <t>ショウライ</t>
    </rPh>
    <rPh sb="169" eb="171">
      <t>カクジツ</t>
    </rPh>
    <rPh sb="172" eb="173">
      <t>ムカ</t>
    </rPh>
    <rPh sb="178" eb="180">
      <t>シセツ</t>
    </rPh>
    <rPh sb="181" eb="183">
      <t>コウシン</t>
    </rPh>
    <rPh sb="184" eb="185">
      <t>ソナ</t>
    </rPh>
    <rPh sb="188" eb="190">
      <t>ケイカク</t>
    </rPh>
    <rPh sb="190" eb="191">
      <t>テキ</t>
    </rPh>
    <rPh sb="193" eb="195">
      <t>コウリツ</t>
    </rPh>
    <rPh sb="195" eb="196">
      <t>テキ</t>
    </rPh>
    <rPh sb="197" eb="199">
      <t>シセツ</t>
    </rPh>
    <rPh sb="200" eb="202">
      <t>カンリ</t>
    </rPh>
    <rPh sb="204" eb="207">
      <t>ジギョウヒ</t>
    </rPh>
    <rPh sb="208" eb="211">
      <t>ヘイジュンカ</t>
    </rPh>
    <rPh sb="213" eb="215">
      <t>ハイリョ</t>
    </rPh>
    <rPh sb="220" eb="222">
      <t>シセツ</t>
    </rPh>
    <rPh sb="222" eb="224">
      <t>ゼンタイ</t>
    </rPh>
    <rPh sb="225" eb="228">
      <t>コウリツテキ</t>
    </rPh>
    <rPh sb="229" eb="231">
      <t>アンテイ</t>
    </rPh>
    <rPh sb="231" eb="232">
      <t>テキ</t>
    </rPh>
    <rPh sb="233" eb="235">
      <t>イジ</t>
    </rPh>
    <rPh sb="235" eb="237">
      <t>カンリ</t>
    </rPh>
    <rPh sb="237" eb="238">
      <t>オヨ</t>
    </rPh>
    <rPh sb="239" eb="241">
      <t>コウシン</t>
    </rPh>
    <rPh sb="241" eb="242">
      <t>ナド</t>
    </rPh>
    <rPh sb="243" eb="245">
      <t>ジッシ</t>
    </rPh>
    <phoneticPr fontId="4"/>
  </si>
  <si>
    <r>
      <t>　経常収支比率は、100％を下回り単年度収支は赤字となっています。また、累積欠損金比率は、年々増えています。
　</t>
    </r>
    <r>
      <rPr>
        <sz val="10.5"/>
        <rFont val="ＭＳ ゴシック"/>
        <family val="3"/>
        <charset val="128"/>
      </rPr>
      <t>流動比率は、100％以下ですが年々増えています。これは主に初期建設時に借入れた企業債が償還終期となり、流動負債が減少した結果によるものです。</t>
    </r>
    <r>
      <rPr>
        <sz val="10.5"/>
        <color theme="1"/>
        <rFont val="ＭＳ ゴシック"/>
        <family val="3"/>
        <charset val="128"/>
      </rPr>
      <t xml:space="preserve">
　企業債残高対事業規模比率は、類似団体平均値と比べると低い水準で推移しています。これは企業債の借入額が償還額を下回っており、企業債残高が減少しているからと考えられます。
　経費回収率は、100％を下回っており、類似団体平均値と比べると低くなり悪化しています。これは使用料で回収すべき経費を全て使用料で賄えておらず、汚水処理に係る費用が下水道使用料以外の収入で賄われている状態となっているためです。
　汚水処理原価は、類似団体平均値よりも高くなっています。これは委託料や動力費などの汚水処理費が増加したことが要因であると考えられます。これまで以上に経費削減が必要となります。以上のことから、適正な使用料収入の確保と汚水処理費の削減による経営改善に努めるとともに、使用料の適正化を図る必要があります。
　施設利用率は、人口減少や節水意識の定着などによる水需要の減</t>
    </r>
    <r>
      <rPr>
        <sz val="10.5"/>
        <rFont val="ＭＳ ゴシック"/>
        <family val="3"/>
        <charset val="128"/>
      </rPr>
      <t>少に伴い汚水処理量は減少傾向にあります。
　水洗化率についてはほぼ類似団体平均値ですが、今後も継続的に個別訪問や啓発活動</t>
    </r>
    <r>
      <rPr>
        <sz val="10.5"/>
        <color theme="1"/>
        <rFont val="ＭＳ ゴシック"/>
        <family val="3"/>
        <charset val="128"/>
      </rPr>
      <t>等による水洗化率の更なる向上に努めていきます。</t>
    </r>
    <rPh sb="1" eb="3">
      <t>ケイジョウ</t>
    </rPh>
    <rPh sb="3" eb="5">
      <t>シュウシ</t>
    </rPh>
    <rPh sb="5" eb="7">
      <t>ヒリツ</t>
    </rPh>
    <rPh sb="14" eb="16">
      <t>シタマワ</t>
    </rPh>
    <rPh sb="17" eb="19">
      <t>タンネン</t>
    </rPh>
    <rPh sb="19" eb="20">
      <t>ド</t>
    </rPh>
    <rPh sb="20" eb="22">
      <t>シュウシ</t>
    </rPh>
    <rPh sb="23" eb="25">
      <t>アカジ</t>
    </rPh>
    <rPh sb="36" eb="38">
      <t>ルイセキ</t>
    </rPh>
    <rPh sb="38" eb="41">
      <t>ケッソンキン</t>
    </rPh>
    <rPh sb="41" eb="43">
      <t>ヒリツ</t>
    </rPh>
    <rPh sb="45" eb="47">
      <t>ネンネン</t>
    </rPh>
    <rPh sb="47" eb="48">
      <t>フ</t>
    </rPh>
    <rPh sb="56" eb="58">
      <t>リュウドウ</t>
    </rPh>
    <rPh sb="58" eb="60">
      <t>ヒリツ</t>
    </rPh>
    <rPh sb="66" eb="68">
      <t>イカ</t>
    </rPh>
    <rPh sb="71" eb="73">
      <t>ネンネン</t>
    </rPh>
    <rPh sb="73" eb="74">
      <t>フ</t>
    </rPh>
    <rPh sb="83" eb="84">
      <t>オモ</t>
    </rPh>
    <rPh sb="85" eb="89">
      <t>ショキケンセツ</t>
    </rPh>
    <rPh sb="89" eb="90">
      <t>ジ</t>
    </rPh>
    <rPh sb="91" eb="93">
      <t>カリイ</t>
    </rPh>
    <rPh sb="95" eb="98">
      <t>キギョウサイ</t>
    </rPh>
    <rPh sb="116" eb="118">
      <t>ケッカ</t>
    </rPh>
    <rPh sb="128" eb="130">
      <t>キギョウ</t>
    </rPh>
    <rPh sb="130" eb="131">
      <t>サイ</t>
    </rPh>
    <rPh sb="131" eb="133">
      <t>ザンダカ</t>
    </rPh>
    <rPh sb="133" eb="134">
      <t>タイ</t>
    </rPh>
    <rPh sb="134" eb="136">
      <t>ジギョウ</t>
    </rPh>
    <rPh sb="136" eb="138">
      <t>キボ</t>
    </rPh>
    <rPh sb="138" eb="140">
      <t>ヒリツ</t>
    </rPh>
    <rPh sb="142" eb="144">
      <t>ルイジ</t>
    </rPh>
    <rPh sb="144" eb="146">
      <t>ダンタイ</t>
    </rPh>
    <rPh sb="146" eb="149">
      <t>ヘイキンチ</t>
    </rPh>
    <rPh sb="150" eb="151">
      <t>クラ</t>
    </rPh>
    <rPh sb="154" eb="155">
      <t>ヒク</t>
    </rPh>
    <rPh sb="156" eb="158">
      <t>スイジュン</t>
    </rPh>
    <rPh sb="159" eb="161">
      <t>スイイ</t>
    </rPh>
    <rPh sb="170" eb="173">
      <t>キギョウサイ</t>
    </rPh>
    <rPh sb="174" eb="177">
      <t>カリイレガク</t>
    </rPh>
    <rPh sb="178" eb="181">
      <t>ショウカンガク</t>
    </rPh>
    <rPh sb="182" eb="184">
      <t>シタマワ</t>
    </rPh>
    <rPh sb="189" eb="192">
      <t>キギョウサイ</t>
    </rPh>
    <rPh sb="192" eb="194">
      <t>ザンダカ</t>
    </rPh>
    <rPh sb="195" eb="197">
      <t>ゲンショウ</t>
    </rPh>
    <rPh sb="204" eb="205">
      <t>カンガ</t>
    </rPh>
    <rPh sb="213" eb="215">
      <t>ケイヒ</t>
    </rPh>
    <rPh sb="215" eb="217">
      <t>カイシュウ</t>
    </rPh>
    <rPh sb="217" eb="218">
      <t>リツ</t>
    </rPh>
    <rPh sb="225" eb="227">
      <t>シタマワ</t>
    </rPh>
    <rPh sb="232" eb="234">
      <t>ルイジ</t>
    </rPh>
    <rPh sb="234" eb="236">
      <t>ダンタイ</t>
    </rPh>
    <rPh sb="236" eb="239">
      <t>ヘイキンチ</t>
    </rPh>
    <rPh sb="240" eb="241">
      <t>クラ</t>
    </rPh>
    <rPh sb="244" eb="245">
      <t>ヒク</t>
    </rPh>
    <rPh sb="248" eb="250">
      <t>アッカ</t>
    </rPh>
    <rPh sb="259" eb="262">
      <t>シヨウリョウ</t>
    </rPh>
    <rPh sb="263" eb="265">
      <t>カイシュウ</t>
    </rPh>
    <rPh sb="268" eb="270">
      <t>ケイヒ</t>
    </rPh>
    <rPh sb="271" eb="272">
      <t>スベ</t>
    </rPh>
    <rPh sb="273" eb="276">
      <t>シヨウリョウ</t>
    </rPh>
    <rPh sb="277" eb="278">
      <t>マカナ</t>
    </rPh>
    <rPh sb="284" eb="288">
      <t>オスイショリ</t>
    </rPh>
    <rPh sb="289" eb="290">
      <t>カカ</t>
    </rPh>
    <rPh sb="291" eb="293">
      <t>ヒヨウ</t>
    </rPh>
    <rPh sb="294" eb="297">
      <t>ゲスイドウ</t>
    </rPh>
    <rPh sb="297" eb="300">
      <t>シヨウリョウ</t>
    </rPh>
    <rPh sb="300" eb="302">
      <t>イガイ</t>
    </rPh>
    <rPh sb="303" eb="305">
      <t>シュウニュウ</t>
    </rPh>
    <rPh sb="306" eb="307">
      <t>マカナ</t>
    </rPh>
    <rPh sb="312" eb="314">
      <t>ジョウタイ</t>
    </rPh>
    <rPh sb="327" eb="329">
      <t>オスイ</t>
    </rPh>
    <rPh sb="329" eb="331">
      <t>ショリ</t>
    </rPh>
    <rPh sb="331" eb="333">
      <t>ゲンカ</t>
    </rPh>
    <rPh sb="335" eb="337">
      <t>ルイジ</t>
    </rPh>
    <rPh sb="341" eb="342">
      <t>アタイ</t>
    </rPh>
    <rPh sb="357" eb="360">
      <t>イタクリョウ</t>
    </rPh>
    <rPh sb="361" eb="364">
      <t>ドウリョクヒ</t>
    </rPh>
    <rPh sb="367" eb="372">
      <t>オスイショリヒ</t>
    </rPh>
    <rPh sb="373" eb="375">
      <t>ゾウカ</t>
    </rPh>
    <rPh sb="413" eb="415">
      <t>イジョウ</t>
    </rPh>
    <rPh sb="421" eb="423">
      <t>テキセイ</t>
    </rPh>
    <rPh sb="424" eb="427">
      <t>シヨウリョウ</t>
    </rPh>
    <rPh sb="427" eb="429">
      <t>シュウニュウ</t>
    </rPh>
    <rPh sb="430" eb="432">
      <t>カクホ</t>
    </rPh>
    <rPh sb="433" eb="437">
      <t>オスイショリ</t>
    </rPh>
    <rPh sb="437" eb="438">
      <t>ヒ</t>
    </rPh>
    <rPh sb="439" eb="441">
      <t>サクゲン</t>
    </rPh>
    <rPh sb="444" eb="446">
      <t>ケイエイ</t>
    </rPh>
    <rPh sb="446" eb="448">
      <t>カイゼン</t>
    </rPh>
    <rPh sb="449" eb="450">
      <t>ツト</t>
    </rPh>
    <rPh sb="461" eb="464">
      <t>テキセイカ</t>
    </rPh>
    <rPh sb="465" eb="466">
      <t>ハカ</t>
    </rPh>
    <rPh sb="467" eb="469">
      <t>ヒツヨウ</t>
    </rPh>
    <rPh sb="479" eb="482">
      <t>リヨウリツ</t>
    </rPh>
    <rPh sb="484" eb="486">
      <t>ジンコウ</t>
    </rPh>
    <rPh sb="486" eb="488">
      <t>ゲンショウ</t>
    </rPh>
    <rPh sb="489" eb="491">
      <t>セッスイ</t>
    </rPh>
    <rPh sb="491" eb="493">
      <t>イシキ</t>
    </rPh>
    <rPh sb="494" eb="496">
      <t>テイチャク</t>
    </rPh>
    <rPh sb="501" eb="502">
      <t>ミズ</t>
    </rPh>
    <rPh sb="502" eb="504">
      <t>ジュヨウ</t>
    </rPh>
    <rPh sb="505" eb="507">
      <t>ゲンショウ</t>
    </rPh>
    <rPh sb="508" eb="509">
      <t>トモナ</t>
    </rPh>
    <rPh sb="510" eb="512">
      <t>オスイ</t>
    </rPh>
    <rPh sb="512" eb="514">
      <t>ショリ</t>
    </rPh>
    <rPh sb="514" eb="515">
      <t>リョウ</t>
    </rPh>
    <rPh sb="518" eb="520">
      <t>ケイコウ</t>
    </rPh>
    <rPh sb="528" eb="531">
      <t>スイセンカ</t>
    </rPh>
    <rPh sb="531" eb="532">
      <t>リツ</t>
    </rPh>
    <rPh sb="539" eb="541">
      <t>ルイジ</t>
    </rPh>
    <rPh sb="541" eb="543">
      <t>ダンタイ</t>
    </rPh>
    <rPh sb="543" eb="546">
      <t>ヘイキンチ</t>
    </rPh>
    <rPh sb="550" eb="552">
      <t>コンゴ</t>
    </rPh>
    <rPh sb="553" eb="556">
      <t>ケイゾクテキ</t>
    </rPh>
    <rPh sb="557" eb="559">
      <t>コベツ</t>
    </rPh>
    <rPh sb="559" eb="561">
      <t>ホウモン</t>
    </rPh>
    <rPh sb="562" eb="564">
      <t>ケイハツ</t>
    </rPh>
    <rPh sb="564" eb="566">
      <t>カツドウ</t>
    </rPh>
    <rPh sb="566" eb="567">
      <t>トウ</t>
    </rPh>
    <rPh sb="570" eb="573">
      <t>スイセンカ</t>
    </rPh>
    <rPh sb="573" eb="574">
      <t>リツ</t>
    </rPh>
    <rPh sb="575" eb="576">
      <t>サラ</t>
    </rPh>
    <rPh sb="578" eb="580">
      <t>コウジョウ</t>
    </rPh>
    <rPh sb="581" eb="58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</si>
</sst>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A1-40E4-BCD2-939961AD3E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0.89</c:v>
                </c:pt>
                <c:pt idx="1">
                  <c:v>0.28999999999999998</c:v>
                </c:pt>
                <c:pt idx="2">
                  <c:v>0.13</c:v>
                </c:pt>
                <c:pt idx="3">
                  <c:v>0.19</c:v>
                </c:pt>
                <c:pt idx="4">
                  <c:v>0.15</c:v>
                </c:pt>
              </c:numCache>
            </c:numRef>
          </c:val>
          <c:smooth val="0"/>
          <c:extLst>
            <c:ext xmlns:c16="http://schemas.microsoft.com/office/drawing/2014/chart" uri="{C3380CC4-5D6E-409C-BE32-E72D297353CC}">
              <c16:uniqueId val="{00000001-7EA1-40E4-BCD2-939961AD3E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61.64</c:v>
                </c:pt>
                <c:pt idx="1">
                  <c:v>55.15</c:v>
                </c:pt>
                <c:pt idx="2">
                  <c:v>54.79</c:v>
                </c:pt>
                <c:pt idx="3">
                  <c:v>55.24</c:v>
                </c:pt>
                <c:pt idx="4">
                  <c:v>51.05</c:v>
                </c:pt>
              </c:numCache>
            </c:numRef>
          </c:val>
          <c:extLst>
            <c:ext xmlns:c16="http://schemas.microsoft.com/office/drawing/2014/chart" uri="{C3380CC4-5D6E-409C-BE32-E72D297353CC}">
              <c16:uniqueId val="{00000000-2B10-4307-A133-4F690767A2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58.13</c:v>
                </c:pt>
                <c:pt idx="1">
                  <c:v>55.46</c:v>
                </c:pt>
                <c:pt idx="2">
                  <c:v>55.73</c:v>
                </c:pt>
                <c:pt idx="3">
                  <c:v>58.12</c:v>
                </c:pt>
                <c:pt idx="4">
                  <c:v>58.14</c:v>
                </c:pt>
              </c:numCache>
            </c:numRef>
          </c:val>
          <c:smooth val="0"/>
          <c:extLst>
            <c:ext xmlns:c16="http://schemas.microsoft.com/office/drawing/2014/chart" uri="{C3380CC4-5D6E-409C-BE32-E72D297353CC}">
              <c16:uniqueId val="{00000001-2B10-4307-A133-4F690767A2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89.13</c:v>
                </c:pt>
                <c:pt idx="1">
                  <c:v>93.88</c:v>
                </c:pt>
                <c:pt idx="2">
                  <c:v>92.29</c:v>
                </c:pt>
                <c:pt idx="3">
                  <c:v>92.33</c:v>
                </c:pt>
                <c:pt idx="4">
                  <c:v>92.35</c:v>
                </c:pt>
              </c:numCache>
            </c:numRef>
          </c:val>
          <c:extLst>
            <c:ext xmlns:c16="http://schemas.microsoft.com/office/drawing/2014/chart" uri="{C3380CC4-5D6E-409C-BE32-E72D297353CC}">
              <c16:uniqueId val="{00000000-1092-498B-9D4E-1932BA4DAB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91.75</c:v>
                </c:pt>
                <c:pt idx="1">
                  <c:v>92.45</c:v>
                </c:pt>
                <c:pt idx="2">
                  <c:v>92.45</c:v>
                </c:pt>
                <c:pt idx="3">
                  <c:v>92.55</c:v>
                </c:pt>
                <c:pt idx="4">
                  <c:v>92.44</c:v>
                </c:pt>
              </c:numCache>
            </c:numRef>
          </c:val>
          <c:smooth val="0"/>
          <c:extLst>
            <c:ext xmlns:c16="http://schemas.microsoft.com/office/drawing/2014/chart" uri="{C3380CC4-5D6E-409C-BE32-E72D297353CC}">
              <c16:uniqueId val="{00000001-1092-498B-9D4E-1932BA4DAB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98.41</c:v>
                </c:pt>
                <c:pt idx="1">
                  <c:v>93.08</c:v>
                </c:pt>
                <c:pt idx="2">
                  <c:v>93.91</c:v>
                </c:pt>
                <c:pt idx="3">
                  <c:v>92.98</c:v>
                </c:pt>
                <c:pt idx="4">
                  <c:v>92.35</c:v>
                </c:pt>
              </c:numCache>
            </c:numRef>
          </c:val>
          <c:extLst>
            <c:ext xmlns:c16="http://schemas.microsoft.com/office/drawing/2014/chart" uri="{C3380CC4-5D6E-409C-BE32-E72D297353CC}">
              <c16:uniqueId val="{00000000-22DC-42EB-A07B-9F4F41B7BF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102.79</c:v>
                </c:pt>
                <c:pt idx="2">
                  <c:v>101.51</c:v>
                </c:pt>
                <c:pt idx="3">
                  <c:v>103.78</c:v>
                </c:pt>
                <c:pt idx="4">
                  <c:v>103.57</c:v>
                </c:pt>
              </c:numCache>
            </c:numRef>
          </c:val>
          <c:smooth val="0"/>
          <c:extLst>
            <c:ext xmlns:c16="http://schemas.microsoft.com/office/drawing/2014/chart" uri="{C3380CC4-5D6E-409C-BE32-E72D297353CC}">
              <c16:uniqueId val="{00000001-22DC-42EB-A07B-9F4F41B7BF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3.9</c:v>
                </c:pt>
                <c:pt idx="1">
                  <c:v>7.5</c:v>
                </c:pt>
                <c:pt idx="2">
                  <c:v>11.44</c:v>
                </c:pt>
                <c:pt idx="3">
                  <c:v>15.32</c:v>
                </c:pt>
                <c:pt idx="4">
                  <c:v>19.170000000000002</c:v>
                </c:pt>
              </c:numCache>
            </c:numRef>
          </c:val>
          <c:extLst>
            <c:ext xmlns:c16="http://schemas.microsoft.com/office/drawing/2014/chart" uri="{C3380CC4-5D6E-409C-BE32-E72D297353CC}">
              <c16:uniqueId val="{00000000-9CF1-4A67-AC1D-A280A025B6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15.71</c:v>
                </c:pt>
                <c:pt idx="1">
                  <c:v>22.06</c:v>
                </c:pt>
                <c:pt idx="2">
                  <c:v>16.37</c:v>
                </c:pt>
                <c:pt idx="3">
                  <c:v>18.829999999999998</c:v>
                </c:pt>
                <c:pt idx="4">
                  <c:v>23.14</c:v>
                </c:pt>
              </c:numCache>
            </c:numRef>
          </c:val>
          <c:smooth val="0"/>
          <c:extLst>
            <c:ext xmlns:c16="http://schemas.microsoft.com/office/drawing/2014/chart" uri="{C3380CC4-5D6E-409C-BE32-E72D297353CC}">
              <c16:uniqueId val="{00000001-9CF1-4A67-AC1D-A280A025B6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33-4967-8237-7E86EA0664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1.23</c:v>
                </c:pt>
                <c:pt idx="1">
                  <c:v>0.83</c:v>
                </c:pt>
                <c:pt idx="2">
                  <c:v>0.98</c:v>
                </c:pt>
                <c:pt idx="3">
                  <c:v>0.56999999999999995</c:v>
                </c:pt>
                <c:pt idx="4">
                  <c:v>0.55000000000000004</c:v>
                </c:pt>
              </c:numCache>
            </c:numRef>
          </c:val>
          <c:smooth val="0"/>
          <c:extLst>
            <c:ext xmlns:c16="http://schemas.microsoft.com/office/drawing/2014/chart" uri="{C3380CC4-5D6E-409C-BE32-E72D297353CC}">
              <c16:uniqueId val="{00000001-0133-4967-8237-7E86EA0664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4.66</c:v>
                </c:pt>
                <c:pt idx="1">
                  <c:v>19.440000000000001</c:v>
                </c:pt>
                <c:pt idx="2">
                  <c:v>31.94</c:v>
                </c:pt>
                <c:pt idx="3">
                  <c:v>47.37</c:v>
                </c:pt>
                <c:pt idx="4">
                  <c:v>65.040000000000006</c:v>
                </c:pt>
              </c:numCache>
            </c:numRef>
          </c:val>
          <c:extLst>
            <c:ext xmlns:c16="http://schemas.microsoft.com/office/drawing/2014/chart" uri="{C3380CC4-5D6E-409C-BE32-E72D297353CC}">
              <c16:uniqueId val="{00000000-C54E-4B75-8F50-353A5135B7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55.58</c:v>
                </c:pt>
                <c:pt idx="1">
                  <c:v>49</c:v>
                </c:pt>
                <c:pt idx="2">
                  <c:v>37.86</c:v>
                </c:pt>
                <c:pt idx="3">
                  <c:v>19.829999999999998</c:v>
                </c:pt>
                <c:pt idx="4">
                  <c:v>21.3</c:v>
                </c:pt>
              </c:numCache>
            </c:numRef>
          </c:val>
          <c:smooth val="0"/>
          <c:extLst>
            <c:ext xmlns:c16="http://schemas.microsoft.com/office/drawing/2014/chart" uri="{C3380CC4-5D6E-409C-BE32-E72D297353CC}">
              <c16:uniqueId val="{00000001-C54E-4B75-8F50-353A5135B7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61.09</c:v>
                </c:pt>
                <c:pt idx="1">
                  <c:v>71.680000000000007</c:v>
                </c:pt>
                <c:pt idx="2">
                  <c:v>84.74</c:v>
                </c:pt>
                <c:pt idx="3">
                  <c:v>94.96</c:v>
                </c:pt>
                <c:pt idx="4">
                  <c:v>98.19</c:v>
                </c:pt>
              </c:numCache>
            </c:numRef>
          </c:val>
          <c:extLst>
            <c:ext xmlns:c16="http://schemas.microsoft.com/office/drawing/2014/chart" uri="{C3380CC4-5D6E-409C-BE32-E72D297353CC}">
              <c16:uniqueId val="{00000000-72FD-460F-BA0B-B1914197EB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74.239999999999995</c:v>
                </c:pt>
                <c:pt idx="1">
                  <c:v>61.36</c:v>
                </c:pt>
                <c:pt idx="2">
                  <c:v>60.16</c:v>
                </c:pt>
                <c:pt idx="3">
                  <c:v>54.3</c:v>
                </c:pt>
                <c:pt idx="4">
                  <c:v>57.92</c:v>
                </c:pt>
              </c:numCache>
            </c:numRef>
          </c:val>
          <c:smooth val="0"/>
          <c:extLst>
            <c:ext xmlns:c16="http://schemas.microsoft.com/office/drawing/2014/chart" uri="{C3380CC4-5D6E-409C-BE32-E72D297353CC}">
              <c16:uniqueId val="{00000001-72FD-460F-BA0B-B1914197EB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651.23</c:v>
                </c:pt>
                <c:pt idx="1">
                  <c:v>649.36</c:v>
                </c:pt>
                <c:pt idx="2">
                  <c:v>604.34</c:v>
                </c:pt>
                <c:pt idx="3">
                  <c:v>589.42999999999995</c:v>
                </c:pt>
                <c:pt idx="4">
                  <c:v>560.54999999999995</c:v>
                </c:pt>
              </c:numCache>
            </c:numRef>
          </c:val>
          <c:extLst>
            <c:ext xmlns:c16="http://schemas.microsoft.com/office/drawing/2014/chart" uri="{C3380CC4-5D6E-409C-BE32-E72D297353CC}">
              <c16:uniqueId val="{00000000-1419-4EB1-AC34-6D6ED79979C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857.76</c:v>
                </c:pt>
                <c:pt idx="1">
                  <c:v>978.87</c:v>
                </c:pt>
                <c:pt idx="2">
                  <c:v>917.44</c:v>
                </c:pt>
                <c:pt idx="3">
                  <c:v>856.88</c:v>
                </c:pt>
                <c:pt idx="4">
                  <c:v>799.49</c:v>
                </c:pt>
              </c:numCache>
            </c:numRef>
          </c:val>
          <c:smooth val="0"/>
          <c:extLst>
            <c:ext xmlns:c16="http://schemas.microsoft.com/office/drawing/2014/chart" uri="{C3380CC4-5D6E-409C-BE32-E72D297353CC}">
              <c16:uniqueId val="{00000001-1419-4EB1-AC34-6D6ED79979C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98.82</c:v>
                </c:pt>
                <c:pt idx="1">
                  <c:v>98.62</c:v>
                </c:pt>
                <c:pt idx="2">
                  <c:v>100.29</c:v>
                </c:pt>
                <c:pt idx="3">
                  <c:v>94.87</c:v>
                </c:pt>
                <c:pt idx="4">
                  <c:v>87.95</c:v>
                </c:pt>
              </c:numCache>
            </c:numRef>
          </c:val>
          <c:extLst>
            <c:ext xmlns:c16="http://schemas.microsoft.com/office/drawing/2014/chart" uri="{C3380CC4-5D6E-409C-BE32-E72D297353CC}">
              <c16:uniqueId val="{00000000-907C-4870-AC8F-17B8908ADC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81.260000000000005</c:v>
                </c:pt>
                <c:pt idx="1">
                  <c:v>85.9</c:v>
                </c:pt>
                <c:pt idx="2">
                  <c:v>85.34</c:v>
                </c:pt>
                <c:pt idx="3">
                  <c:v>89.01</c:v>
                </c:pt>
                <c:pt idx="4">
                  <c:v>89.09</c:v>
                </c:pt>
              </c:numCache>
            </c:numRef>
          </c:val>
          <c:smooth val="0"/>
          <c:extLst>
            <c:ext xmlns:c16="http://schemas.microsoft.com/office/drawing/2014/chart" uri="{C3380CC4-5D6E-409C-BE32-E72D297353CC}">
              <c16:uniqueId val="{00000001-907C-4870-AC8F-17B8908ADC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134.33000000000001</c:v>
                </c:pt>
                <c:pt idx="1">
                  <c:v>153.47999999999999</c:v>
                </c:pt>
                <c:pt idx="2">
                  <c:v>153.24</c:v>
                </c:pt>
                <c:pt idx="3">
                  <c:v>151.85</c:v>
                </c:pt>
                <c:pt idx="4">
                  <c:v>164.15</c:v>
                </c:pt>
              </c:numCache>
            </c:numRef>
          </c:val>
          <c:extLst>
            <c:ext xmlns:c16="http://schemas.microsoft.com/office/drawing/2014/chart" uri="{C3380CC4-5D6E-409C-BE32-E72D297353CC}">
              <c16:uniqueId val="{00000000-C2F1-4C2C-A972-4EE0C77A78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151.16999999999999</c:v>
                </c:pt>
                <c:pt idx="1">
                  <c:v>148.41999999999999</c:v>
                </c:pt>
                <c:pt idx="2">
                  <c:v>149.27000000000001</c:v>
                </c:pt>
                <c:pt idx="3">
                  <c:v>147.08000000000001</c:v>
                </c:pt>
                <c:pt idx="4">
                  <c:v>142.76</c:v>
                </c:pt>
              </c:numCache>
            </c:numRef>
          </c:val>
          <c:smooth val="0"/>
          <c:extLst>
            <c:ext xmlns:c16="http://schemas.microsoft.com/office/drawing/2014/chart" uri="{C3380CC4-5D6E-409C-BE32-E72D297353CC}">
              <c16:uniqueId val="{00000001-C2F1-4C2C-A972-4EE0C77A78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湯河原町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Cb1</v>
      </c>
      <c r="X8" s="40"/>
      <c r="Y8" s="40"/>
      <c r="Z8" s="40"/>
      <c r="AA8" s="40"/>
      <c r="AB8" s="40"/>
      <c r="AC8" s="40"/>
      <c r="AD8" s="41" t="str">
        <f>データ!$M$6</f>
        <v>自治体職員</v>
      </c>
      <c r="AE8" s="41"/>
      <c r="AF8" s="41"/>
      <c r="AG8" s="41"/>
      <c r="AH8" s="41"/>
      <c r="AI8" s="41"/>
      <c r="AJ8" s="41"/>
      <c r="AK8" s="3"/>
      <c r="AL8" s="42">
        <f>データ!S6</f>
        <v>24151</v>
      </c>
      <c r="AM8" s="42"/>
      <c r="AN8" s="42"/>
      <c r="AO8" s="42"/>
      <c r="AP8" s="42"/>
      <c r="AQ8" s="42"/>
      <c r="AR8" s="42"/>
      <c r="AS8" s="42"/>
      <c r="AT8" s="35">
        <f>データ!T6</f>
        <v>40.97</v>
      </c>
      <c r="AU8" s="35"/>
      <c r="AV8" s="35"/>
      <c r="AW8" s="35"/>
      <c r="AX8" s="35"/>
      <c r="AY8" s="35"/>
      <c r="AZ8" s="35"/>
      <c r="BA8" s="35"/>
      <c r="BB8" s="35">
        <f>データ!U6</f>
        <v>589.48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78.709999999999994</v>
      </c>
      <c r="J10" s="35"/>
      <c r="K10" s="35"/>
      <c r="L10" s="35"/>
      <c r="M10" s="35"/>
      <c r="N10" s="35"/>
      <c r="O10" s="35"/>
      <c r="P10" s="35">
        <f>データ!P6</f>
        <v>91.99</v>
      </c>
      <c r="Q10" s="35"/>
      <c r="R10" s="35"/>
      <c r="S10" s="35"/>
      <c r="T10" s="35"/>
      <c r="U10" s="35"/>
      <c r="V10" s="35"/>
      <c r="W10" s="35">
        <f>データ!Q6</f>
        <v>68.680000000000007</v>
      </c>
      <c r="X10" s="35"/>
      <c r="Y10" s="35"/>
      <c r="Z10" s="35"/>
      <c r="AA10" s="35"/>
      <c r="AB10" s="35"/>
      <c r="AC10" s="35"/>
      <c r="AD10" s="42">
        <f>データ!R6</f>
        <v>2794</v>
      </c>
      <c r="AE10" s="42"/>
      <c r="AF10" s="42"/>
      <c r="AG10" s="42"/>
      <c r="AH10" s="42"/>
      <c r="AI10" s="42"/>
      <c r="AJ10" s="42"/>
      <c r="AK10" s="2"/>
      <c r="AL10" s="42">
        <f>データ!V6</f>
        <v>22105</v>
      </c>
      <c r="AM10" s="42"/>
      <c r="AN10" s="42"/>
      <c r="AO10" s="42"/>
      <c r="AP10" s="42"/>
      <c r="AQ10" s="42"/>
      <c r="AR10" s="42"/>
      <c r="AS10" s="42"/>
      <c r="AT10" s="35">
        <f>データ!W6</f>
        <v>4.0999999999999996</v>
      </c>
      <c r="AU10" s="35"/>
      <c r="AV10" s="35"/>
      <c r="AW10" s="35"/>
      <c r="AX10" s="35"/>
      <c r="AY10" s="35"/>
      <c r="AZ10" s="35"/>
      <c r="BA10" s="35"/>
      <c r="BB10" s="35">
        <f>データ!X6</f>
        <v>5391.46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115</v>
      </c>
      <c r="BM16" s="87"/>
      <c r="BN16" s="87"/>
      <c r="BO16" s="87"/>
      <c r="BP16" s="87"/>
      <c r="BQ16" s="87"/>
      <c r="BR16" s="87"/>
      <c r="BS16" s="87"/>
      <c r="BT16" s="87"/>
      <c r="BU16" s="87"/>
      <c r="BV16" s="87"/>
      <c r="BW16" s="87"/>
      <c r="BX16" s="87"/>
      <c r="BY16" s="87"/>
      <c r="BZ16" s="8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uwZwWIOU8FdrQD/hcAB79Jf4HQgg4hhRc1Bhl86lT33vmXmgeIEn9ErHpZDcEy6y/pr+/Xym6zFi+n6KYpqvCw==" saltValue="Vmsz9BHIskcj0JpjfDfuT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143847</v>
      </c>
      <c r="D6" s="19">
        <f t="shared" si="3"/>
        <v>46</v>
      </c>
      <c r="E6" s="19">
        <f t="shared" si="3"/>
        <v>17</v>
      </c>
      <c r="F6" s="19">
        <f t="shared" si="3"/>
        <v>1</v>
      </c>
      <c r="G6" s="19">
        <f t="shared" si="3"/>
        <v>0</v>
      </c>
      <c r="H6" s="19" t="str">
        <f t="shared" si="3"/>
        <v>神奈川県　湯河原町</v>
      </c>
      <c r="I6" s="19" t="str">
        <f t="shared" si="3"/>
        <v>法適用</v>
      </c>
      <c r="J6" s="19" t="str">
        <f t="shared" si="3"/>
        <v>下水道事業</v>
      </c>
      <c r="K6" s="19" t="str">
        <f t="shared" si="3"/>
        <v>公共下水道</v>
      </c>
      <c r="L6" s="19" t="str">
        <f t="shared" si="3"/>
        <v>Cb1</v>
      </c>
      <c r="M6" s="19" t="str">
        <f t="shared" si="3"/>
        <v>自治体職員</v>
      </c>
      <c r="N6" s="20" t="str">
        <f t="shared" si="3"/>
        <v>-</v>
      </c>
      <c r="O6" s="20">
        <f t="shared" si="3"/>
        <v>78.709999999999994</v>
      </c>
      <c r="P6" s="20">
        <f t="shared" si="3"/>
        <v>91.99</v>
      </c>
      <c r="Q6" s="20">
        <f t="shared" si="3"/>
        <v>68.680000000000007</v>
      </c>
      <c r="R6" s="20">
        <f t="shared" si="3"/>
        <v>2794</v>
      </c>
      <c r="S6" s="20">
        <f t="shared" si="3"/>
        <v>24151</v>
      </c>
      <c r="T6" s="20">
        <f t="shared" si="3"/>
        <v>40.97</v>
      </c>
      <c r="U6" s="20">
        <f t="shared" si="3"/>
        <v>589.48</v>
      </c>
      <c r="V6" s="20">
        <f t="shared" si="3"/>
        <v>22105</v>
      </c>
      <c r="W6" s="20">
        <f t="shared" si="3"/>
        <v>4.0999999999999996</v>
      </c>
      <c r="X6" s="20">
        <f t="shared" si="3"/>
        <v>5391.46</v>
      </c>
      <c r="Y6" s="21">
        <f>IF(Y7="",NA(),Y7)</f>
        <v>98.41</v>
      </c>
      <c r="Z6" s="21">
        <f t="shared" ref="Z6:AH6" si="4">IF(Z7="",NA(),Z7)</f>
        <v>93.08</v>
      </c>
      <c r="AA6" s="21">
        <f t="shared" si="4"/>
        <v>93.91</v>
      </c>
      <c r="AB6" s="21">
        <f t="shared" si="4"/>
        <v>92.98</v>
      </c>
      <c r="AC6" s="21">
        <f t="shared" si="4"/>
        <v>92.35</v>
      </c>
      <c r="AD6" s="21">
        <f t="shared" si="4"/>
        <v>100.94</v>
      </c>
      <c r="AE6" s="21">
        <f t="shared" si="4"/>
        <v>102.79</v>
      </c>
      <c r="AF6" s="21">
        <f t="shared" si="4"/>
        <v>101.51</v>
      </c>
      <c r="AG6" s="21">
        <f t="shared" si="4"/>
        <v>103.78</v>
      </c>
      <c r="AH6" s="21">
        <f t="shared" si="4"/>
        <v>103.57</v>
      </c>
      <c r="AI6" s="20" t="str">
        <f>IF(AI7="","",IF(AI7="-","【-】","【"&amp;SUBSTITUTE(TEXT(AI7,"#,##0.00"),"-","△")&amp;"】"))</f>
        <v>【107.02】</v>
      </c>
      <c r="AJ6" s="21">
        <f>IF(AJ7="",NA(),AJ7)</f>
        <v>4.66</v>
      </c>
      <c r="AK6" s="21">
        <f t="shared" ref="AK6:AS6" si="5">IF(AK7="",NA(),AK7)</f>
        <v>19.440000000000001</v>
      </c>
      <c r="AL6" s="21">
        <f t="shared" si="5"/>
        <v>31.94</v>
      </c>
      <c r="AM6" s="21">
        <f t="shared" si="5"/>
        <v>47.37</v>
      </c>
      <c r="AN6" s="21">
        <f t="shared" si="5"/>
        <v>65.040000000000006</v>
      </c>
      <c r="AO6" s="21">
        <f t="shared" si="5"/>
        <v>55.58</v>
      </c>
      <c r="AP6" s="21">
        <f t="shared" si="5"/>
        <v>49</v>
      </c>
      <c r="AQ6" s="21">
        <f t="shared" si="5"/>
        <v>37.86</v>
      </c>
      <c r="AR6" s="21">
        <f t="shared" si="5"/>
        <v>19.829999999999998</v>
      </c>
      <c r="AS6" s="21">
        <f t="shared" si="5"/>
        <v>21.3</v>
      </c>
      <c r="AT6" s="20" t="str">
        <f>IF(AT7="","",IF(AT7="-","【-】","【"&amp;SUBSTITUTE(TEXT(AT7,"#,##0.00"),"-","△")&amp;"】"))</f>
        <v>【3.09】</v>
      </c>
      <c r="AU6" s="21">
        <f>IF(AU7="",NA(),AU7)</f>
        <v>61.09</v>
      </c>
      <c r="AV6" s="21">
        <f t="shared" ref="AV6:BD6" si="6">IF(AV7="",NA(),AV7)</f>
        <v>71.680000000000007</v>
      </c>
      <c r="AW6" s="21">
        <f t="shared" si="6"/>
        <v>84.74</v>
      </c>
      <c r="AX6" s="21">
        <f t="shared" si="6"/>
        <v>94.96</v>
      </c>
      <c r="AY6" s="21">
        <f t="shared" si="6"/>
        <v>98.19</v>
      </c>
      <c r="AZ6" s="21">
        <f t="shared" si="6"/>
        <v>74.239999999999995</v>
      </c>
      <c r="BA6" s="21">
        <f t="shared" si="6"/>
        <v>61.36</v>
      </c>
      <c r="BB6" s="21">
        <f t="shared" si="6"/>
        <v>60.16</v>
      </c>
      <c r="BC6" s="21">
        <f t="shared" si="6"/>
        <v>54.3</v>
      </c>
      <c r="BD6" s="21">
        <f t="shared" si="6"/>
        <v>57.92</v>
      </c>
      <c r="BE6" s="20" t="str">
        <f>IF(BE7="","",IF(BE7="-","【-】","【"&amp;SUBSTITUTE(TEXT(BE7,"#,##0.00"),"-","△")&amp;"】"))</f>
        <v>【71.39】</v>
      </c>
      <c r="BF6" s="21">
        <f>IF(BF7="",NA(),BF7)</f>
        <v>651.23</v>
      </c>
      <c r="BG6" s="21">
        <f t="shared" ref="BG6:BO6" si="7">IF(BG7="",NA(),BG7)</f>
        <v>649.36</v>
      </c>
      <c r="BH6" s="21">
        <f t="shared" si="7"/>
        <v>604.34</v>
      </c>
      <c r="BI6" s="21">
        <f t="shared" si="7"/>
        <v>589.42999999999995</v>
      </c>
      <c r="BJ6" s="21">
        <f t="shared" si="7"/>
        <v>560.54999999999995</v>
      </c>
      <c r="BK6" s="21">
        <f t="shared" si="7"/>
        <v>857.76</v>
      </c>
      <c r="BL6" s="21">
        <f t="shared" si="7"/>
        <v>978.87</v>
      </c>
      <c r="BM6" s="21">
        <f t="shared" si="7"/>
        <v>917.44</v>
      </c>
      <c r="BN6" s="21">
        <f t="shared" si="7"/>
        <v>856.88</v>
      </c>
      <c r="BO6" s="21">
        <f t="shared" si="7"/>
        <v>799.49</v>
      </c>
      <c r="BP6" s="20" t="str">
        <f>IF(BP7="","",IF(BP7="-","【-】","【"&amp;SUBSTITUTE(TEXT(BP7,"#,##0.00"),"-","△")&amp;"】"))</f>
        <v>【669.11】</v>
      </c>
      <c r="BQ6" s="21">
        <f>IF(BQ7="",NA(),BQ7)</f>
        <v>98.82</v>
      </c>
      <c r="BR6" s="21">
        <f t="shared" ref="BR6:BZ6" si="8">IF(BR7="",NA(),BR7)</f>
        <v>98.62</v>
      </c>
      <c r="BS6" s="21">
        <f t="shared" si="8"/>
        <v>100.29</v>
      </c>
      <c r="BT6" s="21">
        <f t="shared" si="8"/>
        <v>94.87</v>
      </c>
      <c r="BU6" s="21">
        <f t="shared" si="8"/>
        <v>87.95</v>
      </c>
      <c r="BV6" s="21">
        <f t="shared" si="8"/>
        <v>81.260000000000005</v>
      </c>
      <c r="BW6" s="21">
        <f t="shared" si="8"/>
        <v>85.9</v>
      </c>
      <c r="BX6" s="21">
        <f t="shared" si="8"/>
        <v>85.34</v>
      </c>
      <c r="BY6" s="21">
        <f t="shared" si="8"/>
        <v>89.01</v>
      </c>
      <c r="BZ6" s="21">
        <f t="shared" si="8"/>
        <v>89.09</v>
      </c>
      <c r="CA6" s="20" t="str">
        <f>IF(CA7="","",IF(CA7="-","【-】","【"&amp;SUBSTITUTE(TEXT(CA7,"#,##0.00"),"-","△")&amp;"】"))</f>
        <v>【99.73】</v>
      </c>
      <c r="CB6" s="21">
        <f>IF(CB7="",NA(),CB7)</f>
        <v>134.33000000000001</v>
      </c>
      <c r="CC6" s="21">
        <f t="shared" ref="CC6:CK6" si="9">IF(CC7="",NA(),CC7)</f>
        <v>153.47999999999999</v>
      </c>
      <c r="CD6" s="21">
        <f t="shared" si="9"/>
        <v>153.24</v>
      </c>
      <c r="CE6" s="21">
        <f t="shared" si="9"/>
        <v>151.85</v>
      </c>
      <c r="CF6" s="21">
        <f t="shared" si="9"/>
        <v>164.15</v>
      </c>
      <c r="CG6" s="21">
        <f t="shared" si="9"/>
        <v>151.16999999999999</v>
      </c>
      <c r="CH6" s="21">
        <f t="shared" si="9"/>
        <v>148.41999999999999</v>
      </c>
      <c r="CI6" s="21">
        <f t="shared" si="9"/>
        <v>149.27000000000001</v>
      </c>
      <c r="CJ6" s="21">
        <f t="shared" si="9"/>
        <v>147.08000000000001</v>
      </c>
      <c r="CK6" s="21">
        <f t="shared" si="9"/>
        <v>142.76</v>
      </c>
      <c r="CL6" s="20" t="str">
        <f>IF(CL7="","",IF(CL7="-","【-】","【"&amp;SUBSTITUTE(TEXT(CL7,"#,##0.00"),"-","△")&amp;"】"))</f>
        <v>【134.98】</v>
      </c>
      <c r="CM6" s="21">
        <f>IF(CM7="",NA(),CM7)</f>
        <v>61.64</v>
      </c>
      <c r="CN6" s="21">
        <f t="shared" ref="CN6:CV6" si="10">IF(CN7="",NA(),CN7)</f>
        <v>55.15</v>
      </c>
      <c r="CO6" s="21">
        <f t="shared" si="10"/>
        <v>54.79</v>
      </c>
      <c r="CP6" s="21">
        <f t="shared" si="10"/>
        <v>55.24</v>
      </c>
      <c r="CQ6" s="21">
        <f t="shared" si="10"/>
        <v>51.05</v>
      </c>
      <c r="CR6" s="21">
        <f t="shared" si="10"/>
        <v>58.13</v>
      </c>
      <c r="CS6" s="21">
        <f t="shared" si="10"/>
        <v>55.46</v>
      </c>
      <c r="CT6" s="21">
        <f t="shared" si="10"/>
        <v>55.73</v>
      </c>
      <c r="CU6" s="21">
        <f t="shared" si="10"/>
        <v>58.12</v>
      </c>
      <c r="CV6" s="21">
        <f t="shared" si="10"/>
        <v>58.14</v>
      </c>
      <c r="CW6" s="20" t="str">
        <f>IF(CW7="","",IF(CW7="-","【-】","【"&amp;SUBSTITUTE(TEXT(CW7,"#,##0.00"),"-","△")&amp;"】"))</f>
        <v>【59.99】</v>
      </c>
      <c r="CX6" s="21">
        <f>IF(CX7="",NA(),CX7)</f>
        <v>89.13</v>
      </c>
      <c r="CY6" s="21">
        <f t="shared" ref="CY6:DG6" si="11">IF(CY7="",NA(),CY7)</f>
        <v>93.88</v>
      </c>
      <c r="CZ6" s="21">
        <f t="shared" si="11"/>
        <v>92.29</v>
      </c>
      <c r="DA6" s="21">
        <f t="shared" si="11"/>
        <v>92.33</v>
      </c>
      <c r="DB6" s="21">
        <f t="shared" si="11"/>
        <v>92.35</v>
      </c>
      <c r="DC6" s="21">
        <f t="shared" si="11"/>
        <v>91.75</v>
      </c>
      <c r="DD6" s="21">
        <f t="shared" si="11"/>
        <v>92.45</v>
      </c>
      <c r="DE6" s="21">
        <f t="shared" si="11"/>
        <v>92.45</v>
      </c>
      <c r="DF6" s="21">
        <f t="shared" si="11"/>
        <v>92.55</v>
      </c>
      <c r="DG6" s="21">
        <f t="shared" si="11"/>
        <v>92.44</v>
      </c>
      <c r="DH6" s="20" t="str">
        <f>IF(DH7="","",IF(DH7="-","【-】","【"&amp;SUBSTITUTE(TEXT(DH7,"#,##0.00"),"-","△")&amp;"】"))</f>
        <v>【95.72】</v>
      </c>
      <c r="DI6" s="21">
        <f>IF(DI7="",NA(),DI7)</f>
        <v>3.9</v>
      </c>
      <c r="DJ6" s="21">
        <f t="shared" ref="DJ6:DR6" si="12">IF(DJ7="",NA(),DJ7)</f>
        <v>7.5</v>
      </c>
      <c r="DK6" s="21">
        <f t="shared" si="12"/>
        <v>11.44</v>
      </c>
      <c r="DL6" s="21">
        <f t="shared" si="12"/>
        <v>15.32</v>
      </c>
      <c r="DM6" s="21">
        <f t="shared" si="12"/>
        <v>19.170000000000002</v>
      </c>
      <c r="DN6" s="21">
        <f t="shared" si="12"/>
        <v>15.71</v>
      </c>
      <c r="DO6" s="21">
        <f t="shared" si="12"/>
        <v>22.06</v>
      </c>
      <c r="DP6" s="21">
        <f t="shared" si="12"/>
        <v>16.37</v>
      </c>
      <c r="DQ6" s="21">
        <f t="shared" si="12"/>
        <v>18.829999999999998</v>
      </c>
      <c r="DR6" s="21">
        <f t="shared" si="12"/>
        <v>23.14</v>
      </c>
      <c r="DS6" s="20" t="str">
        <f>IF(DS7="","",IF(DS7="-","【-】","【"&amp;SUBSTITUTE(TEXT(DS7,"#,##0.00"),"-","△")&amp;"】"))</f>
        <v>【38.17】</v>
      </c>
      <c r="DT6" s="20">
        <f>IF(DT7="",NA(),DT7)</f>
        <v>0</v>
      </c>
      <c r="DU6" s="20">
        <f t="shared" ref="DU6:EC6" si="13">IF(DU7="",NA(),DU7)</f>
        <v>0</v>
      </c>
      <c r="DV6" s="20">
        <f t="shared" si="13"/>
        <v>0</v>
      </c>
      <c r="DW6" s="20">
        <f t="shared" si="13"/>
        <v>0</v>
      </c>
      <c r="DX6" s="20">
        <f t="shared" si="13"/>
        <v>0</v>
      </c>
      <c r="DY6" s="21">
        <f t="shared" si="13"/>
        <v>1.23</v>
      </c>
      <c r="DZ6" s="21">
        <f t="shared" si="13"/>
        <v>0.83</v>
      </c>
      <c r="EA6" s="21">
        <f t="shared" si="13"/>
        <v>0.98</v>
      </c>
      <c r="EB6" s="21">
        <f t="shared" si="13"/>
        <v>0.56999999999999995</v>
      </c>
      <c r="EC6" s="21">
        <f t="shared" si="13"/>
        <v>0.55000000000000004</v>
      </c>
      <c r="ED6" s="20" t="str">
        <f>IF(ED7="","",IF(ED7="-","【-】","【"&amp;SUBSTITUTE(TEXT(ED7,"#,##0.00"),"-","△")&amp;"】"))</f>
        <v>【6.54】</v>
      </c>
      <c r="EE6" s="20">
        <f>IF(EE7="",NA(),EE7)</f>
        <v>0</v>
      </c>
      <c r="EF6" s="20">
        <f t="shared" ref="EF6:EN6" si="14">IF(EF7="",NA(),EF7)</f>
        <v>0</v>
      </c>
      <c r="EG6" s="20">
        <f t="shared" si="14"/>
        <v>0</v>
      </c>
      <c r="EH6" s="20">
        <f t="shared" si="14"/>
        <v>0</v>
      </c>
      <c r="EI6" s="20">
        <f t="shared" si="14"/>
        <v>0</v>
      </c>
      <c r="EJ6" s="21">
        <f t="shared" si="14"/>
        <v>0.89</v>
      </c>
      <c r="EK6" s="21">
        <f t="shared" si="14"/>
        <v>0.28999999999999998</v>
      </c>
      <c r="EL6" s="21">
        <f t="shared" si="14"/>
        <v>0.13</v>
      </c>
      <c r="EM6" s="21">
        <f t="shared" si="14"/>
        <v>0.19</v>
      </c>
      <c r="EN6" s="21">
        <f t="shared" si="14"/>
        <v>0.15</v>
      </c>
      <c r="EO6" s="20" t="str">
        <f>IF(EO7="","",IF(EO7="-","【-】","【"&amp;SUBSTITUTE(TEXT(EO7,"#,##0.00"),"-","△")&amp;"】"))</f>
        <v>【0.24】</v>
      </c>
    </row>
    <row r="7" spans="1:148" s="22" customFormat="1" x14ac:dyDescent="0.2">
      <c r="A7" s="14"/>
      <c r="B7" s="23">
        <v>2021</v>
      </c>
      <c r="C7" s="23">
        <v>143847</v>
      </c>
      <c r="D7" s="23">
        <v>46</v>
      </c>
      <c r="E7" s="23">
        <v>17</v>
      </c>
      <c r="F7" s="23">
        <v>1</v>
      </c>
      <c r="G7" s="23">
        <v>0</v>
      </c>
      <c r="H7" s="23" t="s">
        <v>96</v>
      </c>
      <c r="I7" s="23" t="s">
        <v>97</v>
      </c>
      <c r="J7" s="23" t="s">
        <v>98</v>
      </c>
      <c r="K7" s="23" t="s">
        <v>99</v>
      </c>
      <c r="L7" s="23" t="s">
        <v>100</v>
      </c>
      <c r="M7" s="23" t="s">
        <v>101</v>
      </c>
      <c r="N7" s="24" t="s">
        <v>102</v>
      </c>
      <c r="O7" s="24">
        <v>78.709999999999994</v>
      </c>
      <c r="P7" s="24">
        <v>91.99</v>
      </c>
      <c r="Q7" s="24">
        <v>68.680000000000007</v>
      </c>
      <c r="R7" s="24">
        <v>2794</v>
      </c>
      <c r="S7" s="24">
        <v>24151</v>
      </c>
      <c r="T7" s="24">
        <v>40.97</v>
      </c>
      <c r="U7" s="24">
        <v>589.48</v>
      </c>
      <c r="V7" s="24">
        <v>22105</v>
      </c>
      <c r="W7" s="24">
        <v>4.0999999999999996</v>
      </c>
      <c r="X7" s="24">
        <v>5391.46</v>
      </c>
      <c r="Y7" s="24">
        <v>98.41</v>
      </c>
      <c r="Z7" s="24">
        <v>93.08</v>
      </c>
      <c r="AA7" s="24">
        <v>93.91</v>
      </c>
      <c r="AB7" s="24">
        <v>92.98</v>
      </c>
      <c r="AC7" s="24">
        <v>92.35</v>
      </c>
      <c r="AD7" s="24">
        <v>100.94</v>
      </c>
      <c r="AE7" s="24">
        <v>102.79</v>
      </c>
      <c r="AF7" s="24">
        <v>101.51</v>
      </c>
      <c r="AG7" s="24">
        <v>103.78</v>
      </c>
      <c r="AH7" s="24">
        <v>103.57</v>
      </c>
      <c r="AI7" s="24">
        <v>107.02</v>
      </c>
      <c r="AJ7" s="24">
        <v>4.66</v>
      </c>
      <c r="AK7" s="24">
        <v>19.440000000000001</v>
      </c>
      <c r="AL7" s="24">
        <v>31.94</v>
      </c>
      <c r="AM7" s="24">
        <v>47.37</v>
      </c>
      <c r="AN7" s="24">
        <v>65.040000000000006</v>
      </c>
      <c r="AO7" s="24">
        <v>55.58</v>
      </c>
      <c r="AP7" s="24">
        <v>49</v>
      </c>
      <c r="AQ7" s="24">
        <v>37.86</v>
      </c>
      <c r="AR7" s="24">
        <v>19.829999999999998</v>
      </c>
      <c r="AS7" s="24">
        <v>21.3</v>
      </c>
      <c r="AT7" s="24">
        <v>3.09</v>
      </c>
      <c r="AU7" s="24">
        <v>61.09</v>
      </c>
      <c r="AV7" s="24">
        <v>71.680000000000007</v>
      </c>
      <c r="AW7" s="24">
        <v>84.74</v>
      </c>
      <c r="AX7" s="24">
        <v>94.96</v>
      </c>
      <c r="AY7" s="24">
        <v>98.19</v>
      </c>
      <c r="AZ7" s="24">
        <v>74.239999999999995</v>
      </c>
      <c r="BA7" s="24">
        <v>61.36</v>
      </c>
      <c r="BB7" s="24">
        <v>60.16</v>
      </c>
      <c r="BC7" s="24">
        <v>54.3</v>
      </c>
      <c r="BD7" s="24">
        <v>57.92</v>
      </c>
      <c r="BE7" s="24">
        <v>71.39</v>
      </c>
      <c r="BF7" s="24">
        <v>651.23</v>
      </c>
      <c r="BG7" s="24">
        <v>649.36</v>
      </c>
      <c r="BH7" s="24">
        <v>604.34</v>
      </c>
      <c r="BI7" s="24">
        <v>589.42999999999995</v>
      </c>
      <c r="BJ7" s="24">
        <v>560.54999999999995</v>
      </c>
      <c r="BK7" s="24">
        <v>857.76</v>
      </c>
      <c r="BL7" s="24">
        <v>978.87</v>
      </c>
      <c r="BM7" s="24">
        <v>917.44</v>
      </c>
      <c r="BN7" s="24">
        <v>856.88</v>
      </c>
      <c r="BO7" s="24">
        <v>799.49</v>
      </c>
      <c r="BP7" s="24">
        <v>669.11</v>
      </c>
      <c r="BQ7" s="24">
        <v>98.82</v>
      </c>
      <c r="BR7" s="24">
        <v>98.62</v>
      </c>
      <c r="BS7" s="24">
        <v>100.29</v>
      </c>
      <c r="BT7" s="24">
        <v>94.87</v>
      </c>
      <c r="BU7" s="24">
        <v>87.95</v>
      </c>
      <c r="BV7" s="24">
        <v>81.260000000000005</v>
      </c>
      <c r="BW7" s="24">
        <v>85.9</v>
      </c>
      <c r="BX7" s="24">
        <v>85.34</v>
      </c>
      <c r="BY7" s="24">
        <v>89.01</v>
      </c>
      <c r="BZ7" s="24">
        <v>89.09</v>
      </c>
      <c r="CA7" s="24">
        <v>99.73</v>
      </c>
      <c r="CB7" s="24">
        <v>134.33000000000001</v>
      </c>
      <c r="CC7" s="24">
        <v>153.47999999999999</v>
      </c>
      <c r="CD7" s="24">
        <v>153.24</v>
      </c>
      <c r="CE7" s="24">
        <v>151.85</v>
      </c>
      <c r="CF7" s="24">
        <v>164.15</v>
      </c>
      <c r="CG7" s="24">
        <v>151.16999999999999</v>
      </c>
      <c r="CH7" s="24">
        <v>148.41999999999999</v>
      </c>
      <c r="CI7" s="24">
        <v>149.27000000000001</v>
      </c>
      <c r="CJ7" s="24">
        <v>147.08000000000001</v>
      </c>
      <c r="CK7" s="24">
        <v>142.76</v>
      </c>
      <c r="CL7" s="24">
        <v>134.97999999999999</v>
      </c>
      <c r="CM7" s="24">
        <v>61.64</v>
      </c>
      <c r="CN7" s="24">
        <v>55.15</v>
      </c>
      <c r="CO7" s="24">
        <v>54.79</v>
      </c>
      <c r="CP7" s="24">
        <v>55.24</v>
      </c>
      <c r="CQ7" s="24">
        <v>51.05</v>
      </c>
      <c r="CR7" s="24">
        <v>58.13</v>
      </c>
      <c r="CS7" s="24">
        <v>55.46</v>
      </c>
      <c r="CT7" s="24">
        <v>55.73</v>
      </c>
      <c r="CU7" s="24">
        <v>58.12</v>
      </c>
      <c r="CV7" s="24">
        <v>58.14</v>
      </c>
      <c r="CW7" s="24">
        <v>59.99</v>
      </c>
      <c r="CX7" s="24">
        <v>89.13</v>
      </c>
      <c r="CY7" s="24">
        <v>93.88</v>
      </c>
      <c r="CZ7" s="24">
        <v>92.29</v>
      </c>
      <c r="DA7" s="24">
        <v>92.33</v>
      </c>
      <c r="DB7" s="24">
        <v>92.35</v>
      </c>
      <c r="DC7" s="24">
        <v>91.75</v>
      </c>
      <c r="DD7" s="24">
        <v>92.45</v>
      </c>
      <c r="DE7" s="24">
        <v>92.45</v>
      </c>
      <c r="DF7" s="24">
        <v>92.55</v>
      </c>
      <c r="DG7" s="24">
        <v>92.44</v>
      </c>
      <c r="DH7" s="24">
        <v>95.72</v>
      </c>
      <c r="DI7" s="24">
        <v>3.9</v>
      </c>
      <c r="DJ7" s="24">
        <v>7.5</v>
      </c>
      <c r="DK7" s="24">
        <v>11.44</v>
      </c>
      <c r="DL7" s="24">
        <v>15.32</v>
      </c>
      <c r="DM7" s="24">
        <v>19.170000000000002</v>
      </c>
      <c r="DN7" s="24">
        <v>15.71</v>
      </c>
      <c r="DO7" s="24">
        <v>22.06</v>
      </c>
      <c r="DP7" s="24">
        <v>16.37</v>
      </c>
      <c r="DQ7" s="24">
        <v>18.829999999999998</v>
      </c>
      <c r="DR7" s="24">
        <v>23.14</v>
      </c>
      <c r="DS7" s="24">
        <v>38.17</v>
      </c>
      <c r="DT7" s="24">
        <v>0</v>
      </c>
      <c r="DU7" s="24">
        <v>0</v>
      </c>
      <c r="DV7" s="24">
        <v>0</v>
      </c>
      <c r="DW7" s="24">
        <v>0</v>
      </c>
      <c r="DX7" s="24">
        <v>0</v>
      </c>
      <c r="DY7" s="24">
        <v>1.23</v>
      </c>
      <c r="DZ7" s="24">
        <v>0.83</v>
      </c>
      <c r="EA7" s="24">
        <v>0.98</v>
      </c>
      <c r="EB7" s="24">
        <v>0.56999999999999995</v>
      </c>
      <c r="EC7" s="24">
        <v>0.55000000000000004</v>
      </c>
      <c r="ED7" s="24">
        <v>6.54</v>
      </c>
      <c r="EE7" s="24">
        <v>0</v>
      </c>
      <c r="EF7" s="24">
        <v>0</v>
      </c>
      <c r="EG7" s="24">
        <v>0</v>
      </c>
      <c r="EH7" s="24">
        <v>0</v>
      </c>
      <c r="EI7" s="24">
        <v>0</v>
      </c>
      <c r="EJ7" s="24">
        <v>0.89</v>
      </c>
      <c r="EK7" s="24">
        <v>0.28999999999999998</v>
      </c>
      <c r="EL7" s="24">
        <v>0.13</v>
      </c>
      <c r="EM7" s="24">
        <v>0.19</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2023-02-13T07:06:07Z</cp:lastPrinted>
  <dcterms:created xsi:type="dcterms:W3CDTF">2023-01-12T23:29:40Z</dcterms:created>
  <dcterms:modified xsi:type="dcterms:W3CDTF">2023-02-13T07:06:30Z</dcterms:modified>
  <cp:category/>
</cp:coreProperties>
</file>