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Y:\02_財政課\02_財政班\34(R4)調査物とりあえず\01国県\0126〆公営企業に係る経営比較分析表（令和３年度決算）の分析等について\提出\"/>
    </mc:Choice>
  </mc:AlternateContent>
  <xr:revisionPtr revIDLastSave="0" documentId="13_ncr:1_{F5681200-E439-42AA-94D4-4FE8D0F6DB00}" xr6:coauthVersionLast="45" xr6:coauthVersionMax="45" xr10:uidLastSave="{00000000-0000-0000-0000-000000000000}"/>
  <workbookProtection workbookAlgorithmName="SHA-512" workbookHashValue="wcgfwZBeiERURRC5qhUkC2Kb8PnWJY/Xii7zKNGs3iDJ5VGxk1sj6al8nmQ82lfVwy8ll4ZVP7hbBFLOIhhtaQ==" workbookSaltValue="YkBZB81kpFSaoce4+7vpn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L10" i="4"/>
  <c r="W10" i="4"/>
  <c r="I10" i="4"/>
  <c r="B10" i="4"/>
  <c r="BB8" i="4"/>
  <c r="AT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<sst xmlns="http://schemas.openxmlformats.org/spreadsheetml/2006/main" count="228" uniqueCount="115">
  <si>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</si>
  <si>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</si>
  <si>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</si>
  <si>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</si>
  <si>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</si>
  <si>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</si>
  <si>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</si>
  <si>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</si>
  <si>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</si>
  <si>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</si>
  <si>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</si>
  <si>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</si>
  <si>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</si>
  <si>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</si>
  <si>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</si>
  <si>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</si>
  <si>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</si>
  <si>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</si>
  <si>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</si>
  <si>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</si>
  <si>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</si>
  <si>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</si>
  <si>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</si>
  <si>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</si>
  <si>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</si>
  <si>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</si>
  <si>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</si>
  <si>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</si>
  <si>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</si>
  <si>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</si>
  <si>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</si>
  <si>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</si>
  <si>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</si>
  <si>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</si>
  <si>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</si>
  <si>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</si>
  <si>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</si>
  <si>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</si>
  <si>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</si>
  <si>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</si>
  <si>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</si>
  <si>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</si>
  <si>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</si>
  <si>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</si>
  <si>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</si>
  <si>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</si>
  <si>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</si>
  <si>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</si>
  <si>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</si>
  <si>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</si>
  <si>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</si>
  <si>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</si>
  <si>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</si>
  <si>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</si>
  <si>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</si>
  <si>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</si>
  <si>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</si>
  <si>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</si>
  <si>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</si>
  <si>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</si>
  <si>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</si>
  <si>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</si>
  <si>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</si>
  <si>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</si>
  <si>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</si>
  <si>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</si>
  <si>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</si>
  <si>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</si>
  <si>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</si>
  <si>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</si>
  <si>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</si>
  <si>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</si>
  <si>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</si>
  <si>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</si>
  <si>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</si>
  <si>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</si>
  <si>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</si>
  <si>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</si>
  <si>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</si>
  <si>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</si>
  <si>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</si>
  <si>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</si>
  <si>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</si>
  <si>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</si>
  <si>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</si>
  <si>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</si>
  <si>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</si>
  <si>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</si>
  <si>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</si>
  <si>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</si>
  <si>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</si>
  <si>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</si>
  <si>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</si>
  <si>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愛川町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</si>
  <si>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</si>
  <si>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</si>
  <si>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</si>
  <si>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</si>
  <si>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</si>
  <si>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</si>
  <si>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</si>
  <si>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</si>
  <si>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</si>
  <si>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</si>
  <si>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</si>
  <si>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</si>
  <si>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</si>
  <si>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</si>
  <si>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</si>
  <si>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</si>
  <si>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</si>
  <si>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</si>
  <si>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経常収支比率が100％を超えているとはいえ、厳しい経営状況にかわりつつあり平成10年から据置している料金についても見直しが必要な時期が近づいております。
　有形固定資産減価償却率は平均値より低く資産の老朽化は進んでいませんが、管路については経年化率が急速に上昇しております。
　戸倉浄水場の浸水対策工事終了後には管路更新率を上昇させていくことを目指します。</t>
    <rPh sb="13" eb="14">
      <t>コ</t>
    </rPh>
    <rPh sb="23" eb="24">
      <t>キビ</t>
    </rPh>
    <rPh sb="26" eb="28">
      <t>ケイエイ</t>
    </rPh>
    <rPh sb="28" eb="30">
      <t>ジョウキョウ</t>
    </rPh>
    <rPh sb="91" eb="93">
      <t>ヘイキン</t>
    </rPh>
    <rPh sb="93" eb="94">
      <t>チ</t>
    </rPh>
    <rPh sb="96" eb="97">
      <t>ヒク</t>
    </rPh>
    <rPh sb="98" eb="100">
      <t>シサン</t>
    </rPh>
    <rPh sb="101" eb="103">
      <t>ロウキュウ</t>
    </rPh>
    <rPh sb="103" eb="104">
      <t>カ</t>
    </rPh>
    <rPh sb="105" eb="106">
      <t>スス</t>
    </rPh>
    <rPh sb="114" eb="116">
      <t>カンロ</t>
    </rPh>
    <rPh sb="121" eb="124">
      <t>ケイネンカ</t>
    </rPh>
    <rPh sb="124" eb="125">
      <t>リツ</t>
    </rPh>
    <rPh sb="126" eb="128">
      <t>キュウソク</t>
    </rPh>
    <rPh sb="129" eb="131">
      <t>ジョウショウ</t>
    </rPh>
    <rPh sb="140" eb="142">
      <t>トクラ</t>
    </rPh>
    <rPh sb="142" eb="144">
      <t>ジョウスイ</t>
    </rPh>
    <rPh sb="144" eb="145">
      <t>ジョウ</t>
    </rPh>
    <rPh sb="146" eb="148">
      <t>シンスイ</t>
    </rPh>
    <rPh sb="148" eb="150">
      <t>タイサク</t>
    </rPh>
    <rPh sb="150" eb="152">
      <t>コウジ</t>
    </rPh>
    <rPh sb="152" eb="154">
      <t>シュウリョウ</t>
    </rPh>
    <rPh sb="154" eb="155">
      <t>ゴ</t>
    </rPh>
    <rPh sb="173" eb="175">
      <t>メザ</t>
    </rPh>
    <phoneticPr fontId="4"/>
  </si>
  <si>
    <t>　有形固定資産減価償却率は平均値より低い数値にあります。これは、比較的資産が新しく老朽化の進行が穏やかであると分析されます。
　管路経年化率は急速に上昇し平均値を上回りました。
　管路更新率は、平均値を上回っておりますが１％を下回っており高い水準にはありません。基幹浄水場である戸倉浄水場の浸水対策工事などにも費用が必要であり低い数値となっております。</t>
    <rPh sb="1" eb="3">
      <t>ユウケイ</t>
    </rPh>
    <rPh sb="3" eb="7">
      <t>コテイシサン</t>
    </rPh>
    <rPh sb="7" eb="9">
      <t>ゲンカ</t>
    </rPh>
    <rPh sb="9" eb="11">
      <t>ショウキャク</t>
    </rPh>
    <rPh sb="11" eb="12">
      <t>リツ</t>
    </rPh>
    <rPh sb="13" eb="15">
      <t>ヘイキン</t>
    </rPh>
    <rPh sb="15" eb="16">
      <t>チ</t>
    </rPh>
    <rPh sb="18" eb="19">
      <t>ヒク</t>
    </rPh>
    <rPh sb="20" eb="22">
      <t>スウチ</t>
    </rPh>
    <rPh sb="32" eb="35">
      <t>ヒカクテキ</t>
    </rPh>
    <rPh sb="35" eb="37">
      <t>シサン</t>
    </rPh>
    <rPh sb="38" eb="39">
      <t>アタラ</t>
    </rPh>
    <rPh sb="41" eb="43">
      <t>ロウキュウ</t>
    </rPh>
    <rPh sb="43" eb="44">
      <t>カ</t>
    </rPh>
    <rPh sb="45" eb="47">
      <t>シンコウ</t>
    </rPh>
    <rPh sb="48" eb="49">
      <t>オダ</t>
    </rPh>
    <rPh sb="55" eb="57">
      <t>ブンセキ</t>
    </rPh>
    <rPh sb="64" eb="66">
      <t>カンロ</t>
    </rPh>
    <rPh sb="66" eb="68">
      <t>ケイネン</t>
    </rPh>
    <rPh sb="68" eb="69">
      <t>カ</t>
    </rPh>
    <rPh sb="69" eb="70">
      <t>リツ</t>
    </rPh>
    <rPh sb="71" eb="73">
      <t>キュウソク</t>
    </rPh>
    <rPh sb="74" eb="76">
      <t>ジョウショウ</t>
    </rPh>
    <rPh sb="77" eb="79">
      <t>ヘイキン</t>
    </rPh>
    <rPh sb="79" eb="80">
      <t>チ</t>
    </rPh>
    <rPh sb="81" eb="83">
      <t>ウワマワ</t>
    </rPh>
    <rPh sb="90" eb="92">
      <t>カンロ</t>
    </rPh>
    <rPh sb="92" eb="94">
      <t>コウシン</t>
    </rPh>
    <rPh sb="94" eb="95">
      <t>リツ</t>
    </rPh>
    <rPh sb="97" eb="99">
      <t>ヘイキン</t>
    </rPh>
    <rPh sb="99" eb="100">
      <t>チ</t>
    </rPh>
    <rPh sb="101" eb="103">
      <t>ウワマワ</t>
    </rPh>
    <rPh sb="113" eb="115">
      <t>シタカイ</t>
    </rPh>
    <rPh sb="119" eb="120">
      <t>タカ</t>
    </rPh>
    <rPh sb="121" eb="123">
      <t>スイジュン</t>
    </rPh>
    <rPh sb="131" eb="133">
      <t>キカン</t>
    </rPh>
    <rPh sb="133" eb="136">
      <t>ジョウスイジョウ</t>
    </rPh>
    <rPh sb="139" eb="141">
      <t>トクラ</t>
    </rPh>
    <rPh sb="141" eb="144">
      <t>ジョウスイジョウ</t>
    </rPh>
    <rPh sb="145" eb="147">
      <t>シンスイ</t>
    </rPh>
    <rPh sb="147" eb="149">
      <t>タイサク</t>
    </rPh>
    <rPh sb="149" eb="151">
      <t>コウジ</t>
    </rPh>
    <rPh sb="155" eb="157">
      <t>ヒヨウ</t>
    </rPh>
    <rPh sb="158" eb="160">
      <t>ヒツヨウ</t>
    </rPh>
    <rPh sb="163" eb="164">
      <t>ヒク</t>
    </rPh>
    <rPh sb="165" eb="167">
      <t>スウチ</t>
    </rPh>
    <phoneticPr fontId="4"/>
  </si>
  <si>
    <t>　経常収支比率は、平均値を下回りましたが100％を上回っております。
　料金回収率は令和３年度はコロナ対策の減免に対する一般会計補助金を加算すると実質100％を越えていましたが、令和３年度は２年ぶりに100％を下回りました。
　給水原価は、設備投資により減価償却費が増加した影響で増加しておりますが、平均値を下回っております。
　これらは、給水収益がほぼ横ばいなのに対し減価償却費など支出が増加したためであります。しかしながら、経常収支比率、流動比率はいずれも類似団体平均は下回るものの100％を超えており、欠損金も０であり経営の健全性は保たれております。
　企業債残高対給水収益比率は平均値を下回っております。
　施設利用率は平均値を下回り50％以下となっております。今後は設備の整理縮小も検討する必要があります。
　有収率は平均値を上回るものの、毎年減少しており、引き続き漏水調査等を行い有収率の回復に努めます。</t>
    <rPh sb="1" eb="3">
      <t>ケイジョウ</t>
    </rPh>
    <rPh sb="3" eb="5">
      <t>シュウシ</t>
    </rPh>
    <rPh sb="5" eb="7">
      <t>ヒリツ</t>
    </rPh>
    <rPh sb="9" eb="11">
      <t>ヘイキン</t>
    </rPh>
    <rPh sb="11" eb="12">
      <t>チ</t>
    </rPh>
    <rPh sb="13" eb="15">
      <t>シタマワ</t>
    </rPh>
    <rPh sb="36" eb="38">
      <t>リョウキン</t>
    </rPh>
    <rPh sb="38" eb="40">
      <t>カイシュウ</t>
    </rPh>
    <rPh sb="40" eb="41">
      <t>リツ</t>
    </rPh>
    <rPh sb="42" eb="43">
      <t>レイ</t>
    </rPh>
    <rPh sb="43" eb="44">
      <t>ワ</t>
    </rPh>
    <rPh sb="45" eb="47">
      <t>ネンド</t>
    </rPh>
    <rPh sb="51" eb="53">
      <t>タイサク</t>
    </rPh>
    <rPh sb="54" eb="55">
      <t>ゲン</t>
    </rPh>
    <rPh sb="55" eb="56">
      <t>メン</t>
    </rPh>
    <rPh sb="57" eb="58">
      <t>タイ</t>
    </rPh>
    <rPh sb="60" eb="62">
      <t>イッパン</t>
    </rPh>
    <rPh sb="62" eb="64">
      <t>カイケイ</t>
    </rPh>
    <rPh sb="64" eb="67">
      <t>ホジョキン</t>
    </rPh>
    <rPh sb="68" eb="70">
      <t>カサン</t>
    </rPh>
    <rPh sb="73" eb="75">
      <t>ジッシツ</t>
    </rPh>
    <rPh sb="80" eb="81">
      <t>コ</t>
    </rPh>
    <rPh sb="89" eb="90">
      <t>レイ</t>
    </rPh>
    <rPh sb="90" eb="91">
      <t>ワ</t>
    </rPh>
    <rPh sb="92" eb="94">
      <t>ネンド</t>
    </rPh>
    <rPh sb="96" eb="97">
      <t>ネン</t>
    </rPh>
    <rPh sb="105" eb="107">
      <t>シタマワ</t>
    </rPh>
    <rPh sb="114" eb="116">
      <t>キュウスイ</t>
    </rPh>
    <rPh sb="116" eb="118">
      <t>ゲンカ</t>
    </rPh>
    <rPh sb="120" eb="122">
      <t>セツビ</t>
    </rPh>
    <rPh sb="122" eb="124">
      <t>トウシ</t>
    </rPh>
    <rPh sb="127" eb="129">
      <t>ゲンカ</t>
    </rPh>
    <rPh sb="129" eb="131">
      <t>ショウキャク</t>
    </rPh>
    <rPh sb="131" eb="132">
      <t>ヒ</t>
    </rPh>
    <rPh sb="133" eb="135">
      <t>ゾウカ</t>
    </rPh>
    <rPh sb="137" eb="139">
      <t>エイキョウ</t>
    </rPh>
    <rPh sb="140" eb="142">
      <t>ゾウカ</t>
    </rPh>
    <rPh sb="150" eb="152">
      <t>ヘイキン</t>
    </rPh>
    <rPh sb="152" eb="153">
      <t>チ</t>
    </rPh>
    <rPh sb="154" eb="156">
      <t>シタマワ</t>
    </rPh>
    <rPh sb="170" eb="172">
      <t>キュウスイ</t>
    </rPh>
    <rPh sb="172" eb="174">
      <t>シュウエキ</t>
    </rPh>
    <rPh sb="177" eb="178">
      <t>ヨコ</t>
    </rPh>
    <rPh sb="183" eb="184">
      <t>タイ</t>
    </rPh>
    <rPh sb="185" eb="187">
      <t>ゲンカ</t>
    </rPh>
    <rPh sb="187" eb="189">
      <t>ショウキャク</t>
    </rPh>
    <rPh sb="189" eb="190">
      <t>ヒ</t>
    </rPh>
    <rPh sb="192" eb="194">
      <t>シシュツ</t>
    </rPh>
    <rPh sb="195" eb="197">
      <t>ゾウカ</t>
    </rPh>
    <rPh sb="248" eb="249">
      <t>コ</t>
    </rPh>
    <rPh sb="279" eb="281">
      <t>キギョウ</t>
    </rPh>
    <rPh sb="281" eb="282">
      <t>サイ</t>
    </rPh>
    <rPh sb="282" eb="284">
      <t>ザンダカ</t>
    </rPh>
    <rPh sb="284" eb="285">
      <t>タイ</t>
    </rPh>
    <rPh sb="285" eb="287">
      <t>キュウスイ</t>
    </rPh>
    <rPh sb="287" eb="289">
      <t>シュウエキ</t>
    </rPh>
    <rPh sb="289" eb="291">
      <t>ヒリツ</t>
    </rPh>
    <rPh sb="292" eb="294">
      <t>ヘイキン</t>
    </rPh>
    <rPh sb="294" eb="295">
      <t>チ</t>
    </rPh>
    <rPh sb="296" eb="298">
      <t>シタマワ</t>
    </rPh>
    <rPh sb="307" eb="309">
      <t>シセツ</t>
    </rPh>
    <rPh sb="309" eb="311">
      <t>リヨウ</t>
    </rPh>
    <rPh sb="311" eb="312">
      <t>リツ</t>
    </rPh>
    <rPh sb="313" eb="315">
      <t>ヘイキン</t>
    </rPh>
    <rPh sb="315" eb="316">
      <t>チ</t>
    </rPh>
    <rPh sb="317" eb="319">
      <t>シタマワ</t>
    </rPh>
    <rPh sb="323" eb="325">
      <t>イカ</t>
    </rPh>
    <rPh sb="334" eb="336">
      <t>コンゴ</t>
    </rPh>
    <rPh sb="337" eb="339">
      <t>セツビ</t>
    </rPh>
    <rPh sb="340" eb="342">
      <t>セイリ</t>
    </rPh>
    <rPh sb="342" eb="344">
      <t>シュクショウ</t>
    </rPh>
    <rPh sb="345" eb="347">
      <t>ケントウ</t>
    </rPh>
    <rPh sb="349" eb="351">
      <t>ヒツヨウ</t>
    </rPh>
    <rPh sb="359" eb="361">
      <t>ユウシュウ</t>
    </rPh>
    <rPh sb="361" eb="362">
      <t>リツ</t>
    </rPh>
    <rPh sb="363" eb="365">
      <t>ヘイキン</t>
    </rPh>
    <rPh sb="365" eb="366">
      <t>チ</t>
    </rPh>
    <rPh sb="367" eb="369">
      <t>ウワマワ</t>
    </rPh>
    <rPh sb="374" eb="376">
      <t>マイトシ</t>
    </rPh>
    <rPh sb="376" eb="378">
      <t>ゲンショウ</t>
    </rPh>
    <rPh sb="383" eb="384">
      <t>ヒ</t>
    </rPh>
    <rPh sb="385" eb="386">
      <t>ツヅ</t>
    </rPh>
    <rPh sb="387" eb="389">
      <t>ロウスイ</t>
    </rPh>
    <rPh sb="389" eb="391">
      <t>チョウサ</t>
    </rPh>
    <rPh sb="391" eb="392">
      <t>トウ</t>
    </rPh>
    <rPh sb="393" eb="394">
      <t>オコナ</t>
    </rPh>
    <rPh sb="395" eb="397">
      <t>ユウシュウ</t>
    </rPh>
    <rPh sb="397" eb="398">
      <t>リツ</t>
    </rPh>
    <rPh sb="399" eb="401">
      <t>カイフク</t>
    </rPh>
    <rPh sb="402" eb="40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</si>
</sst>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0.97</c:v>
                </c:pt>
                <c:pt idx="1">
                  <c:v>0.71</c:v>
                </c:pt>
                <c:pt idx="2">
                  <c:v>0.4</c:v>
                </c:pt>
                <c:pt idx="3">
                  <c:v>0.71</c:v>
                </c:pt>
                <c:pt idx="4">
                  <c:v>0.59</c:v>
                </c:pt>
              </c:numCache>
            </c:numRef>
          </c:val>
          <c:extLst>
            <c:ext xmlns:c16="http://schemas.microsoft.com/office/drawing/2014/chart" uri="{C3380CC4-5D6E-409C-BE32-E72D297353CC}">
              <c16:uniqueId val="{00000000-E0F5-4433-889D-0493DB10F2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0F5-4433-889D-0493DB10F2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46.02</c:v>
                </c:pt>
                <c:pt idx="1">
                  <c:v>46.15</c:v>
                </c:pt>
                <c:pt idx="2">
                  <c:v>45.39</c:v>
                </c:pt>
                <c:pt idx="3">
                  <c:v>46.42</c:v>
                </c:pt>
                <c:pt idx="4">
                  <c:v>46.31</c:v>
                </c:pt>
              </c:numCache>
            </c:numRef>
          </c:val>
          <c:extLst>
            <c:ext xmlns:c16="http://schemas.microsoft.com/office/drawing/2014/chart" uri="{C3380CC4-5D6E-409C-BE32-E72D297353CC}">
              <c16:uniqueId val="{00000000-47FE-44D0-8916-A12A3CBB6B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47FE-44D0-8916-A12A3CBB6B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92.24</c:v>
                </c:pt>
                <c:pt idx="1">
                  <c:v>91.81</c:v>
                </c:pt>
                <c:pt idx="2">
                  <c:v>91.09</c:v>
                </c:pt>
                <c:pt idx="3">
                  <c:v>90.15</c:v>
                </c:pt>
                <c:pt idx="4">
                  <c:v>89.79</c:v>
                </c:pt>
              </c:numCache>
            </c:numRef>
          </c:val>
          <c:extLst>
            <c:ext xmlns:c16="http://schemas.microsoft.com/office/drawing/2014/chart" uri="{C3380CC4-5D6E-409C-BE32-E72D297353CC}">
              <c16:uniqueId val="{00000000-148A-4237-B31A-FF6C31E3AF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148A-4237-B31A-FF6C31E3AF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109.99</c:v>
                </c:pt>
                <c:pt idx="1">
                  <c:v>108.12</c:v>
                </c:pt>
                <c:pt idx="2">
                  <c:v>107.32</c:v>
                </c:pt>
                <c:pt idx="3">
                  <c:v>109.43</c:v>
                </c:pt>
                <c:pt idx="4">
                  <c:v>105.85</c:v>
                </c:pt>
              </c:numCache>
            </c:numRef>
          </c:val>
          <c:extLst>
            <c:ext xmlns:c16="http://schemas.microsoft.com/office/drawing/2014/chart" uri="{C3380CC4-5D6E-409C-BE32-E72D297353CC}">
              <c16:uniqueId val="{00000000-855A-4518-80EF-C5D27DDD06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855A-4518-80EF-C5D27DDD06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43.14</c:v>
                </c:pt>
                <c:pt idx="1">
                  <c:v>44.47</c:v>
                </c:pt>
                <c:pt idx="2">
                  <c:v>46</c:v>
                </c:pt>
                <c:pt idx="3">
                  <c:v>46.88</c:v>
                </c:pt>
                <c:pt idx="4">
                  <c:v>47.63</c:v>
                </c:pt>
              </c:numCache>
            </c:numRef>
          </c:val>
          <c:extLst>
            <c:ext xmlns:c16="http://schemas.microsoft.com/office/drawing/2014/chart" uri="{C3380CC4-5D6E-409C-BE32-E72D297353CC}">
              <c16:uniqueId val="{00000000-35A0-4377-B776-3757B285F9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35A0-4377-B776-3757B285F9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7.63</c:v>
                </c:pt>
                <c:pt idx="1">
                  <c:v>9.25</c:v>
                </c:pt>
                <c:pt idx="2">
                  <c:v>11.67</c:v>
                </c:pt>
                <c:pt idx="3">
                  <c:v>18.670000000000002</c:v>
                </c:pt>
                <c:pt idx="4">
                  <c:v>21.43</c:v>
                </c:pt>
              </c:numCache>
            </c:numRef>
          </c:val>
          <c:extLst>
            <c:ext xmlns:c16="http://schemas.microsoft.com/office/drawing/2014/chart" uri="{C3380CC4-5D6E-409C-BE32-E72D297353CC}">
              <c16:uniqueId val="{00000000-987E-4A8E-82F2-C415DDA870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87E-4A8E-82F2-C415DDA870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76-427B-A5C6-D3A2F7814D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D376-427B-A5C6-D3A2F7814D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162.71</c:v>
                </c:pt>
                <c:pt idx="1">
                  <c:v>167.91</c:v>
                </c:pt>
                <c:pt idx="2">
                  <c:v>171.11</c:v>
                </c:pt>
                <c:pt idx="3">
                  <c:v>216.79</c:v>
                </c:pt>
                <c:pt idx="4">
                  <c:v>229.99</c:v>
                </c:pt>
              </c:numCache>
            </c:numRef>
          </c:val>
          <c:extLst>
            <c:ext xmlns:c16="http://schemas.microsoft.com/office/drawing/2014/chart" uri="{C3380CC4-5D6E-409C-BE32-E72D297353CC}">
              <c16:uniqueId val="{00000000-BFEA-4BE6-B4C0-E1288EAEF7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BFEA-4BE6-B4C0-E1288EAEF7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347.63</c:v>
                </c:pt>
                <c:pt idx="1">
                  <c:v>336.53</c:v>
                </c:pt>
                <c:pt idx="2">
                  <c:v>342.64</c:v>
                </c:pt>
                <c:pt idx="3">
                  <c:v>362.99</c:v>
                </c:pt>
                <c:pt idx="4">
                  <c:v>351.4</c:v>
                </c:pt>
              </c:numCache>
            </c:numRef>
          </c:val>
          <c:extLst>
            <c:ext xmlns:c16="http://schemas.microsoft.com/office/drawing/2014/chart" uri="{C3380CC4-5D6E-409C-BE32-E72D297353CC}">
              <c16:uniqueId val="{00000000-A08E-4199-A670-9F021890B1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A08E-4199-A670-9F021890B1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103.97</c:v>
                </c:pt>
                <c:pt idx="1">
                  <c:v>101.17</c:v>
                </c:pt>
                <c:pt idx="2">
                  <c:v>98.97</c:v>
                </c:pt>
                <c:pt idx="3">
                  <c:v>95.23</c:v>
                </c:pt>
                <c:pt idx="4">
                  <c:v>98.31</c:v>
                </c:pt>
              </c:numCache>
            </c:numRef>
          </c:val>
          <c:extLst>
            <c:ext xmlns:c16="http://schemas.microsoft.com/office/drawing/2014/chart" uri="{C3380CC4-5D6E-409C-BE32-E72D297353CC}">
              <c16:uniqueId val="{00000000-6C53-47FC-8402-B0689FD643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6C53-47FC-8402-B0689FD643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143.49</c:v>
                </c:pt>
                <c:pt idx="1">
                  <c:v>149.19</c:v>
                </c:pt>
                <c:pt idx="2">
                  <c:v>151.72</c:v>
                </c:pt>
                <c:pt idx="3">
                  <c:v>147.13999999999999</c:v>
                </c:pt>
                <c:pt idx="4">
                  <c:v>152.4</c:v>
                </c:pt>
              </c:numCache>
            </c:numRef>
          </c:val>
          <c:extLst>
            <c:ext xmlns:c16="http://schemas.microsoft.com/office/drawing/2014/chart" uri="{C3380CC4-5D6E-409C-BE32-E72D297353CC}">
              <c16:uniqueId val="{00000000-776C-4F70-855D-FFC43F44D5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776C-4F70-855D-FFC43F44D5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神奈川県　愛川町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39690</v>
      </c>
      <c r="AM8" s="45"/>
      <c r="AN8" s="45"/>
      <c r="AO8" s="45"/>
      <c r="AP8" s="45"/>
      <c r="AQ8" s="45"/>
      <c r="AR8" s="45"/>
      <c r="AS8" s="45"/>
      <c r="AT8" s="46">
        <f>データ!$S$6</f>
        <v>34.28</v>
      </c>
      <c r="AU8" s="47"/>
      <c r="AV8" s="47"/>
      <c r="AW8" s="47"/>
      <c r="AX8" s="47"/>
      <c r="AY8" s="47"/>
      <c r="AZ8" s="47"/>
      <c r="BA8" s="47"/>
      <c r="BB8" s="48">
        <f>データ!$T$6</f>
        <v>1157.82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74.72</v>
      </c>
      <c r="J10" s="47"/>
      <c r="K10" s="47"/>
      <c r="L10" s="47"/>
      <c r="M10" s="47"/>
      <c r="N10" s="47"/>
      <c r="O10" s="81"/>
      <c r="P10" s="48">
        <f>データ!$P$6</f>
        <v>68.3</v>
      </c>
      <c r="Q10" s="48"/>
      <c r="R10" s="48"/>
      <c r="S10" s="48"/>
      <c r="T10" s="48"/>
      <c r="U10" s="48"/>
      <c r="V10" s="48"/>
      <c r="W10" s="45">
        <f>データ!$Q$6</f>
        <v>2070</v>
      </c>
      <c r="X10" s="45"/>
      <c r="Y10" s="45"/>
      <c r="Z10" s="45"/>
      <c r="AA10" s="45"/>
      <c r="AB10" s="45"/>
      <c r="AC10" s="45"/>
      <c r="AD10" s="2"/>
      <c r="AE10" s="2"/>
      <c r="AF10" s="2"/>
      <c r="AG10" s="2"/>
      <c r="AH10" s="2"/>
      <c r="AI10" s="2"/>
      <c r="AJ10" s="2"/>
      <c r="AK10" s="2"/>
      <c r="AL10" s="45">
        <f>データ!$U$6</f>
        <v>27073</v>
      </c>
      <c r="AM10" s="45"/>
      <c r="AN10" s="45"/>
      <c r="AO10" s="45"/>
      <c r="AP10" s="45"/>
      <c r="AQ10" s="45"/>
      <c r="AR10" s="45"/>
      <c r="AS10" s="45"/>
      <c r="AT10" s="46">
        <f>データ!$V$6</f>
        <v>30</v>
      </c>
      <c r="AU10" s="47"/>
      <c r="AV10" s="47"/>
      <c r="AW10" s="47"/>
      <c r="AX10" s="47"/>
      <c r="AY10" s="47"/>
      <c r="AZ10" s="47"/>
      <c r="BA10" s="47"/>
      <c r="BB10" s="48">
        <f>データ!$W$6</f>
        <v>902.43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0gQG4lkBfwPEN1h36sAaAvrAU46sWSJhZkn8tweABgEr8aRCZP+so3ezjOEAEnc5vbvxv4Y2ImqvfD8hkqX5A==" saltValue="7k/sQ5WEa6pQoVb8GcR8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144011</v>
      </c>
      <c r="D6" s="20">
        <f t="shared" si="3"/>
        <v>46</v>
      </c>
      <c r="E6" s="20">
        <f t="shared" si="3"/>
        <v>1</v>
      </c>
      <c r="F6" s="20">
        <f t="shared" si="3"/>
        <v>0</v>
      </c>
      <c r="G6" s="20">
        <f t="shared" si="3"/>
        <v>1</v>
      </c>
      <c r="H6" s="20" t="str">
        <f t="shared" si="3"/>
        <v>神奈川県　愛川町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74.72</v>
      </c>
      <c r="P6" s="21">
        <f t="shared" si="3"/>
        <v>68.3</v>
      </c>
      <c r="Q6" s="21">
        <f t="shared" si="3"/>
        <v>2070</v>
      </c>
      <c r="R6" s="21">
        <f t="shared" si="3"/>
        <v>39690</v>
      </c>
      <c r="S6" s="21">
        <f t="shared" si="3"/>
        <v>34.28</v>
      </c>
      <c r="T6" s="21">
        <f t="shared" si="3"/>
        <v>1157.82</v>
      </c>
      <c r="U6" s="21">
        <f t="shared" si="3"/>
        <v>27073</v>
      </c>
      <c r="V6" s="21">
        <f t="shared" si="3"/>
        <v>30</v>
      </c>
      <c r="W6" s="21">
        <f t="shared" si="3"/>
        <v>902.43</v>
      </c>
      <c r="X6" s="22">
        <f>IF(X7="",NA(),X7)</f>
        <v>109.99</v>
      </c>
      <c r="Y6" s="22">
        <f t="shared" ref="Y6:AG6" si="4">IF(Y7="",NA(),Y7)</f>
        <v>108.12</v>
      </c>
      <c r="Z6" s="22">
        <f t="shared" si="4"/>
        <v>107.32</v>
      </c>
      <c r="AA6" s="22">
        <f t="shared" si="4"/>
        <v>109.43</v>
      </c>
      <c r="AB6" s="22">
        <f t="shared" si="4"/>
        <v>105.85</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162.71</v>
      </c>
      <c r="AU6" s="22">
        <f t="shared" ref="AU6:BC6" si="6">IF(AU7="",NA(),AU7)</f>
        <v>167.91</v>
      </c>
      <c r="AV6" s="22">
        <f t="shared" si="6"/>
        <v>171.11</v>
      </c>
      <c r="AW6" s="22">
        <f t="shared" si="6"/>
        <v>216.79</v>
      </c>
      <c r="AX6" s="22">
        <f t="shared" si="6"/>
        <v>229.99</v>
      </c>
      <c r="AY6" s="22">
        <f t="shared" si="6"/>
        <v>359.47</v>
      </c>
      <c r="AZ6" s="22">
        <f t="shared" si="6"/>
        <v>369.69</v>
      </c>
      <c r="BA6" s="22">
        <f t="shared" si="6"/>
        <v>379.08</v>
      </c>
      <c r="BB6" s="22">
        <f t="shared" si="6"/>
        <v>367.55</v>
      </c>
      <c r="BC6" s="22">
        <f t="shared" si="6"/>
        <v>378.56</v>
      </c>
      <c r="BD6" s="21" t="str">
        <f>IF(BD7="","",IF(BD7="-","【-】","【"&amp;SUBSTITUTE(TEXT(BD7,"#,##0.00"),"-","△")&amp;"】"))</f>
        <v>【261.51】</v>
      </c>
      <c r="BE6" s="22">
        <f>IF(BE7="",NA(),BE7)</f>
        <v>347.63</v>
      </c>
      <c r="BF6" s="22">
        <f t="shared" ref="BF6:BN6" si="7">IF(BF7="",NA(),BF7)</f>
        <v>336.53</v>
      </c>
      <c r="BG6" s="22">
        <f t="shared" si="7"/>
        <v>342.64</v>
      </c>
      <c r="BH6" s="22">
        <f t="shared" si="7"/>
        <v>362.99</v>
      </c>
      <c r="BI6" s="22">
        <f t="shared" si="7"/>
        <v>351.4</v>
      </c>
      <c r="BJ6" s="22">
        <f t="shared" si="7"/>
        <v>401.79</v>
      </c>
      <c r="BK6" s="22">
        <f t="shared" si="7"/>
        <v>402.99</v>
      </c>
      <c r="BL6" s="22">
        <f t="shared" si="7"/>
        <v>398.98</v>
      </c>
      <c r="BM6" s="22">
        <f t="shared" si="7"/>
        <v>418.68</v>
      </c>
      <c r="BN6" s="22">
        <f t="shared" si="7"/>
        <v>395.68</v>
      </c>
      <c r="BO6" s="21" t="str">
        <f>IF(BO7="","",IF(BO7="-","【-】","【"&amp;SUBSTITUTE(TEXT(BO7,"#,##0.00"),"-","△")&amp;"】"))</f>
        <v>【265.16】</v>
      </c>
      <c r="BP6" s="22">
        <f>IF(BP7="",NA(),BP7)</f>
        <v>103.97</v>
      </c>
      <c r="BQ6" s="22">
        <f t="shared" ref="BQ6:BY6" si="8">IF(BQ7="",NA(),BQ7)</f>
        <v>101.17</v>
      </c>
      <c r="BR6" s="22">
        <f t="shared" si="8"/>
        <v>98.97</v>
      </c>
      <c r="BS6" s="22">
        <f t="shared" si="8"/>
        <v>95.23</v>
      </c>
      <c r="BT6" s="22">
        <f t="shared" si="8"/>
        <v>98.31</v>
      </c>
      <c r="BU6" s="22">
        <f t="shared" si="8"/>
        <v>100.12</v>
      </c>
      <c r="BV6" s="22">
        <f t="shared" si="8"/>
        <v>98.66</v>
      </c>
      <c r="BW6" s="22">
        <f t="shared" si="8"/>
        <v>98.64</v>
      </c>
      <c r="BX6" s="22">
        <f t="shared" si="8"/>
        <v>94.78</v>
      </c>
      <c r="BY6" s="22">
        <f t="shared" si="8"/>
        <v>97.59</v>
      </c>
      <c r="BZ6" s="21" t="str">
        <f>IF(BZ7="","",IF(BZ7="-","【-】","【"&amp;SUBSTITUTE(TEXT(BZ7,"#,##0.00"),"-","△")&amp;"】"))</f>
        <v>【102.35】</v>
      </c>
      <c r="CA6" s="22">
        <f>IF(CA7="",NA(),CA7)</f>
        <v>143.49</v>
      </c>
      <c r="CB6" s="22">
        <f t="shared" ref="CB6:CJ6" si="9">IF(CB7="",NA(),CB7)</f>
        <v>149.19</v>
      </c>
      <c r="CC6" s="22">
        <f t="shared" si="9"/>
        <v>151.72</v>
      </c>
      <c r="CD6" s="22">
        <f t="shared" si="9"/>
        <v>147.13999999999999</v>
      </c>
      <c r="CE6" s="22">
        <f t="shared" si="9"/>
        <v>152.4</v>
      </c>
      <c r="CF6" s="22">
        <f t="shared" si="9"/>
        <v>174.97</v>
      </c>
      <c r="CG6" s="22">
        <f t="shared" si="9"/>
        <v>178.59</v>
      </c>
      <c r="CH6" s="22">
        <f t="shared" si="9"/>
        <v>178.92</v>
      </c>
      <c r="CI6" s="22">
        <f t="shared" si="9"/>
        <v>181.3</v>
      </c>
      <c r="CJ6" s="22">
        <f t="shared" si="9"/>
        <v>181.71</v>
      </c>
      <c r="CK6" s="21" t="str">
        <f>IF(CK7="","",IF(CK7="-","【-】","【"&amp;SUBSTITUTE(TEXT(CK7,"#,##0.00"),"-","△")&amp;"】"))</f>
        <v>【167.74】</v>
      </c>
      <c r="CL6" s="22">
        <f>IF(CL7="",NA(),CL7)</f>
        <v>46.02</v>
      </c>
      <c r="CM6" s="22">
        <f t="shared" ref="CM6:CU6" si="10">IF(CM7="",NA(),CM7)</f>
        <v>46.15</v>
      </c>
      <c r="CN6" s="22">
        <f t="shared" si="10"/>
        <v>45.39</v>
      </c>
      <c r="CO6" s="22">
        <f t="shared" si="10"/>
        <v>46.42</v>
      </c>
      <c r="CP6" s="22">
        <f t="shared" si="10"/>
        <v>46.31</v>
      </c>
      <c r="CQ6" s="22">
        <f t="shared" si="10"/>
        <v>55.63</v>
      </c>
      <c r="CR6" s="22">
        <f t="shared" si="10"/>
        <v>55.03</v>
      </c>
      <c r="CS6" s="22">
        <f t="shared" si="10"/>
        <v>55.14</v>
      </c>
      <c r="CT6" s="22">
        <f t="shared" si="10"/>
        <v>55.89</v>
      </c>
      <c r="CU6" s="22">
        <f t="shared" si="10"/>
        <v>55.72</v>
      </c>
      <c r="CV6" s="21" t="str">
        <f>IF(CV7="","",IF(CV7="-","【-】","【"&amp;SUBSTITUTE(TEXT(CV7,"#,##0.00"),"-","△")&amp;"】"))</f>
        <v>【60.29】</v>
      </c>
      <c r="CW6" s="22">
        <f>IF(CW7="",NA(),CW7)</f>
        <v>92.24</v>
      </c>
      <c r="CX6" s="22">
        <f t="shared" ref="CX6:DF6" si="11">IF(CX7="",NA(),CX7)</f>
        <v>91.81</v>
      </c>
      <c r="CY6" s="22">
        <f t="shared" si="11"/>
        <v>91.09</v>
      </c>
      <c r="CZ6" s="22">
        <f t="shared" si="11"/>
        <v>90.15</v>
      </c>
      <c r="DA6" s="22">
        <f t="shared" si="11"/>
        <v>89.79</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43.14</v>
      </c>
      <c r="DI6" s="22">
        <f t="shared" ref="DI6:DQ6" si="12">IF(DI7="",NA(),DI7)</f>
        <v>44.47</v>
      </c>
      <c r="DJ6" s="22">
        <f t="shared" si="12"/>
        <v>46</v>
      </c>
      <c r="DK6" s="22">
        <f t="shared" si="12"/>
        <v>46.88</v>
      </c>
      <c r="DL6" s="22">
        <f t="shared" si="12"/>
        <v>47.63</v>
      </c>
      <c r="DM6" s="22">
        <f t="shared" si="12"/>
        <v>48.05</v>
      </c>
      <c r="DN6" s="22">
        <f t="shared" si="12"/>
        <v>48.87</v>
      </c>
      <c r="DO6" s="22">
        <f t="shared" si="12"/>
        <v>49.92</v>
      </c>
      <c r="DP6" s="22">
        <f t="shared" si="12"/>
        <v>50.63</v>
      </c>
      <c r="DQ6" s="22">
        <f t="shared" si="12"/>
        <v>51.29</v>
      </c>
      <c r="DR6" s="21" t="str">
        <f>IF(DR7="","",IF(DR7="-","【-】","【"&amp;SUBSTITUTE(TEXT(DR7,"#,##0.00"),"-","△")&amp;"】"))</f>
        <v>【50.88】</v>
      </c>
      <c r="DS6" s="22">
        <f>IF(DS7="",NA(),DS7)</f>
        <v>7.63</v>
      </c>
      <c r="DT6" s="22">
        <f t="shared" ref="DT6:EB6" si="13">IF(DT7="",NA(),DT7)</f>
        <v>9.25</v>
      </c>
      <c r="DU6" s="22">
        <f t="shared" si="13"/>
        <v>11.67</v>
      </c>
      <c r="DV6" s="22">
        <f t="shared" si="13"/>
        <v>18.670000000000002</v>
      </c>
      <c r="DW6" s="22">
        <f t="shared" si="13"/>
        <v>21.43</v>
      </c>
      <c r="DX6" s="22">
        <f t="shared" si="13"/>
        <v>13.39</v>
      </c>
      <c r="DY6" s="22">
        <f t="shared" si="13"/>
        <v>14.85</v>
      </c>
      <c r="DZ6" s="22">
        <f t="shared" si="13"/>
        <v>16.88</v>
      </c>
      <c r="EA6" s="22">
        <f t="shared" si="13"/>
        <v>18.28</v>
      </c>
      <c r="EB6" s="22">
        <f t="shared" si="13"/>
        <v>19.61</v>
      </c>
      <c r="EC6" s="21" t="str">
        <f>IF(EC7="","",IF(EC7="-","【-】","【"&amp;SUBSTITUTE(TEXT(EC7,"#,##0.00"),"-","△")&amp;"】"))</f>
        <v>【22.30】</v>
      </c>
      <c r="ED6" s="22">
        <f>IF(ED7="",NA(),ED7)</f>
        <v>0.97</v>
      </c>
      <c r="EE6" s="22">
        <f t="shared" ref="EE6:EM6" si="14">IF(EE7="",NA(),EE7)</f>
        <v>0.71</v>
      </c>
      <c r="EF6" s="22">
        <f t="shared" si="14"/>
        <v>0.4</v>
      </c>
      <c r="EG6" s="22">
        <f t="shared" si="14"/>
        <v>0.71</v>
      </c>
      <c r="EH6" s="22">
        <f t="shared" si="14"/>
        <v>0.59</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144011</v>
      </c>
      <c r="D7" s="24">
        <v>46</v>
      </c>
      <c r="E7" s="24">
        <v>1</v>
      </c>
      <c r="F7" s="24">
        <v>0</v>
      </c>
      <c r="G7" s="24">
        <v>1</v>
      </c>
      <c r="H7" s="24" t="s">
        <v>93</v>
      </c>
      <c r="I7" s="24" t="s">
        <v>94</v>
      </c>
      <c r="J7" s="24" t="s">
        <v>95</v>
      </c>
      <c r="K7" s="24" t="s">
        <v>96</v>
      </c>
      <c r="L7" s="24" t="s">
        <v>97</v>
      </c>
      <c r="M7" s="24" t="s">
        <v>98</v>
      </c>
      <c r="N7" s="25" t="s">
        <v>99</v>
      </c>
      <c r="O7" s="25">
        <v>74.72</v>
      </c>
      <c r="P7" s="25">
        <v>68.3</v>
      </c>
      <c r="Q7" s="25">
        <v>2070</v>
      </c>
      <c r="R7" s="25">
        <v>39690</v>
      </c>
      <c r="S7" s="25">
        <v>34.28</v>
      </c>
      <c r="T7" s="25">
        <v>1157.82</v>
      </c>
      <c r="U7" s="25">
        <v>27073</v>
      </c>
      <c r="V7" s="25">
        <v>30</v>
      </c>
      <c r="W7" s="25">
        <v>902.43</v>
      </c>
      <c r="X7" s="25">
        <v>109.99</v>
      </c>
      <c r="Y7" s="25">
        <v>108.12</v>
      </c>
      <c r="Z7" s="25">
        <v>107.32</v>
      </c>
      <c r="AA7" s="25">
        <v>109.43</v>
      </c>
      <c r="AB7" s="25">
        <v>105.85</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162.71</v>
      </c>
      <c r="AU7" s="25">
        <v>167.91</v>
      </c>
      <c r="AV7" s="25">
        <v>171.11</v>
      </c>
      <c r="AW7" s="25">
        <v>216.79</v>
      </c>
      <c r="AX7" s="25">
        <v>229.99</v>
      </c>
      <c r="AY7" s="25">
        <v>359.47</v>
      </c>
      <c r="AZ7" s="25">
        <v>369.69</v>
      </c>
      <c r="BA7" s="25">
        <v>379.08</v>
      </c>
      <c r="BB7" s="25">
        <v>367.55</v>
      </c>
      <c r="BC7" s="25">
        <v>378.56</v>
      </c>
      <c r="BD7" s="25">
        <v>261.51</v>
      </c>
      <c r="BE7" s="25">
        <v>347.63</v>
      </c>
      <c r="BF7" s="25">
        <v>336.53</v>
      </c>
      <c r="BG7" s="25">
        <v>342.64</v>
      </c>
      <c r="BH7" s="25">
        <v>362.99</v>
      </c>
      <c r="BI7" s="25">
        <v>351.4</v>
      </c>
      <c r="BJ7" s="25">
        <v>401.79</v>
      </c>
      <c r="BK7" s="25">
        <v>402.99</v>
      </c>
      <c r="BL7" s="25">
        <v>398.98</v>
      </c>
      <c r="BM7" s="25">
        <v>418.68</v>
      </c>
      <c r="BN7" s="25">
        <v>395.68</v>
      </c>
      <c r="BO7" s="25">
        <v>265.16000000000003</v>
      </c>
      <c r="BP7" s="25">
        <v>103.97</v>
      </c>
      <c r="BQ7" s="25">
        <v>101.17</v>
      </c>
      <c r="BR7" s="25">
        <v>98.97</v>
      </c>
      <c r="BS7" s="25">
        <v>95.23</v>
      </c>
      <c r="BT7" s="25">
        <v>98.31</v>
      </c>
      <c r="BU7" s="25">
        <v>100.12</v>
      </c>
      <c r="BV7" s="25">
        <v>98.66</v>
      </c>
      <c r="BW7" s="25">
        <v>98.64</v>
      </c>
      <c r="BX7" s="25">
        <v>94.78</v>
      </c>
      <c r="BY7" s="25">
        <v>97.59</v>
      </c>
      <c r="BZ7" s="25">
        <v>102.35</v>
      </c>
      <c r="CA7" s="25">
        <v>143.49</v>
      </c>
      <c r="CB7" s="25">
        <v>149.19</v>
      </c>
      <c r="CC7" s="25">
        <v>151.72</v>
      </c>
      <c r="CD7" s="25">
        <v>147.13999999999999</v>
      </c>
      <c r="CE7" s="25">
        <v>152.4</v>
      </c>
      <c r="CF7" s="25">
        <v>174.97</v>
      </c>
      <c r="CG7" s="25">
        <v>178.59</v>
      </c>
      <c r="CH7" s="25">
        <v>178.92</v>
      </c>
      <c r="CI7" s="25">
        <v>181.3</v>
      </c>
      <c r="CJ7" s="25">
        <v>181.71</v>
      </c>
      <c r="CK7" s="25">
        <v>167.74</v>
      </c>
      <c r="CL7" s="25">
        <v>46.02</v>
      </c>
      <c r="CM7" s="25">
        <v>46.15</v>
      </c>
      <c r="CN7" s="25">
        <v>45.39</v>
      </c>
      <c r="CO7" s="25">
        <v>46.42</v>
      </c>
      <c r="CP7" s="25">
        <v>46.31</v>
      </c>
      <c r="CQ7" s="25">
        <v>55.63</v>
      </c>
      <c r="CR7" s="25">
        <v>55.03</v>
      </c>
      <c r="CS7" s="25">
        <v>55.14</v>
      </c>
      <c r="CT7" s="25">
        <v>55.89</v>
      </c>
      <c r="CU7" s="25">
        <v>55.72</v>
      </c>
      <c r="CV7" s="25">
        <v>60.29</v>
      </c>
      <c r="CW7" s="25">
        <v>92.24</v>
      </c>
      <c r="CX7" s="25">
        <v>91.81</v>
      </c>
      <c r="CY7" s="25">
        <v>91.09</v>
      </c>
      <c r="CZ7" s="25">
        <v>90.15</v>
      </c>
      <c r="DA7" s="25">
        <v>89.79</v>
      </c>
      <c r="DB7" s="25">
        <v>82.04</v>
      </c>
      <c r="DC7" s="25">
        <v>81.900000000000006</v>
      </c>
      <c r="DD7" s="25">
        <v>81.39</v>
      </c>
      <c r="DE7" s="25">
        <v>81.27</v>
      </c>
      <c r="DF7" s="25">
        <v>81.260000000000005</v>
      </c>
      <c r="DG7" s="25">
        <v>90.12</v>
      </c>
      <c r="DH7" s="25">
        <v>43.14</v>
      </c>
      <c r="DI7" s="25">
        <v>44.47</v>
      </c>
      <c r="DJ7" s="25">
        <v>46</v>
      </c>
      <c r="DK7" s="25">
        <v>46.88</v>
      </c>
      <c r="DL7" s="25">
        <v>47.63</v>
      </c>
      <c r="DM7" s="25">
        <v>48.05</v>
      </c>
      <c r="DN7" s="25">
        <v>48.87</v>
      </c>
      <c r="DO7" s="25">
        <v>49.92</v>
      </c>
      <c r="DP7" s="25">
        <v>50.63</v>
      </c>
      <c r="DQ7" s="25">
        <v>51.29</v>
      </c>
      <c r="DR7" s="25">
        <v>50.88</v>
      </c>
      <c r="DS7" s="25">
        <v>7.63</v>
      </c>
      <c r="DT7" s="25">
        <v>9.25</v>
      </c>
      <c r="DU7" s="25">
        <v>11.67</v>
      </c>
      <c r="DV7" s="25">
        <v>18.670000000000002</v>
      </c>
      <c r="DW7" s="25">
        <v>21.43</v>
      </c>
      <c r="DX7" s="25">
        <v>13.39</v>
      </c>
      <c r="DY7" s="25">
        <v>14.85</v>
      </c>
      <c r="DZ7" s="25">
        <v>16.88</v>
      </c>
      <c r="EA7" s="25">
        <v>18.28</v>
      </c>
      <c r="EB7" s="25">
        <v>19.61</v>
      </c>
      <c r="EC7" s="25">
        <v>22.3</v>
      </c>
      <c r="ED7" s="25">
        <v>0.97</v>
      </c>
      <c r="EE7" s="25">
        <v>0.71</v>
      </c>
      <c r="EF7" s="25">
        <v>0.4</v>
      </c>
      <c r="EG7" s="25">
        <v>0.71</v>
      </c>
      <c r="EH7" s="25">
        <v>0.59</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2023-01-25T10:47:06Z</cp:lastPrinted>
  <dcterms:created xsi:type="dcterms:W3CDTF">2022-12-01T00:56:57Z</dcterms:created>
  <dcterms:modified xsi:type="dcterms:W3CDTF">2023-01-25T10:47:06Z</dcterms:modified>
  <cp:category/>
</cp:coreProperties>
</file>