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20490" windowHeight="6900"/>
  </bookViews>
  <sheets>
    <sheet name="5-1" sheetId="7" r:id="rId1"/>
    <sheet name="5-2" sheetId="10" r:id="rId2"/>
    <sheet name="5-3" sheetId="11" r:id="rId3"/>
    <sheet name="5-4" sheetId="12" r:id="rId4"/>
    <sheet name="5-5" sheetId="13" r:id="rId5"/>
    <sheet name="5-6" sheetId="14" r:id="rId6"/>
    <sheet name="5-7" sheetId="15" r:id="rId7"/>
    <sheet name="5-8" sheetId="8" r:id="rId8"/>
    <sheet name="5-9" sheetId="9" r:id="rId9"/>
    <sheet name="5-10" sheetId="16" r:id="rId10"/>
    <sheet name="5-11-1" sheetId="20" r:id="rId11"/>
    <sheet name="5-11-2" sheetId="21" r:id="rId12"/>
    <sheet name="5-11-3" sheetId="22" r:id="rId13"/>
    <sheet name="5-11-4" sheetId="23" r:id="rId14"/>
    <sheet name="5-11-5" sheetId="24" r:id="rId15"/>
    <sheet name="5-11-6" sheetId="25" r:id="rId16"/>
    <sheet name="5-11-7" sheetId="26" r:id="rId17"/>
    <sheet name="5-12" sheetId="27" r:id="rId18"/>
    <sheet name="5-13" sheetId="29" r:id="rId19"/>
    <sheet name="5-14" sheetId="28" r:id="rId20"/>
    <sheet name="5-15" sheetId="17" r:id="rId21"/>
    <sheet name="5-16" sheetId="18" r:id="rId22"/>
    <sheet name="5-17" sheetId="19" r:id="rId23"/>
  </sheets>
  <definedNames>
    <definedName name="_xlnm.Print_Area" localSheetId="17">'5-12'!$A$1:$G$72</definedName>
    <definedName name="_xlnm.Print_Area" localSheetId="20">'5-15'!$A$1:$U$16</definedName>
    <definedName name="_xlnm.Print_Area" localSheetId="22">'5-17'!$A$1:$AL$11</definedName>
    <definedName name="_xlnm.Print_Area" localSheetId="1">'5-2'!$A$1:$H$29</definedName>
    <definedName name="_xlnm.Print_Area" localSheetId="2">'5-3'!$A$1:$H$21</definedName>
    <definedName name="_xlnm.Print_Area" localSheetId="7">'5-8'!$A$1:$L$52</definedName>
    <definedName name="_xlnm.Print_Area" localSheetId="8">'5-9'!$A$1:$L$51</definedName>
    <definedName name="_xlnm.Print_Titles" localSheetId="9">'5-10'!$2:$4</definedName>
    <definedName name="_xlnm.Print_Titles" localSheetId="22">'5-17'!$A:$B</definedName>
  </definedNames>
  <calcPr calcId="152511" calcOnSave="0"/>
</workbook>
</file>

<file path=xl/calcChain.xml><?xml version="1.0" encoding="utf-8"?>
<calcChain xmlns="http://schemas.openxmlformats.org/spreadsheetml/2006/main">
  <c r="K8" i="22" l="1"/>
  <c r="D6" i="29"/>
  <c r="D8" i="29"/>
  <c r="D11" i="29"/>
  <c r="D12" i="29"/>
  <c r="D14" i="29"/>
  <c r="D15" i="29"/>
  <c r="D16" i="29"/>
  <c r="D17" i="29"/>
  <c r="D18" i="29"/>
  <c r="D20" i="29"/>
  <c r="D21" i="29"/>
  <c r="D22" i="29"/>
  <c r="D23" i="29"/>
  <c r="D24" i="29"/>
  <c r="D27" i="29"/>
  <c r="D28" i="29"/>
  <c r="D29" i="29"/>
  <c r="D30" i="29"/>
  <c r="D32" i="29"/>
  <c r="D33" i="29"/>
  <c r="D35" i="29"/>
  <c r="D36" i="29"/>
  <c r="D38" i="29"/>
  <c r="D39" i="29"/>
  <c r="D40" i="29"/>
  <c r="D41" i="29"/>
  <c r="D42" i="29"/>
  <c r="D44" i="29"/>
  <c r="D45" i="29"/>
  <c r="D46" i="29"/>
  <c r="D47" i="29"/>
  <c r="D49" i="29"/>
  <c r="D21" i="28"/>
  <c r="E21" i="28"/>
  <c r="F21" i="28"/>
  <c r="G21" i="28"/>
  <c r="H21" i="28"/>
  <c r="I21" i="28"/>
  <c r="J21" i="28"/>
  <c r="K21" i="28"/>
  <c r="L21" i="28"/>
  <c r="D22" i="28"/>
  <c r="E22" i="28"/>
  <c r="F22" i="28"/>
  <c r="G22" i="28"/>
  <c r="H22" i="28"/>
  <c r="I22" i="28"/>
  <c r="J22" i="28"/>
  <c r="K22" i="28"/>
  <c r="L22" i="28"/>
  <c r="D23" i="28"/>
  <c r="E23" i="28"/>
  <c r="F23" i="28"/>
  <c r="G23" i="28"/>
  <c r="H23" i="28"/>
  <c r="I23" i="28"/>
  <c r="J23" i="28"/>
  <c r="K23" i="28"/>
  <c r="L23" i="28"/>
  <c r="G5" i="27"/>
  <c r="J7" i="25"/>
  <c r="E7" i="23"/>
  <c r="C8" i="23"/>
  <c r="D8" i="23"/>
  <c r="E8" i="23"/>
  <c r="F8" i="23"/>
  <c r="G8" i="23"/>
  <c r="I8" i="23"/>
  <c r="K8" i="23"/>
  <c r="H8" i="23"/>
  <c r="J8" i="23"/>
  <c r="L8" i="23"/>
  <c r="M8" i="23"/>
  <c r="E10" i="23"/>
  <c r="G10" i="23"/>
  <c r="H10" i="23"/>
  <c r="L10" i="23"/>
  <c r="M10" i="23"/>
  <c r="E11" i="23"/>
  <c r="G11" i="23"/>
  <c r="H11" i="23"/>
  <c r="L11" i="23"/>
  <c r="M11" i="23"/>
  <c r="E12" i="23"/>
  <c r="G12" i="23"/>
  <c r="H12" i="23"/>
  <c r="L12" i="23"/>
  <c r="M12" i="23"/>
  <c r="E13" i="23"/>
  <c r="G13" i="23"/>
  <c r="H13" i="23"/>
  <c r="L13" i="23"/>
  <c r="M13" i="23"/>
  <c r="E14" i="23"/>
  <c r="G14" i="23"/>
  <c r="H14" i="23"/>
  <c r="L14" i="23"/>
  <c r="M14" i="23"/>
  <c r="E16" i="23"/>
  <c r="G16" i="23"/>
  <c r="H16" i="23"/>
  <c r="L16" i="23"/>
  <c r="M16" i="23"/>
  <c r="E17" i="23"/>
  <c r="G17" i="23"/>
  <c r="H17" i="23"/>
  <c r="L17" i="23"/>
  <c r="M17" i="23"/>
  <c r="E18" i="23"/>
  <c r="G18" i="23"/>
  <c r="H18" i="23"/>
  <c r="L18" i="23"/>
  <c r="M18" i="23"/>
  <c r="E19" i="23"/>
  <c r="G19" i="23"/>
  <c r="H19" i="23"/>
  <c r="L19" i="23"/>
  <c r="M19" i="23"/>
  <c r="E20" i="23"/>
  <c r="G20" i="23"/>
  <c r="H20" i="23"/>
  <c r="L20" i="23"/>
  <c r="M20" i="23"/>
  <c r="E22" i="23"/>
  <c r="G22" i="23"/>
  <c r="H22" i="23"/>
  <c r="L22" i="23"/>
  <c r="M22" i="23"/>
  <c r="E23" i="23"/>
  <c r="G23" i="23"/>
  <c r="H23" i="23"/>
  <c r="L23" i="23"/>
  <c r="M23" i="23"/>
  <c r="E24" i="23"/>
  <c r="G24" i="23"/>
  <c r="H24" i="23"/>
  <c r="L24" i="23"/>
  <c r="M24" i="23"/>
  <c r="E25" i="23"/>
  <c r="G25" i="23"/>
  <c r="H25" i="23"/>
  <c r="L25" i="23"/>
  <c r="M25" i="23"/>
  <c r="E7" i="22"/>
  <c r="G7" i="22"/>
  <c r="H7" i="22"/>
  <c r="L7" i="22"/>
  <c r="M7" i="22"/>
  <c r="C8" i="22"/>
  <c r="D8" i="22"/>
  <c r="E8" i="22"/>
  <c r="F8" i="22"/>
  <c r="G8" i="22"/>
  <c r="I8" i="22"/>
  <c r="H8" i="22"/>
  <c r="J8" i="22"/>
  <c r="L8" i="22"/>
  <c r="M8" i="22"/>
  <c r="E10" i="22"/>
  <c r="G10" i="22"/>
  <c r="L10" i="22"/>
  <c r="M10" i="22"/>
  <c r="E11" i="22"/>
  <c r="G11" i="22"/>
  <c r="L11" i="22"/>
  <c r="M11" i="22"/>
  <c r="E12" i="22"/>
  <c r="G12" i="22"/>
  <c r="L12" i="22"/>
  <c r="M12" i="22"/>
  <c r="E13" i="22"/>
  <c r="G13" i="22"/>
  <c r="L13" i="22"/>
  <c r="M13" i="22"/>
  <c r="E14" i="22"/>
  <c r="G14" i="22"/>
  <c r="L14" i="22"/>
  <c r="M14" i="22"/>
  <c r="E16" i="22"/>
  <c r="G16" i="22"/>
  <c r="L16" i="22"/>
  <c r="M16" i="22"/>
  <c r="E17" i="22"/>
  <c r="G17" i="22"/>
  <c r="L17" i="22"/>
  <c r="M17" i="22"/>
  <c r="E18" i="22"/>
  <c r="G18" i="22"/>
  <c r="L18" i="22"/>
  <c r="M18" i="22"/>
  <c r="E19" i="22"/>
  <c r="G19" i="22"/>
  <c r="L19" i="22"/>
  <c r="M19" i="22"/>
  <c r="E20" i="22"/>
  <c r="G20" i="22"/>
  <c r="L20" i="22"/>
  <c r="M20" i="22"/>
  <c r="E22" i="22"/>
  <c r="G22" i="22"/>
  <c r="L22" i="22"/>
  <c r="M22" i="22"/>
  <c r="E23" i="22"/>
  <c r="G23" i="22"/>
  <c r="L23" i="22"/>
  <c r="M23" i="22"/>
  <c r="E24" i="22"/>
  <c r="G24" i="22"/>
  <c r="L24" i="22"/>
  <c r="M24" i="22"/>
  <c r="E25" i="22"/>
  <c r="G25" i="22"/>
  <c r="L25" i="22"/>
  <c r="M25" i="22"/>
  <c r="C7" i="21"/>
  <c r="D7" i="21"/>
  <c r="E7" i="21"/>
  <c r="F7" i="21"/>
  <c r="G7" i="21"/>
  <c r="H7" i="21"/>
  <c r="I7" i="21"/>
  <c r="J7" i="21"/>
  <c r="K7" i="21"/>
  <c r="L7" i="21"/>
  <c r="K9" i="21"/>
  <c r="L9" i="21"/>
  <c r="K10" i="21"/>
  <c r="L10" i="21"/>
  <c r="K11" i="21"/>
  <c r="L11" i="21"/>
  <c r="K12" i="21"/>
  <c r="L12" i="21"/>
  <c r="K13" i="21"/>
  <c r="L13" i="21"/>
  <c r="K15" i="21"/>
  <c r="L15" i="21"/>
  <c r="K16" i="21"/>
  <c r="L16" i="21"/>
  <c r="K17" i="21"/>
  <c r="L17" i="21"/>
  <c r="K18" i="21"/>
  <c r="L18" i="21"/>
  <c r="K19" i="21"/>
  <c r="L19" i="21"/>
  <c r="K21" i="21"/>
  <c r="L21" i="21"/>
  <c r="K22" i="21"/>
  <c r="L22" i="21"/>
  <c r="K23" i="21"/>
  <c r="L23" i="21"/>
  <c r="K24" i="21"/>
  <c r="L24" i="21"/>
  <c r="K25" i="21"/>
  <c r="L25" i="21"/>
  <c r="C7" i="20"/>
  <c r="D7" i="20"/>
  <c r="E7" i="20"/>
  <c r="F7" i="20"/>
  <c r="G7" i="20"/>
  <c r="H7" i="20"/>
  <c r="I7" i="20"/>
  <c r="J7" i="20"/>
  <c r="K7" i="20"/>
  <c r="L7" i="20"/>
  <c r="J9" i="20"/>
  <c r="K9" i="20"/>
  <c r="L9" i="20"/>
  <c r="J10" i="20"/>
  <c r="K10" i="20"/>
  <c r="L10" i="20"/>
  <c r="J11" i="20"/>
  <c r="K11" i="20"/>
  <c r="L11" i="20"/>
  <c r="J12" i="20"/>
  <c r="K12" i="20"/>
  <c r="L12" i="20"/>
  <c r="J13" i="20"/>
  <c r="K13" i="20"/>
  <c r="L13" i="20"/>
  <c r="J15" i="20"/>
  <c r="K15" i="20"/>
  <c r="L15" i="20"/>
  <c r="J16" i="20"/>
  <c r="K16" i="20"/>
  <c r="L16" i="20"/>
  <c r="J17" i="20"/>
  <c r="K17" i="20"/>
  <c r="L17" i="20"/>
  <c r="J18" i="20"/>
  <c r="K18" i="20"/>
  <c r="L18" i="20"/>
  <c r="J19" i="20"/>
  <c r="K19" i="20"/>
  <c r="L19" i="20"/>
  <c r="J21" i="20"/>
  <c r="K21" i="20"/>
  <c r="L21" i="20"/>
  <c r="J22" i="20"/>
  <c r="K22" i="20"/>
  <c r="L22" i="20"/>
  <c r="J23" i="20"/>
  <c r="K23" i="20"/>
  <c r="L23" i="20"/>
  <c r="J24" i="20"/>
  <c r="K24" i="20"/>
  <c r="L24" i="20"/>
  <c r="K25" i="20"/>
</calcChain>
</file>

<file path=xl/sharedStrings.xml><?xml version="1.0" encoding="utf-8"?>
<sst xmlns="http://schemas.openxmlformats.org/spreadsheetml/2006/main" count="1478" uniqueCount="775">
  <si>
    <t>計</t>
  </si>
  <si>
    <t>産　　業　　別</t>
    <phoneticPr fontId="6"/>
  </si>
  <si>
    <t>所定外労働時間</t>
  </si>
  <si>
    <t>(注)１　四捨五入の関係により、計が一致しない場合がある。</t>
    <rPh sb="1" eb="2">
      <t>チュウ</t>
    </rPh>
    <rPh sb="5" eb="9">
      <t>シシャゴニュウ</t>
    </rPh>
    <rPh sb="10" eb="12">
      <t>カンケイ</t>
    </rPh>
    <rPh sb="16" eb="17">
      <t>ケイ</t>
    </rPh>
    <rPh sb="18" eb="20">
      <t>イッチ</t>
    </rPh>
    <rPh sb="23" eb="25">
      <t>バアイ</t>
    </rPh>
    <phoneticPr fontId="6"/>
  </si>
  <si>
    <t>医療業</t>
    <rPh sb="0" eb="2">
      <t>イリョウ</t>
    </rPh>
    <rPh sb="2" eb="3">
      <t>ギョウ</t>
    </rPh>
    <phoneticPr fontId="12"/>
  </si>
  <si>
    <t>&lt;医療 ，福祉中分類内訳&gt;</t>
    <phoneticPr fontId="6"/>
  </si>
  <si>
    <t>製造業一括分</t>
    <phoneticPr fontId="6"/>
  </si>
  <si>
    <t>輸送用機械器具</t>
    <phoneticPr fontId="6"/>
  </si>
  <si>
    <t>情報通信機械器具</t>
    <phoneticPr fontId="6"/>
  </si>
  <si>
    <t>電気機械器具</t>
    <phoneticPr fontId="6"/>
  </si>
  <si>
    <t>電子・デバイス</t>
    <phoneticPr fontId="6"/>
  </si>
  <si>
    <t>業務用機械器具</t>
    <phoneticPr fontId="6"/>
  </si>
  <si>
    <t>生産用機械器具</t>
    <phoneticPr fontId="6"/>
  </si>
  <si>
    <t>はん用機械器具</t>
    <rPh sb="2" eb="3">
      <t>ヨウ</t>
    </rPh>
    <rPh sb="3" eb="5">
      <t>キカイ</t>
    </rPh>
    <rPh sb="5" eb="7">
      <t>キグ</t>
    </rPh>
    <phoneticPr fontId="12"/>
  </si>
  <si>
    <t>金属製品製造業</t>
    <rPh sb="0" eb="2">
      <t>キンゾク</t>
    </rPh>
    <rPh sb="2" eb="4">
      <t>セイヒン</t>
    </rPh>
    <rPh sb="4" eb="7">
      <t>セイゾウギョウ</t>
    </rPh>
    <phoneticPr fontId="12"/>
  </si>
  <si>
    <t>非鉄金属製造業</t>
    <rPh sb="0" eb="2">
      <t>ヒテツ</t>
    </rPh>
    <rPh sb="2" eb="4">
      <t>キンゾク</t>
    </rPh>
    <rPh sb="4" eb="7">
      <t>セイゾウギョウ</t>
    </rPh>
    <phoneticPr fontId="12"/>
  </si>
  <si>
    <t>鉄鋼業</t>
    <rPh sb="0" eb="2">
      <t>テッコウ</t>
    </rPh>
    <rPh sb="2" eb="3">
      <t>ギョウ</t>
    </rPh>
    <phoneticPr fontId="12"/>
  </si>
  <si>
    <t>窯業・土石製品</t>
    <rPh sb="0" eb="2">
      <t>ヨウギョウ</t>
    </rPh>
    <rPh sb="3" eb="5">
      <t>ドセキ</t>
    </rPh>
    <rPh sb="5" eb="7">
      <t>セイヒン</t>
    </rPh>
    <phoneticPr fontId="12"/>
  </si>
  <si>
    <t>ゴム製品</t>
    <phoneticPr fontId="12"/>
  </si>
  <si>
    <t>プラスチック製品</t>
    <phoneticPr fontId="1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</si>
  <si>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2"/>
  </si>
  <si>
    <t>パルプ･紙</t>
    <rPh sb="4" eb="5">
      <t>カミ</t>
    </rPh>
    <phoneticPr fontId="12"/>
  </si>
  <si>
    <t>家具・装備品</t>
    <phoneticPr fontId="12"/>
  </si>
  <si>
    <t>繊維工業</t>
    <rPh sb="0" eb="2">
      <t>センイ</t>
    </rPh>
    <rPh sb="2" eb="4">
      <t>コウギョウ</t>
    </rPh>
    <phoneticPr fontId="12"/>
  </si>
  <si>
    <t>食料品・たばこ</t>
    <rPh sb="0" eb="2">
      <t>ショクリョウ</t>
    </rPh>
    <rPh sb="2" eb="3">
      <t>ヒン</t>
    </rPh>
    <phoneticPr fontId="12"/>
  </si>
  <si>
    <t>&lt;製造業中分類内訳&gt;</t>
  </si>
  <si>
    <t>サービス業</t>
    <rPh sb="4" eb="5">
      <t>ギョウ</t>
    </rPh>
    <phoneticPr fontId="12"/>
  </si>
  <si>
    <t>複合サービス事業</t>
    <rPh sb="0" eb="2">
      <t>フクゴウ</t>
    </rPh>
    <rPh sb="6" eb="8">
      <t>ジギョウ</t>
    </rPh>
    <phoneticPr fontId="12"/>
  </si>
  <si>
    <t>医療，福祉</t>
    <rPh sb="0" eb="2">
      <t>イリョウ</t>
    </rPh>
    <rPh sb="3" eb="5">
      <t>フクシ</t>
    </rPh>
    <phoneticPr fontId="12"/>
  </si>
  <si>
    <t>教育　，学習支援業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</si>
  <si>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</si>
  <si>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</si>
  <si>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</si>
  <si>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卸売業，小売業</t>
    <rPh sb="0" eb="3">
      <t>オロシウリギョウ</t>
    </rPh>
    <rPh sb="4" eb="7">
      <t>コウリギョウ</t>
    </rPh>
    <phoneticPr fontId="1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</si>
  <si>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</si>
  <si>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</si>
  <si>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電気・ガス・熱供給・水道業</t>
  </si>
  <si>
    <t>製造業</t>
  </si>
  <si>
    <t>建設業</t>
  </si>
  <si>
    <t xml:space="preserve">          -</t>
    <phoneticPr fontId="6"/>
  </si>
  <si>
    <t xml:space="preserve">          -</t>
    <phoneticPr fontId="6"/>
  </si>
  <si>
    <t>鉱業</t>
  </si>
  <si>
    <t>女　性</t>
    <rPh sb="2" eb="3">
      <t>セイ</t>
    </rPh>
    <phoneticPr fontId="6"/>
  </si>
  <si>
    <t>男　性</t>
    <rPh sb="2" eb="3">
      <t>セイ</t>
    </rPh>
    <phoneticPr fontId="6"/>
  </si>
  <si>
    <t>うちパートタイム労働者数</t>
  </si>
  <si>
    <t>常　用　労　働　者　数</t>
    <phoneticPr fontId="6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</si>
  <si>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6"/>
  </si>
  <si>
    <t>単位　人</t>
    <rPh sb="0" eb="2">
      <t>タンイ</t>
    </rPh>
    <rPh sb="3" eb="4">
      <t>ニン</t>
    </rPh>
    <phoneticPr fontId="6"/>
  </si>
  <si>
    <t>医療業</t>
    <rPh sb="0" eb="2">
      <t>イリョウ</t>
    </rPh>
    <rPh sb="2" eb="3">
      <t>ギョウ</t>
    </rPh>
    <phoneticPr fontId="4"/>
  </si>
  <si>
    <t>&lt;医療，福祉中分類内訳&gt;</t>
    <rPh sb="6" eb="7">
      <t>ジュウ</t>
    </rPh>
    <phoneticPr fontId="6"/>
  </si>
  <si>
    <t>製造業一括分</t>
    <rPh sb="0" eb="3">
      <t>セイゾウギョウ</t>
    </rPh>
    <rPh sb="3" eb="5">
      <t>イッカツ</t>
    </rPh>
    <rPh sb="5" eb="6">
      <t>ブン</t>
    </rPh>
    <phoneticPr fontId="12"/>
  </si>
  <si>
    <t>輸送用機械器具</t>
    <rPh sb="0" eb="3">
      <t>ユソウヨウ</t>
    </rPh>
    <rPh sb="3" eb="5">
      <t>キカイ</t>
    </rPh>
    <rPh sb="5" eb="7">
      <t>キグ</t>
    </rPh>
    <phoneticPr fontId="4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</si>
  <si>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</si>
  <si>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</si>
  <si>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電子・デバイス</t>
    <rPh sb="0" eb="2">
      <t>デンシ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</si>
  <si>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</si>
  <si>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</si>
  <si>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はん用機械器具</t>
    <rPh sb="2" eb="3">
      <t>ヨウ</t>
    </rPh>
    <rPh sb="3" eb="5">
      <t>キカイ</t>
    </rPh>
    <rPh sb="5" eb="7">
      <t>キグ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</si>
  <si>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</si>
  <si>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</si>
  <si>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鉄鋼業</t>
    <rPh sb="0" eb="2">
      <t>テッコウ</t>
    </rPh>
    <rPh sb="2" eb="3">
      <t>ワザ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</si>
  <si>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</si>
  <si>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ゴム製品</t>
    <rPh sb="2" eb="4">
      <t>セイヒン</t>
    </rPh>
    <phoneticPr fontId="4"/>
  </si>
  <si>
    <t>プラスチック製品</t>
    <rPh sb="6" eb="8">
      <t>セイヒン</t>
    </rPh>
    <phoneticPr fontId="4"/>
  </si>
  <si>
    <t>化学、石油・石炭</t>
    <rPh sb="0" eb="2">
      <t>カガク</t>
    </rPh>
    <rPh sb="3" eb="5">
      <t>セキユ</t>
    </rPh>
    <rPh sb="6" eb="8">
      <t>セキタン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</si>
  <si>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</si>
  <si>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パルプ･紙</t>
    <rPh sb="4" eb="5">
      <t>カミ</t>
    </rPh>
    <phoneticPr fontId="4"/>
  </si>
  <si>
    <t>家具・装備品</t>
    <rPh sb="0" eb="2">
      <t>カグ</t>
    </rPh>
    <rPh sb="3" eb="6">
      <t>ソウビヒン</t>
    </rPh>
    <phoneticPr fontId="4"/>
  </si>
  <si>
    <t>繊維工業</t>
    <rPh sb="0" eb="2">
      <t>センイ</t>
    </rPh>
    <rPh sb="2" eb="4">
      <t>コウギョウ</t>
    </rPh>
    <phoneticPr fontId="4"/>
  </si>
  <si>
    <t>食料品・たばこ</t>
    <rPh sb="0" eb="2">
      <t>ショクリョウ</t>
    </rPh>
    <rPh sb="2" eb="3">
      <t>ヒン</t>
    </rPh>
    <phoneticPr fontId="4"/>
  </si>
  <si>
    <t>サービス業</t>
    <rPh sb="4" eb="5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</si>
  <si>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</si>
  <si>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医療，福祉</t>
    <rPh sb="0" eb="2">
      <t>イリョウ</t>
    </rPh>
    <rPh sb="3" eb="5">
      <t>フクシ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</si>
  <si>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</si>
  <si>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</si>
  <si>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</si>
  <si>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ワザ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</si>
  <si>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</si>
  <si>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金融業,保険業</t>
    <rPh sb="0" eb="2">
      <t>キンユウ</t>
    </rPh>
    <rPh sb="2" eb="3">
      <t>ワザ</t>
    </rPh>
    <rPh sb="4" eb="7">
      <t>ホケンギョウ</t>
    </rPh>
    <phoneticPr fontId="4"/>
  </si>
  <si>
    <t>卸売業,小売業</t>
    <rPh sb="0" eb="1">
      <t>オロシ</t>
    </rPh>
    <rPh sb="1" eb="2">
      <t>ウ</t>
    </rPh>
    <rPh sb="2" eb="3">
      <t>ワザ</t>
    </rPh>
    <rPh sb="4" eb="7">
      <t>コウリギョウ</t>
    </rPh>
    <phoneticPr fontId="4"/>
  </si>
  <si>
    <t>運輸業,郵便業</t>
    <rPh sb="0" eb="2">
      <t>ウンユ</t>
    </rPh>
    <rPh sb="2" eb="3">
      <t>ギョウ</t>
    </rPh>
    <rPh sb="4" eb="6">
      <t>ユウビン</t>
    </rPh>
    <rPh sb="6" eb="7">
      <t>ワザ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</si>
  <si>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</si>
  <si>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製造業</t>
    <rPh sb="0" eb="3">
      <t>セイゾウギョウ</t>
    </rPh>
    <phoneticPr fontId="12"/>
  </si>
  <si>
    <t>建設業</t>
    <rPh sb="0" eb="2">
      <t>ケンセツ</t>
    </rPh>
    <rPh sb="2" eb="3">
      <t>ギョウ</t>
    </rPh>
    <phoneticPr fontId="12"/>
  </si>
  <si>
    <t xml:space="preserve">       -</t>
    <phoneticPr fontId="12"/>
  </si>
  <si>
    <t xml:space="preserve">      -</t>
    <phoneticPr fontId="12"/>
  </si>
  <si>
    <t xml:space="preserve">        -</t>
    <phoneticPr fontId="12"/>
  </si>
  <si>
    <t>鉱業</t>
    <phoneticPr fontId="6"/>
  </si>
  <si>
    <t>女性</t>
    <rPh sb="1" eb="2">
      <t>セイ</t>
    </rPh>
    <phoneticPr fontId="6"/>
  </si>
  <si>
    <t>男性</t>
    <rPh sb="1" eb="2">
      <t>セイ</t>
    </rPh>
    <phoneticPr fontId="6"/>
  </si>
  <si>
    <t>特別に支払われた給与</t>
    <rPh sb="8" eb="10">
      <t>キュウヨ</t>
    </rPh>
    <phoneticPr fontId="6"/>
  </si>
  <si>
    <t>きまって支給する給与</t>
    <phoneticPr fontId="6"/>
  </si>
  <si>
    <t>現　金　給　与　総　額</t>
    <rPh sb="4" eb="7">
      <t>キュウヨ</t>
    </rPh>
    <rPh sb="8" eb="11">
      <t>ソウガク</t>
    </rPh>
    <phoneticPr fontId="6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</si>
  <si>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12"/>
  </si>
  <si>
    <t>　単位　円</t>
    <rPh sb="1" eb="3">
      <t>タンイ</t>
    </rPh>
    <rPh sb="4" eb="5">
      <t>エン</t>
    </rPh>
    <phoneticPr fontId="12"/>
  </si>
  <si>
    <t>情報通信業</t>
    <rPh sb="0" eb="2">
      <t>ジョウホウ</t>
    </rPh>
    <rPh sb="2" eb="5">
      <t>ツウシンギョウ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</si>
  <si>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</si>
  <si>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製造業</t>
    <rPh sb="0" eb="3">
      <t>セイゾウギョウ</t>
    </rPh>
    <phoneticPr fontId="4"/>
  </si>
  <si>
    <t>建設業</t>
    <rPh sb="0" eb="2">
      <t>ケンセツ</t>
    </rPh>
    <rPh sb="2" eb="3">
      <t>ギョウ</t>
    </rPh>
    <phoneticPr fontId="4"/>
  </si>
  <si>
    <t xml:space="preserve">  -</t>
    <phoneticPr fontId="6"/>
  </si>
  <si>
    <t xml:space="preserve">    -</t>
    <phoneticPr fontId="6"/>
  </si>
  <si>
    <t xml:space="preserve">     -</t>
    <phoneticPr fontId="6"/>
  </si>
  <si>
    <t xml:space="preserve">     -</t>
    <phoneticPr fontId="6"/>
  </si>
  <si>
    <t>所定内労働時間</t>
  </si>
  <si>
    <t>総実労働時間</t>
  </si>
  <si>
    <t>　単位　時間</t>
    <rPh sb="1" eb="3">
      <t>タンイ</t>
    </rPh>
    <rPh sb="4" eb="6">
      <t>ジカン</t>
    </rPh>
    <phoneticPr fontId="6"/>
  </si>
  <si>
    <t>平成30年</t>
  </si>
  <si>
    <r>
      <t xml:space="preserve">化学 </t>
    </r>
    <r>
      <rPr>
        <sz val="7"/>
        <color theme="4"/>
        <rFont val="ＭＳ 明朝"/>
        <family val="1"/>
        <charset val="128"/>
      </rPr>
      <t>、</t>
    </r>
    <r>
      <rPr>
        <sz val="7"/>
        <rFont val="ＭＳ 明朝"/>
        <family val="1"/>
        <charset val="128"/>
      </rPr>
      <t>石油・石炭</t>
    </r>
    <rPh sb="0" eb="2">
      <t>カガク</t>
    </rPh>
    <rPh sb="4" eb="6">
      <t>セキユ</t>
    </rPh>
    <rPh sb="7" eb="9">
      <t>セキタン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</si>
  <si>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</si>
  <si>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 xml:space="preserve">       ２　「総数」には「分類不能の産業」を含む。</t>
    <phoneticPr fontId="6"/>
  </si>
  <si>
    <t>（注)　１  「就業者」とは、調査期間中収入を伴う仕事を少しでもした者、無給で家業の手伝いをした家
　　　　　族、休業してから30日未満の者、30日以上休んでいても勤め先からその間の賃金・給料をもらう
　　　　　ことになっている者。</t>
    <rPh sb="1" eb="2">
      <t>チュウ</t>
    </rPh>
    <rPh sb="8" eb="11">
      <t>シュウギョウシャ</t>
    </rPh>
    <rPh sb="15" eb="17">
      <t>チョウサ</t>
    </rPh>
    <rPh sb="17" eb="20">
      <t>キカンチュウ</t>
    </rPh>
    <rPh sb="20" eb="22">
      <t>シュウニュウ</t>
    </rPh>
    <rPh sb="23" eb="24">
      <t>トモナ</t>
    </rPh>
    <rPh sb="25" eb="27">
      <t>シゴト</t>
    </rPh>
    <rPh sb="28" eb="29">
      <t>スコ</t>
    </rPh>
    <rPh sb="34" eb="35">
      <t>モノ</t>
    </rPh>
    <rPh sb="36" eb="38">
      <t>ムキュウ</t>
    </rPh>
    <rPh sb="39" eb="41">
      <t>カギョウ</t>
    </rPh>
    <rPh sb="42" eb="44">
      <t>テツダ</t>
    </rPh>
    <rPh sb="65" eb="66">
      <t>ニチ</t>
    </rPh>
    <rPh sb="66" eb="68">
      <t>ミマン</t>
    </rPh>
    <rPh sb="69" eb="70">
      <t>モノ</t>
    </rPh>
    <rPh sb="73" eb="76">
      <t>ニチイジョウ</t>
    </rPh>
    <rPh sb="76" eb="77">
      <t>ヤス</t>
    </rPh>
    <rPh sb="82" eb="83">
      <t>ツト</t>
    </rPh>
    <rPh sb="84" eb="85">
      <t>サキ</t>
    </rPh>
    <rPh sb="89" eb="90">
      <t>アイダ</t>
    </rPh>
    <rPh sb="91" eb="93">
      <t>チンギン</t>
    </rPh>
    <rPh sb="94" eb="96">
      <t>キュウリョウ</t>
    </rPh>
    <rPh sb="114" eb="115">
      <t>モノ</t>
    </rPh>
    <phoneticPr fontId="6"/>
  </si>
  <si>
    <t xml:space="preserve">公務（他に分類されるものを除く）    </t>
    <rPh sb="13" eb="14">
      <t>ノゾ</t>
    </rPh>
    <phoneticPr fontId="6"/>
  </si>
  <si>
    <t xml:space="preserve">サービス業（他に分類されないもの）    </t>
  </si>
  <si>
    <t>複合サービス事業</t>
    <rPh sb="0" eb="2">
      <t>フクゴウ</t>
    </rPh>
    <rPh sb="6" eb="8">
      <t>ジギョウ</t>
    </rPh>
    <phoneticPr fontId="7"/>
  </si>
  <si>
    <t>医療，福祉</t>
    <rPh sb="0" eb="1">
      <t>イ</t>
    </rPh>
    <rPh sb="1" eb="2">
      <t>リョウ</t>
    </rPh>
    <rPh sb="3" eb="5">
      <t>フクシ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</si>
  <si>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</si>
  <si>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</si>
  <si>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 xml:space="preserve">宿泊業，飲食サービス業    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</si>
  <si>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学術研究 ，専門・技術サービス業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6"/>
  </si>
  <si>
    <t xml:space="preserve">不動産業，物品賃貸業    </t>
    <rPh sb="5" eb="7">
      <t>ブッピン</t>
    </rPh>
    <rPh sb="7" eb="10">
      <t>チンタイギョウ</t>
    </rPh>
    <phoneticPr fontId="6"/>
  </si>
  <si>
    <t xml:space="preserve">金融業，保険業    </t>
    <rPh sb="2" eb="3">
      <t>ギョウ</t>
    </rPh>
    <phoneticPr fontId="6"/>
  </si>
  <si>
    <t xml:space="preserve">卸売業，小売業    </t>
    <rPh sb="2" eb="3">
      <t>ギョウ</t>
    </rPh>
    <phoneticPr fontId="6"/>
  </si>
  <si>
    <t xml:space="preserve">運輸業，郵便業    </t>
    <rPh sb="4" eb="6">
      <t>ユウビン</t>
    </rPh>
    <rPh sb="6" eb="7">
      <t>ギョウ</t>
    </rPh>
    <phoneticPr fontId="6"/>
  </si>
  <si>
    <t xml:space="preserve">情報通信業    </t>
    <rPh sb="0" eb="2">
      <t>ジョウホウ</t>
    </rPh>
    <rPh sb="2" eb="5">
      <t>ツウシンギョウ</t>
    </rPh>
    <phoneticPr fontId="7"/>
  </si>
  <si>
    <t xml:space="preserve">電気・ガス・熱供給・水道業 </t>
  </si>
  <si>
    <t xml:space="preserve">製造業    </t>
  </si>
  <si>
    <t xml:space="preserve">建設業    </t>
  </si>
  <si>
    <t xml:space="preserve">鉱業，採石業，砂利採取業    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</si>
  <si>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 xml:space="preserve">漁業    </t>
  </si>
  <si>
    <t xml:space="preserve">農業 ，林業   </t>
    <rPh sb="4" eb="6">
      <t>リンギョウ</t>
    </rPh>
    <phoneticPr fontId="6"/>
  </si>
  <si>
    <t>総　　　　　　　　数</t>
    <phoneticPr fontId="6"/>
  </si>
  <si>
    <t>％</t>
    <phoneticPr fontId="6"/>
  </si>
  <si>
    <t>人</t>
  </si>
  <si>
    <t>割合</t>
  </si>
  <si>
    <t>実　数</t>
    <phoneticPr fontId="6"/>
  </si>
  <si>
    <t>女　　性</t>
    <phoneticPr fontId="6"/>
  </si>
  <si>
    <t>男　　性</t>
    <phoneticPr fontId="6"/>
  </si>
  <si>
    <t>（平成27年10月１日現在）国勢調査結果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コクセイ</t>
    </rPh>
    <rPh sb="16" eb="18">
      <t>チョウサ</t>
    </rPh>
    <rPh sb="18" eb="20">
      <t>ケッカ</t>
    </rPh>
    <phoneticPr fontId="6"/>
  </si>
  <si>
    <t>（注)　「就業者」とは、調査期間中収入を伴う仕事を少しでもした者、無給で家業の手伝いをした家
　　　族、休業してから30日未満の者、30日以上休んでいても勤め先からその間の賃金・給料をもらう
　　　ことになっている者。</t>
    <rPh sb="1" eb="2">
      <t>チュウ</t>
    </rPh>
    <rPh sb="5" eb="8">
      <t>シュウギョウシャ</t>
    </rPh>
    <rPh sb="12" eb="14">
      <t>チョウサ</t>
    </rPh>
    <rPh sb="14" eb="17">
      <t>キカンチュウ</t>
    </rPh>
    <rPh sb="17" eb="19">
      <t>シュウニュウ</t>
    </rPh>
    <rPh sb="20" eb="21">
      <t>トモナ</t>
    </rPh>
    <rPh sb="22" eb="24">
      <t>シゴト</t>
    </rPh>
    <rPh sb="25" eb="26">
      <t>スコ</t>
    </rPh>
    <rPh sb="31" eb="32">
      <t>モノ</t>
    </rPh>
    <rPh sb="33" eb="35">
      <t>ムキュウ</t>
    </rPh>
    <rPh sb="36" eb="38">
      <t>カギョウ</t>
    </rPh>
    <rPh sb="39" eb="41">
      <t>テツダ</t>
    </rPh>
    <rPh sb="60" eb="61">
      <t>ニチ</t>
    </rPh>
    <rPh sb="61" eb="63">
      <t>ミマン</t>
    </rPh>
    <rPh sb="64" eb="65">
      <t>モノ</t>
    </rPh>
    <rPh sb="68" eb="71">
      <t>ニチイジョウ</t>
    </rPh>
    <rPh sb="71" eb="72">
      <t>ヤス</t>
    </rPh>
    <rPh sb="77" eb="78">
      <t>ツト</t>
    </rPh>
    <rPh sb="79" eb="80">
      <t>サキ</t>
    </rPh>
    <rPh sb="84" eb="85">
      <t>アイダ</t>
    </rPh>
    <rPh sb="86" eb="88">
      <t>チンギン</t>
    </rPh>
    <rPh sb="89" eb="91">
      <t>キュウリョウ</t>
    </rPh>
    <rPh sb="107" eb="108">
      <t>モノ</t>
    </rPh>
    <phoneticPr fontId="6"/>
  </si>
  <si>
    <t>分類不能の職業</t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</si>
  <si>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</si>
  <si>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</si>
  <si>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輸送・機械運転従事者</t>
    <rPh sb="0" eb="2">
      <t>ユソウ</t>
    </rPh>
    <rPh sb="3" eb="5">
      <t>キカイ</t>
    </rPh>
    <rPh sb="5" eb="7">
      <t>ウンテン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</si>
  <si>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</si>
  <si>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農林漁業従事者</t>
    <rPh sb="4" eb="6">
      <t>ジュウジ</t>
    </rPh>
    <phoneticPr fontId="6"/>
  </si>
  <si>
    <t>保安職業従事者</t>
  </si>
  <si>
    <t>サービス職業従事者</t>
  </si>
  <si>
    <t>販売従事者</t>
  </si>
  <si>
    <t>事務従事者</t>
  </si>
  <si>
    <t>専門的・技術的職業従事者</t>
  </si>
  <si>
    <t>管理的職業従事者</t>
  </si>
  <si>
    <t>総　　　　　　　数</t>
    <rPh sb="0" eb="1">
      <t>フサ</t>
    </rPh>
    <rPh sb="8" eb="9">
      <t>カズ</t>
    </rPh>
    <phoneticPr fontId="6"/>
  </si>
  <si>
    <t>実　数</t>
    <phoneticPr fontId="6"/>
  </si>
  <si>
    <t>女　　性</t>
    <phoneticPr fontId="6"/>
  </si>
  <si>
    <t>男　　性</t>
    <phoneticPr fontId="6"/>
  </si>
  <si>
    <t>職　　　業　　　別</t>
    <phoneticPr fontId="6"/>
  </si>
  <si>
    <t>　 　 ２ 「総数」には従業上の地位「不詳」および「分類不能の産業」を含む。</t>
    <rPh sb="12" eb="14">
      <t>ジュウギョウ</t>
    </rPh>
    <rPh sb="14" eb="15">
      <t>ジョウ</t>
    </rPh>
    <rPh sb="16" eb="18">
      <t>チイ</t>
    </rPh>
    <rPh sb="19" eb="21">
      <t>フショウ</t>
    </rPh>
    <phoneticPr fontId="6"/>
  </si>
  <si>
    <t>(注)　１ 「就業者」とは、調査期間中収入を伴う仕事を少しでもした者、無給で家業の手伝いをした家族、休業し
　　　　てから30日未満の者、30日以上休んでいても勤め先からその間の賃金・給料をもらうことになっている者。</t>
    <rPh sb="1" eb="2">
      <t>チュウ</t>
    </rPh>
    <rPh sb="7" eb="10">
      <t>シュウギョウシャ</t>
    </rPh>
    <rPh sb="14" eb="16">
      <t>チョウサ</t>
    </rPh>
    <rPh sb="16" eb="19">
      <t>キカンチュウ</t>
    </rPh>
    <rPh sb="19" eb="21">
      <t>シュウニュウ</t>
    </rPh>
    <rPh sb="22" eb="23">
      <t>トモナ</t>
    </rPh>
    <rPh sb="24" eb="26">
      <t>シゴト</t>
    </rPh>
    <rPh sb="27" eb="28">
      <t>スコ</t>
    </rPh>
    <rPh sb="33" eb="34">
      <t>モノ</t>
    </rPh>
    <rPh sb="35" eb="37">
      <t>ムキュウ</t>
    </rPh>
    <rPh sb="38" eb="40">
      <t>カギョウ</t>
    </rPh>
    <rPh sb="41" eb="43">
      <t>テツダ</t>
    </rPh>
    <rPh sb="47" eb="49">
      <t>カゾク</t>
    </rPh>
    <rPh sb="63" eb="64">
      <t>ニチ</t>
    </rPh>
    <rPh sb="64" eb="66">
      <t>ミマン</t>
    </rPh>
    <rPh sb="67" eb="68">
      <t>モノ</t>
    </rPh>
    <rPh sb="71" eb="74">
      <t>ニチイジョウ</t>
    </rPh>
    <rPh sb="74" eb="75">
      <t>ヤス</t>
    </rPh>
    <rPh sb="80" eb="81">
      <t>ツト</t>
    </rPh>
    <rPh sb="82" eb="83">
      <t>サキ</t>
    </rPh>
    <rPh sb="87" eb="88">
      <t>アイダ</t>
    </rPh>
    <rPh sb="89" eb="91">
      <t>チンギン</t>
    </rPh>
    <rPh sb="92" eb="94">
      <t>キュウリョウ</t>
    </rPh>
    <rPh sb="106" eb="107">
      <t>モノ</t>
    </rPh>
    <phoneticPr fontId="6"/>
  </si>
  <si>
    <t>清川村</t>
  </si>
  <si>
    <t>-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</si>
  <si>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</si>
  <si>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</si>
  <si>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</si>
  <si>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</si>
  <si>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</si>
  <si>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</si>
  <si>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</si>
  <si>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</si>
  <si>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</si>
  <si>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</si>
  <si>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</si>
  <si>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</si>
  <si>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</si>
  <si>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</si>
  <si>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</si>
  <si>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</si>
  <si>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</si>
  <si>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</si>
  <si>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</si>
  <si>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</si>
  <si>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</si>
  <si>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</si>
  <si>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</si>
  <si>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</si>
  <si>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</si>
  <si>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</si>
  <si>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</si>
  <si>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</si>
  <si>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</si>
  <si>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</si>
  <si>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</si>
  <si>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</si>
  <si>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県計</t>
  </si>
  <si>
    <t>家　庭
内職者</t>
    <rPh sb="2" eb="3">
      <t>テイ</t>
    </rPh>
    <rPh sb="4" eb="6">
      <t>ナイショク</t>
    </rPh>
    <phoneticPr fontId="6"/>
  </si>
  <si>
    <t>家　族
従業者</t>
    <phoneticPr fontId="6"/>
  </si>
  <si>
    <t>雇 人 の
ない業主</t>
    <rPh sb="2" eb="3">
      <t>ヒト</t>
    </rPh>
    <phoneticPr fontId="6"/>
  </si>
  <si>
    <t>雇 人 の
ある業主</t>
    <rPh sb="2" eb="3">
      <t>ヒト</t>
    </rPh>
    <phoneticPr fontId="6"/>
  </si>
  <si>
    <t>役　員</t>
    <phoneticPr fontId="6"/>
  </si>
  <si>
    <t>雇用者</t>
  </si>
  <si>
    <r>
      <t>公務</t>
    </r>
    <r>
      <rPr>
        <sz val="6"/>
        <rFont val="ＭＳ 明朝"/>
        <family val="1"/>
        <charset val="128"/>
      </rPr>
      <t xml:space="preserve">
</t>
    </r>
    <r>
      <rPr>
        <sz val="5"/>
        <rFont val="ＭＳ 明朝"/>
        <family val="1"/>
        <charset val="128"/>
      </rPr>
      <t>(他に分類され
 るものを除く)</t>
    </r>
    <r>
      <rPr>
        <sz val="6"/>
        <rFont val="ＭＳ 明朝"/>
        <family val="1"/>
        <charset val="128"/>
      </rPr>
      <t xml:space="preserve"> </t>
    </r>
    <rPh sb="16" eb="17">
      <t>ノゾ</t>
    </rPh>
    <phoneticPr fontId="6"/>
  </si>
  <si>
    <r>
      <t xml:space="preserve">サービス業
</t>
    </r>
    <r>
      <rPr>
        <sz val="5"/>
        <rFont val="ＭＳ 明朝"/>
        <family val="1"/>
        <charset val="128"/>
      </rPr>
      <t xml:space="preserve">(他に分類され
ないもの）    </t>
    </r>
    <phoneticPr fontId="6"/>
  </si>
  <si>
    <t>複合サー
ビス事業</t>
    <phoneticPr fontId="6"/>
  </si>
  <si>
    <t xml:space="preserve"> 医　療,
福　祉</t>
    <phoneticPr fontId="6"/>
  </si>
  <si>
    <t xml:space="preserve"> 教　育,
学　習
支援業</t>
    <rPh sb="10" eb="12">
      <t>シエン</t>
    </rPh>
    <rPh sb="12" eb="13">
      <t>ギョウ</t>
    </rPh>
    <phoneticPr fontId="6"/>
  </si>
  <si>
    <t>生活関連
サービス
 業,娯楽業</t>
    <rPh sb="0" eb="2">
      <t>セイカツ</t>
    </rPh>
    <rPh sb="2" eb="4">
      <t>カンレン</t>
    </rPh>
    <rPh sb="11" eb="12">
      <t>ギョウ</t>
    </rPh>
    <rPh sb="13" eb="16">
      <t>ゴラクギョウ</t>
    </rPh>
    <phoneticPr fontId="6"/>
  </si>
  <si>
    <t xml:space="preserve">宿泊業, 
飲食サー
ビス業      </t>
    <rPh sb="6" eb="7">
      <t>イン</t>
    </rPh>
    <rPh sb="7" eb="8">
      <t>ショク</t>
    </rPh>
    <rPh sb="13" eb="14">
      <t>ギョウ</t>
    </rPh>
    <phoneticPr fontId="6"/>
  </si>
  <si>
    <t xml:space="preserve">学術研究,
専門・技術
サービス業　　          </t>
    <rPh sb="0" eb="2">
      <t>ガクジュツ</t>
    </rPh>
    <rPh sb="2" eb="4">
      <t>ケンキュウ</t>
    </rPh>
    <rPh sb="6" eb="8">
      <t>センモン</t>
    </rPh>
    <rPh sb="9" eb="10">
      <t>ワザ</t>
    </rPh>
    <rPh sb="10" eb="11">
      <t>ジュツ</t>
    </rPh>
    <rPh sb="16" eb="17">
      <t>ギョウ</t>
    </rPh>
    <phoneticPr fontId="6"/>
  </si>
  <si>
    <t xml:space="preserve"> 不動産業,
物品賃貸業            </t>
    <rPh sb="1" eb="2">
      <t>フ</t>
    </rPh>
    <rPh sb="2" eb="3">
      <t>ドウ</t>
    </rPh>
    <rPh sb="3" eb="4">
      <t>サン</t>
    </rPh>
    <rPh sb="4" eb="5">
      <t>ギョウ</t>
    </rPh>
    <rPh sb="7" eb="9">
      <t>ブッピン</t>
    </rPh>
    <rPh sb="9" eb="10">
      <t>チン</t>
    </rPh>
    <rPh sb="10" eb="11">
      <t>カシ</t>
    </rPh>
    <rPh sb="11" eb="12">
      <t>ギョウ</t>
    </rPh>
    <phoneticPr fontId="6"/>
  </si>
  <si>
    <t xml:space="preserve"> 金融業,
保険業   </t>
    <rPh sb="3" eb="4">
      <t>ギョウ</t>
    </rPh>
    <rPh sb="6" eb="7">
      <t>タモツ</t>
    </rPh>
    <rPh sb="7" eb="8">
      <t>ケン</t>
    </rPh>
    <phoneticPr fontId="6"/>
  </si>
  <si>
    <t xml:space="preserve"> 卸売業,
小売業</t>
    <phoneticPr fontId="6"/>
  </si>
  <si>
    <t xml:space="preserve"> 運輸業,
郵便業 </t>
    <rPh sb="6" eb="8">
      <t>ユウビン</t>
    </rPh>
    <rPh sb="8" eb="9">
      <t>ギョウ</t>
    </rPh>
    <phoneticPr fontId="6"/>
  </si>
  <si>
    <t xml:space="preserve">情　報
通信業 </t>
    <phoneticPr fontId="6"/>
  </si>
  <si>
    <t>　電　気・
　ガ　ス・
　熱供給・
水道業</t>
    <phoneticPr fontId="6"/>
  </si>
  <si>
    <t>製造業</t>
    <rPh sb="0" eb="3">
      <t>セイゾウギョウ</t>
    </rPh>
    <phoneticPr fontId="6"/>
  </si>
  <si>
    <t>建設業</t>
    <phoneticPr fontId="6"/>
  </si>
  <si>
    <t xml:space="preserve"> 鉱  業,
 採石業,
砂  利
採取業</t>
    <rPh sb="8" eb="10">
      <t>サイセキ</t>
    </rPh>
    <rPh sb="10" eb="11">
      <t>ギョウ</t>
    </rPh>
    <rPh sb="13" eb="14">
      <t>スナ</t>
    </rPh>
    <rPh sb="16" eb="17">
      <t>リ</t>
    </rPh>
    <rPh sb="18" eb="20">
      <t>サイシュ</t>
    </rPh>
    <rPh sb="20" eb="21">
      <t>ギョウ</t>
    </rPh>
    <phoneticPr fontId="6"/>
  </si>
  <si>
    <t>漁　業</t>
    <phoneticPr fontId="6"/>
  </si>
  <si>
    <t xml:space="preserve"> 農  業,
林  業</t>
    <rPh sb="7" eb="8">
      <t>ハヤシ</t>
    </rPh>
    <rPh sb="10" eb="11">
      <t>ギョウ</t>
    </rPh>
    <phoneticPr fontId="6"/>
  </si>
  <si>
    <t>従　業　上　の　地　位</t>
    <rPh sb="0" eb="1">
      <t>ジュウ</t>
    </rPh>
    <rPh sb="2" eb="3">
      <t>ギョウ</t>
    </rPh>
    <rPh sb="4" eb="5">
      <t>ジョウ</t>
    </rPh>
    <rPh sb="8" eb="9">
      <t>チ</t>
    </rPh>
    <rPh sb="10" eb="11">
      <t>クライ</t>
    </rPh>
    <phoneticPr fontId="6"/>
  </si>
  <si>
    <t>総数</t>
    <rPh sb="0" eb="2">
      <t>ソウスウ</t>
    </rPh>
    <phoneticPr fontId="6"/>
  </si>
  <si>
    <t>市町村別</t>
  </si>
  <si>
    <t>　単位　人</t>
    <rPh sb="1" eb="3">
      <t>タンイ</t>
    </rPh>
    <rPh sb="4" eb="5">
      <t>ニン</t>
    </rPh>
    <phoneticPr fontId="6"/>
  </si>
  <si>
    <t>　　　２　総数には不詳を含む。</t>
    <rPh sb="5" eb="7">
      <t>ソウスウ</t>
    </rPh>
    <rPh sb="9" eb="11">
      <t>フショウ</t>
    </rPh>
    <rPh sb="12" eb="13">
      <t>フク</t>
    </rPh>
    <phoneticPr fontId="6"/>
  </si>
  <si>
    <t>（注）１　「有業者」とは、15歳以上の者で、ふだん収入を目的とした仕事を続けており、調査期日（10月１日）
        以降も続けていくことになっている者及び仕事は持っているが、現在は休んでいる者。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49" eb="50">
      <t>ガツ</t>
    </rPh>
    <rPh sb="51" eb="52">
      <t>ヒ</t>
    </rPh>
    <rPh sb="62" eb="64">
      <t>イコウ</t>
    </rPh>
    <rPh sb="99" eb="100">
      <t>モノ</t>
    </rPh>
    <phoneticPr fontId="6"/>
  </si>
  <si>
    <t>分類不能の産業</t>
  </si>
  <si>
    <t>公務（他に分類されるものを除く）</t>
  </si>
  <si>
    <t>サービス業（他に分類されないもの）</t>
    <phoneticPr fontId="6"/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</si>
  <si>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</si>
  <si>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</si>
  <si>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</si>
  <si>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</si>
  <si>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</si>
  <si>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</si>
  <si>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不動産業，物品賃貸業</t>
  </si>
  <si>
    <t>金融業，保険業</t>
  </si>
  <si>
    <t>卸売業，小売業</t>
  </si>
  <si>
    <t>運輸業，郵便業</t>
  </si>
  <si>
    <t>情報通信業</t>
  </si>
  <si>
    <t>鉱業，採石業，砂利採取業</t>
  </si>
  <si>
    <t>漁業</t>
  </si>
  <si>
    <t>農業，林業</t>
  </si>
  <si>
    <t>　　　　　   　29　　  年</t>
    <phoneticPr fontId="6"/>
  </si>
  <si>
    <t>　　　　　   　24　　  年</t>
    <phoneticPr fontId="6"/>
  </si>
  <si>
    <t>平　　 成 　　 19　　  年</t>
    <phoneticPr fontId="6"/>
  </si>
  <si>
    <t>派遣職員
遣事業所
労働者派</t>
    <rPh sb="0" eb="2">
      <t>ハケン</t>
    </rPh>
    <rPh sb="2" eb="4">
      <t>ショクイン</t>
    </rPh>
    <rPh sb="5" eb="6">
      <t>ハケン</t>
    </rPh>
    <rPh sb="6" eb="7">
      <t>ジギョウショ</t>
    </rPh>
    <rPh sb="7" eb="9">
      <t>ジギョウショ</t>
    </rPh>
    <rPh sb="10" eb="13">
      <t>ロウドウシャ</t>
    </rPh>
    <rPh sb="13" eb="14">
      <t>ハケン</t>
    </rPh>
    <phoneticPr fontId="6"/>
  </si>
  <si>
    <t>イ　ト
アルバ</t>
  </si>
  <si>
    <t>パート</t>
  </si>
  <si>
    <t>従業員
職員・
正規の</t>
  </si>
  <si>
    <t>総　数</t>
  </si>
  <si>
    <t>雇　　　用　　　者</t>
  </si>
  <si>
    <t>家族従業者</t>
  </si>
  <si>
    <t>自営業主</t>
  </si>
  <si>
    <t>総　　　　　　　　　　　　　　　　　数</t>
  </si>
  <si>
    <t>産　　業　　別</t>
  </si>
  <si>
    <t>（各年10月１日現在）就業構造基本調査結果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6"/>
  </si>
  <si>
    <t>単位　千人</t>
    <rPh sb="0" eb="2">
      <t>タンイ</t>
    </rPh>
    <rPh sb="3" eb="5">
      <t>センニン</t>
    </rPh>
    <phoneticPr fontId="6"/>
  </si>
  <si>
    <t>（注）１　「有業者」とは、15歳以上の者で、ふだん収入を目的とした仕事を続けており、調査期日
　　　　（10月１日）以降も続けていくことになっている者及び仕事は持っているが、現在は休んでいる者。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54" eb="55">
      <t>ガツ</t>
    </rPh>
    <rPh sb="56" eb="57">
      <t>ヒ</t>
    </rPh>
    <rPh sb="58" eb="60">
      <t>イコウ</t>
    </rPh>
    <phoneticPr fontId="6"/>
  </si>
  <si>
    <t>運搬・清掃・包装等従事者</t>
  </si>
  <si>
    <t>建設・採掘従事者</t>
  </si>
  <si>
    <t>輸送・機械運転従事者</t>
  </si>
  <si>
    <t>生産工程従事者</t>
  </si>
  <si>
    <t>農林漁業従事者</t>
  </si>
  <si>
    <t>専門的・技術的職業従事者</t>
    <phoneticPr fontId="6"/>
  </si>
  <si>
    <t>管理的職業従事者</t>
    <phoneticPr fontId="6"/>
  </si>
  <si>
    <t>　　  　29　年</t>
    <phoneticPr fontId="6"/>
  </si>
  <si>
    <t>　　  　24　年</t>
    <phoneticPr fontId="6"/>
  </si>
  <si>
    <t>平　成　19　年</t>
    <phoneticPr fontId="6"/>
  </si>
  <si>
    <t>家族従業者</t>
    <rPh sb="3" eb="4">
      <t>ギョウ</t>
    </rPh>
    <phoneticPr fontId="6"/>
  </si>
  <si>
    <t>総数</t>
  </si>
  <si>
    <t>女</t>
  </si>
  <si>
    <t>男</t>
  </si>
  <si>
    <t>総　　数</t>
    <phoneticPr fontId="6"/>
  </si>
  <si>
    <t>職　業　別</t>
    <rPh sb="0" eb="1">
      <t>ショク</t>
    </rPh>
    <rPh sb="2" eb="3">
      <t>ギョウ</t>
    </rPh>
    <rPh sb="4" eb="5">
      <t>ベツ</t>
    </rPh>
    <phoneticPr fontId="6"/>
  </si>
  <si>
    <t>（各年10月１日現在）就業構造基本調査結果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6"/>
  </si>
  <si>
    <t>　労働者死傷病報告による休業４日以上の死傷者数。（　）内は死亡災害速報による死亡者数の各年</t>
    <rPh sb="1" eb="3">
      <t>ロウドウ</t>
    </rPh>
    <rPh sb="3" eb="4">
      <t>シャ</t>
    </rPh>
    <rPh sb="4" eb="5">
      <t>シ</t>
    </rPh>
    <rPh sb="5" eb="7">
      <t>ショウビョウ</t>
    </rPh>
    <rPh sb="7" eb="9">
      <t>ホウコク</t>
    </rPh>
    <rPh sb="12" eb="14">
      <t>キュウギョウ</t>
    </rPh>
    <rPh sb="15" eb="16">
      <t>ニチ</t>
    </rPh>
    <rPh sb="16" eb="18">
      <t>イジョウ</t>
    </rPh>
    <rPh sb="19" eb="22">
      <t>シショウシャ</t>
    </rPh>
    <rPh sb="22" eb="23">
      <t>スウ</t>
    </rPh>
    <rPh sb="27" eb="28">
      <t>ナイ</t>
    </rPh>
    <rPh sb="29" eb="31">
      <t>シボウ</t>
    </rPh>
    <rPh sb="31" eb="33">
      <t>サイガイ</t>
    </rPh>
    <rPh sb="33" eb="34">
      <t>ソク</t>
    </rPh>
    <rPh sb="34" eb="35">
      <t>ホウ</t>
    </rPh>
    <rPh sb="38" eb="41">
      <t>シボウシャ</t>
    </rPh>
    <rPh sb="41" eb="42">
      <t>スウ</t>
    </rPh>
    <rPh sb="43" eb="45">
      <t>カクネン</t>
    </rPh>
    <phoneticPr fontId="12"/>
  </si>
  <si>
    <t>(注）</t>
    <rPh sb="1" eb="2">
      <t>チュウ</t>
    </rPh>
    <phoneticPr fontId="12"/>
  </si>
  <si>
    <t>その他（上記以外）</t>
    <rPh sb="2" eb="3">
      <t>タ</t>
    </rPh>
    <rPh sb="4" eb="6">
      <t>ジョウキ</t>
    </rPh>
    <rPh sb="6" eb="8">
      <t>イガイ</t>
    </rPh>
    <phoneticPr fontId="12"/>
  </si>
  <si>
    <t>(-)</t>
  </si>
  <si>
    <t>通信業</t>
    <rPh sb="0" eb="2">
      <t>ツウシン</t>
    </rPh>
    <rPh sb="2" eb="3">
      <t>ギョウ</t>
    </rPh>
    <phoneticPr fontId="12"/>
  </si>
  <si>
    <t>清掃・と畜業</t>
    <rPh sb="0" eb="2">
      <t>セイソウ</t>
    </rPh>
    <rPh sb="4" eb="5">
      <t>チク</t>
    </rPh>
    <rPh sb="5" eb="6">
      <t>ギョウ</t>
    </rPh>
    <phoneticPr fontId="12"/>
  </si>
  <si>
    <t>接客娯楽業</t>
    <rPh sb="0" eb="2">
      <t>セッキャク</t>
    </rPh>
    <rPh sb="2" eb="5">
      <t>ゴラクギョウ</t>
    </rPh>
    <phoneticPr fontId="12"/>
  </si>
  <si>
    <t>保健衛生業</t>
    <rPh sb="0" eb="2">
      <t>ホケン</t>
    </rPh>
    <rPh sb="2" eb="4">
      <t>エイセイ</t>
    </rPh>
    <rPh sb="4" eb="5">
      <t>ギョウ</t>
    </rPh>
    <phoneticPr fontId="12"/>
  </si>
  <si>
    <t>商業</t>
    <rPh sb="0" eb="2">
      <t>ショウギョウ</t>
    </rPh>
    <phoneticPr fontId="12"/>
  </si>
  <si>
    <t>(-)</t>
    <phoneticPr fontId="6"/>
  </si>
  <si>
    <t>港湾運送業</t>
    <rPh sb="0" eb="2">
      <t>コウワン</t>
    </rPh>
    <rPh sb="2" eb="4">
      <t>ウンソウ</t>
    </rPh>
    <rPh sb="4" eb="5">
      <t>ギョウ</t>
    </rPh>
    <phoneticPr fontId="12"/>
  </si>
  <si>
    <t>陸上貨物</t>
    <rPh sb="0" eb="2">
      <t>リクジョウ</t>
    </rPh>
    <rPh sb="2" eb="4">
      <t>カモツ</t>
    </rPh>
    <phoneticPr fontId="12"/>
  </si>
  <si>
    <t>貨物取扱業</t>
    <rPh sb="0" eb="2">
      <t>カモツ</t>
    </rPh>
    <rPh sb="2" eb="4">
      <t>トリアツカ</t>
    </rPh>
    <rPh sb="4" eb="5">
      <t>ギョウ</t>
    </rPh>
    <phoneticPr fontId="12"/>
  </si>
  <si>
    <t>（上記以外）</t>
    <rPh sb="1" eb="3">
      <t>ジョウキ</t>
    </rPh>
    <rPh sb="3" eb="5">
      <t>イガイ</t>
    </rPh>
    <phoneticPr fontId="12"/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</si>
  <si>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12"/>
  </si>
  <si>
    <t>運輸交通業</t>
    <rPh sb="0" eb="2">
      <t>ウンユ</t>
    </rPh>
    <rPh sb="2" eb="5">
      <t>コウツウギョウ</t>
    </rPh>
    <phoneticPr fontId="12"/>
  </si>
  <si>
    <t>計</t>
    <rPh sb="0" eb="1">
      <t>ケイ</t>
    </rPh>
    <phoneticPr fontId="12"/>
  </si>
  <si>
    <t>２年</t>
    <rPh sb="1" eb="2">
      <t>ネン</t>
    </rPh>
    <phoneticPr fontId="12"/>
  </si>
  <si>
    <t>令和元年</t>
    <rPh sb="3" eb="4">
      <t>ネン</t>
    </rPh>
    <phoneticPr fontId="12"/>
  </si>
  <si>
    <t>平成30年</t>
    <rPh sb="0" eb="2">
      <t>ヘイセイ</t>
    </rPh>
    <rPh sb="4" eb="5">
      <t>ネン</t>
    </rPh>
    <phoneticPr fontId="12"/>
  </si>
  <si>
    <t>業　　種　　別</t>
    <rPh sb="0" eb="1">
      <t>ゴウ</t>
    </rPh>
    <rPh sb="3" eb="4">
      <t>シュ</t>
    </rPh>
    <rPh sb="6" eb="7">
      <t>ベツ</t>
    </rPh>
    <phoneticPr fontId="12"/>
  </si>
  <si>
    <t>神奈川労働局安全課調</t>
    <rPh sb="0" eb="3">
      <t>カナガワ</t>
    </rPh>
    <rPh sb="3" eb="5">
      <t>ロウドウ</t>
    </rPh>
    <rPh sb="5" eb="6">
      <t>キョク</t>
    </rPh>
    <rPh sb="6" eb="8">
      <t>アンゼン</t>
    </rPh>
    <rPh sb="8" eb="9">
      <t>カ</t>
    </rPh>
    <rPh sb="9" eb="10">
      <t>シラ</t>
    </rPh>
    <phoneticPr fontId="12"/>
  </si>
  <si>
    <t>単位　人</t>
    <rPh sb="0" eb="2">
      <t>タンイ</t>
    </rPh>
    <rPh sb="3" eb="4">
      <t>ニン</t>
    </rPh>
    <phoneticPr fontId="12"/>
  </si>
  <si>
    <t>不詳</t>
    <rPh sb="0" eb="2">
      <t>フショウ</t>
    </rPh>
    <phoneticPr fontId="12"/>
  </si>
  <si>
    <t>他に分類されない運搬・清掃・包装等従事者</t>
  </si>
  <si>
    <t xml:space="preserve">包装従事者 </t>
  </si>
  <si>
    <t>清掃員（ビル・建物を除く），廃棄物処理従事者</t>
  </si>
  <si>
    <t>ビル・建物清掃員</t>
  </si>
  <si>
    <t>その他の運搬従事者</t>
  </si>
  <si>
    <t>営業用貨物自動車運転者（大型車を除く）</t>
  </si>
  <si>
    <t>営業用大型貨物自動車運転者</t>
  </si>
  <si>
    <t>製図その他生産関連・生産類似作業従事者</t>
  </si>
  <si>
    <t>機械検査従事者</t>
  </si>
  <si>
    <t>製品検査従事者（金属製品を除く）</t>
  </si>
  <si>
    <t>製品検査従事者（金属製品）</t>
  </si>
  <si>
    <t>その他の機械組立従事者</t>
  </si>
  <si>
    <t>自動車組立従事者</t>
  </si>
  <si>
    <t>電気機械器具組立従事者</t>
  </si>
  <si>
    <t>はん用・生産用・業務用機械器具組立従事者</t>
  </si>
  <si>
    <t>その他の製品製造・加工処理従事者（金属製品を除く）</t>
  </si>
  <si>
    <t>ゴム・プラスチック製品製造従事者</t>
  </si>
  <si>
    <t>印刷・製本従事者</t>
  </si>
  <si>
    <t>木・紙製品製造従事者</t>
  </si>
  <si>
    <t>紡織・衣服・繊維製品製造従事者</t>
  </si>
  <si>
    <t>食料品・飲料・たばこ製造従事者</t>
  </si>
  <si>
    <t>化学製品製造従事者</t>
  </si>
  <si>
    <t>その他の製品製造・加工処理従事者（金属製品）</t>
  </si>
  <si>
    <t>金属プレス従事者</t>
  </si>
  <si>
    <t>金属工作機械作業従事者</t>
  </si>
  <si>
    <t>その他の保安職業従事者</t>
  </si>
  <si>
    <t>警備員</t>
  </si>
  <si>
    <t>その他のサービス職業従事者</t>
  </si>
  <si>
    <t>居住施設・ビル等管理人</t>
  </si>
  <si>
    <t>娯楽場等接客員</t>
  </si>
  <si>
    <t>身の回り世話従事者</t>
  </si>
  <si>
    <t>飲食物給仕従事者</t>
  </si>
  <si>
    <t>飲食物調理従事者</t>
  </si>
  <si>
    <t>クリーニング職，洗張職</t>
  </si>
  <si>
    <t>理容・美容師　</t>
  </si>
  <si>
    <t>訪問介護従事者</t>
  </si>
  <si>
    <t>介護職員（医療・福祉施設等）</t>
  </si>
  <si>
    <t>その他の営業職業従事者</t>
  </si>
  <si>
    <t>保険営業職業従事者</t>
  </si>
  <si>
    <t>金融営業職業従事者</t>
  </si>
  <si>
    <t>機械器具・通信・システム営業職業従事者（自動車を除く）</t>
  </si>
  <si>
    <t>自動車営業職業従事者</t>
  </si>
  <si>
    <t>販売類似職業従事者</t>
  </si>
  <si>
    <t>その他の商品販売従事者</t>
  </si>
  <si>
    <t>販売店員</t>
  </si>
  <si>
    <t>事務用機器操作員</t>
  </si>
  <si>
    <t>運輸・郵便事務従事者</t>
  </si>
  <si>
    <t>営業・販売事務従事者</t>
  </si>
  <si>
    <t>生産関連事務従事者</t>
  </si>
  <si>
    <t>会計事務従事者</t>
  </si>
  <si>
    <t>その他の一般事務従事者</t>
  </si>
  <si>
    <t>総合事務員</t>
  </si>
  <si>
    <t>電話応接事務員</t>
  </si>
  <si>
    <t>受付・案内事務員</t>
  </si>
  <si>
    <t>企画事務員</t>
  </si>
  <si>
    <t>庶務・人事事務員</t>
  </si>
  <si>
    <t>他に分類されない専門的職業従事者</t>
  </si>
  <si>
    <t>個人教師</t>
  </si>
  <si>
    <t>デザイナー</t>
  </si>
  <si>
    <t>著述家，記者，編集者</t>
  </si>
  <si>
    <t>その他の教員</t>
  </si>
  <si>
    <t>大学講師・助教（高専含む）</t>
  </si>
  <si>
    <t>大学准教授（高専含む）</t>
  </si>
  <si>
    <t>大学教授（高専含む）</t>
  </si>
  <si>
    <t>高等学校教員</t>
  </si>
  <si>
    <t>その他の経営・金融・保険専門職業従事者</t>
  </si>
  <si>
    <t>公認会計士，税理士</t>
  </si>
  <si>
    <t>その他の社会福祉専門職業従事者</t>
  </si>
  <si>
    <t>介護支援専門員（ケアマネージャー）</t>
  </si>
  <si>
    <t>保育士</t>
  </si>
  <si>
    <t>その他の保健医療従事者</t>
  </si>
  <si>
    <t>歯科衛生士</t>
  </si>
  <si>
    <t>理学療法士，作業療法士，言語聴覚士，視能訓練士</t>
  </si>
  <si>
    <t>診療放射線技師</t>
  </si>
  <si>
    <t>准看護師</t>
  </si>
  <si>
    <t>看護師</t>
  </si>
  <si>
    <t>助産師</t>
  </si>
  <si>
    <t>薬剤師</t>
  </si>
  <si>
    <t>医師</t>
  </si>
  <si>
    <t>他に分類されない技術者</t>
    <phoneticPr fontId="6"/>
  </si>
  <si>
    <t>その他の情報処理・通信技術者</t>
  </si>
  <si>
    <t>ソフトウェア作成者</t>
  </si>
  <si>
    <t>システムコンサルタント・設計者</t>
  </si>
  <si>
    <t>土木技術者</t>
  </si>
  <si>
    <t>建築技術者</t>
  </si>
  <si>
    <t>化学技術者</t>
  </si>
  <si>
    <t>輸送用機器技術者</t>
  </si>
  <si>
    <t>機械技術者</t>
  </si>
  <si>
    <t>電気・電子・電気通信技術者（通信ネットワーク技術者を除く）</t>
  </si>
  <si>
    <t>研究者</t>
  </si>
  <si>
    <t>他に分類されない技術者</t>
  </si>
  <si>
    <t>船内・沿岸荷役従事者</t>
  </si>
  <si>
    <t>ダム・トンネル掘削従事者，採掘従事者</t>
  </si>
  <si>
    <t>土木従事者，鉄道線路工事従事者</t>
  </si>
  <si>
    <t>電気工事従事者</t>
  </si>
  <si>
    <t>その他の建設従事者</t>
  </si>
  <si>
    <t>配管従事者</t>
  </si>
  <si>
    <t>大工</t>
  </si>
  <si>
    <t>建設躯体工事従事者</t>
  </si>
  <si>
    <t>その他の定置・建設機械運転従事者</t>
  </si>
  <si>
    <t>建設・さく井機械運転従事者</t>
  </si>
  <si>
    <t>クレーン・ウインチ運転従事者</t>
  </si>
  <si>
    <t>発電員，変電員</t>
  </si>
  <si>
    <t>他に分類されない輸送従事者</t>
  </si>
  <si>
    <t>車掌</t>
  </si>
  <si>
    <t>航空機操縦士</t>
  </si>
  <si>
    <t>その他の自動車運転従事者</t>
  </si>
  <si>
    <t>自家用貨物自動車運転者</t>
  </si>
  <si>
    <t>乗用自動車運転者（タクシー運転者を除く）</t>
  </si>
  <si>
    <t>タクシー運転者</t>
  </si>
  <si>
    <t>バス運転者</t>
  </si>
  <si>
    <t>鉄道運転従事者</t>
  </si>
  <si>
    <t>画工，塗装・看板制作従事者</t>
  </si>
  <si>
    <t>その他の機械整備・修理従事者</t>
  </si>
  <si>
    <t>自動車整備・修理従事者</t>
  </si>
  <si>
    <t>はん用・生産用・業務用機械器具・電気機械器具整備・修理従事者</t>
  </si>
  <si>
    <t>窯業・土石製品製造従事者</t>
  </si>
  <si>
    <t>金属溶接・溶断従事者</t>
  </si>
  <si>
    <t>金属彫刻・表面処理従事者</t>
  </si>
  <si>
    <t>板金従事者</t>
  </si>
  <si>
    <t>鉄工，製缶従事者</t>
  </si>
  <si>
    <t>鋳物製造・鍛造従事者</t>
  </si>
  <si>
    <t>製銑・製鋼・非鉄金属製錬従事者</t>
  </si>
  <si>
    <t>航空機客室乗務員</t>
  </si>
  <si>
    <t>美容サービス・浴場従事者（美容師を除く）</t>
  </si>
  <si>
    <t>その他の保健医療サービス職業従事者</t>
  </si>
  <si>
    <t>外勤事務従事者</t>
  </si>
  <si>
    <t>秘書</t>
  </si>
  <si>
    <t>音楽家，舞台芸術家</t>
  </si>
  <si>
    <t>美術家，写真家，映像撮影者</t>
  </si>
  <si>
    <t>宗教家</t>
  </si>
  <si>
    <t>小・中学校教員</t>
  </si>
  <si>
    <t>幼稚園教員，保育教諭</t>
  </si>
  <si>
    <t>法務従事者</t>
  </si>
  <si>
    <t>栄養士</t>
  </si>
  <si>
    <t>歯科技工士</t>
  </si>
  <si>
    <t>臨床検査技師</t>
  </si>
  <si>
    <t>保健師</t>
  </si>
  <si>
    <t>獣医師</t>
  </si>
  <si>
    <t>歯科医師</t>
  </si>
  <si>
    <t>測量技術者</t>
  </si>
  <si>
    <t>金属技術者</t>
  </si>
  <si>
    <t>十人</t>
    <rPh sb="0" eb="1">
      <t>ジュウ</t>
    </rPh>
    <phoneticPr fontId="6"/>
  </si>
  <si>
    <t>千円</t>
  </si>
  <si>
    <t>時間</t>
    <rPh sb="0" eb="2">
      <t>ジカン</t>
    </rPh>
    <phoneticPr fontId="6"/>
  </si>
  <si>
    <t>年</t>
  </si>
  <si>
    <t>歳</t>
  </si>
  <si>
    <t>所定内
給与額</t>
  </si>
  <si>
    <t>労働
者数</t>
    <rPh sb="0" eb="4">
      <t>ロウドウシャ</t>
    </rPh>
    <rPh sb="4" eb="5">
      <t>スウ</t>
    </rPh>
    <phoneticPr fontId="6"/>
  </si>
  <si>
    <t>年間賞与
その他特
別給与額</t>
    <rPh sb="5" eb="8">
      <t>ソノタ</t>
    </rPh>
    <rPh sb="8" eb="11">
      <t>トクベツ</t>
    </rPh>
    <rPh sb="11" eb="13">
      <t>キュウヨ</t>
    </rPh>
    <rPh sb="13" eb="14">
      <t>ガク</t>
    </rPh>
    <phoneticPr fontId="6"/>
  </si>
  <si>
    <t>きまって支給する
 現 金 給 与 額</t>
    <phoneticPr fontId="6"/>
  </si>
  <si>
    <t>超　過
実労働
時間数</t>
    <rPh sb="4" eb="5">
      <t>ジツ</t>
    </rPh>
    <rPh sb="5" eb="7">
      <t>ロウドウ</t>
    </rPh>
    <rPh sb="8" eb="11">
      <t>ジカンスウ</t>
    </rPh>
    <phoneticPr fontId="6"/>
  </si>
  <si>
    <t>所定内
実労働
時間数</t>
    <rPh sb="4" eb="5">
      <t>ジツ</t>
    </rPh>
    <rPh sb="5" eb="7">
      <t>ロウドウ</t>
    </rPh>
    <rPh sb="8" eb="11">
      <t>ジカンスウ</t>
    </rPh>
    <phoneticPr fontId="6"/>
  </si>
  <si>
    <t>勤続
年数</t>
    <phoneticPr fontId="6"/>
  </si>
  <si>
    <t>年齢</t>
  </si>
  <si>
    <t>区　　分</t>
    <rPh sb="0" eb="4">
      <t>クブン</t>
    </rPh>
    <phoneticPr fontId="6"/>
  </si>
  <si>
    <t>資料提供：雇用労政課</t>
    <rPh sb="0" eb="2">
      <t>シリョウ</t>
    </rPh>
    <rPh sb="2" eb="4">
      <t>テイキョウ</t>
    </rPh>
    <rPh sb="5" eb="7">
      <t>コヨウ</t>
    </rPh>
    <rPh sb="7" eb="9">
      <t>ロウセイ</t>
    </rPh>
    <rPh sb="9" eb="10">
      <t>カ</t>
    </rPh>
    <phoneticPr fontId="6"/>
  </si>
  <si>
    <t xml:space="preserve">      ４　 総数の件数、総参加人員の計には前年からの繰越争議を含む。</t>
    <rPh sb="9" eb="11">
      <t>ソウスウ</t>
    </rPh>
    <rPh sb="12" eb="14">
      <t>ケンスウ</t>
    </rPh>
    <rPh sb="15" eb="16">
      <t>ソウ</t>
    </rPh>
    <rPh sb="16" eb="18">
      <t>サンカ</t>
    </rPh>
    <rPh sb="18" eb="20">
      <t>ジンイン</t>
    </rPh>
    <rPh sb="21" eb="22">
      <t>ケイ</t>
    </rPh>
    <rPh sb="24" eb="26">
      <t>ゼンネン</t>
    </rPh>
    <rPh sb="29" eb="31">
      <t>クリコシ</t>
    </rPh>
    <rPh sb="31" eb="33">
      <t>ソウギ</t>
    </rPh>
    <rPh sb="34" eb="35">
      <t>フク</t>
    </rPh>
    <phoneticPr fontId="6"/>
  </si>
  <si>
    <t xml:space="preserve">      ３　「争議行為を伴わない争議」とは、地労委等の第三者が関与した争議。</t>
    <rPh sb="9" eb="11">
      <t>ソウギ</t>
    </rPh>
    <rPh sb="11" eb="13">
      <t>コウイ</t>
    </rPh>
    <rPh sb="14" eb="15">
      <t>トモナ</t>
    </rPh>
    <rPh sb="18" eb="20">
      <t>ソウギ</t>
    </rPh>
    <rPh sb="24" eb="25">
      <t>チ</t>
    </rPh>
    <rPh sb="25" eb="26">
      <t>ロウ</t>
    </rPh>
    <rPh sb="26" eb="27">
      <t>イ</t>
    </rPh>
    <rPh sb="27" eb="28">
      <t>トウ</t>
    </rPh>
    <rPh sb="29" eb="30">
      <t>ダイ</t>
    </rPh>
    <rPh sb="30" eb="32">
      <t>サンシャ</t>
    </rPh>
    <rPh sb="33" eb="35">
      <t>カンヨ</t>
    </rPh>
    <rPh sb="37" eb="39">
      <t>ソウギ</t>
    </rPh>
    <phoneticPr fontId="6"/>
  </si>
  <si>
    <t>　　　２　２か月以上にわたって継続する争議は、１件として集計する。なお、この場合、総参加人員は、争議期間中の最大組合員数、行為参加人員は、各月に争議に参加した人数の延べ人数である。</t>
    <rPh sb="7" eb="8">
      <t>ゲツ</t>
    </rPh>
    <rPh sb="8" eb="10">
      <t>イジョウ</t>
    </rPh>
    <rPh sb="15" eb="17">
      <t>ケイゾク</t>
    </rPh>
    <rPh sb="19" eb="21">
      <t>ソウギ</t>
    </rPh>
    <rPh sb="24" eb="25">
      <t>ケン</t>
    </rPh>
    <rPh sb="28" eb="30">
      <t>シュウケイ</t>
    </rPh>
    <rPh sb="38" eb="40">
      <t>バアイ</t>
    </rPh>
    <rPh sb="41" eb="42">
      <t>ソウ</t>
    </rPh>
    <rPh sb="42" eb="44">
      <t>サンカ</t>
    </rPh>
    <rPh sb="44" eb="46">
      <t>ジンイン</t>
    </rPh>
    <rPh sb="48" eb="50">
      <t>ソウギ</t>
    </rPh>
    <rPh sb="50" eb="53">
      <t>キカンチュウ</t>
    </rPh>
    <rPh sb="54" eb="56">
      <t>サイダイ</t>
    </rPh>
    <rPh sb="56" eb="59">
      <t>クミアイイン</t>
    </rPh>
    <rPh sb="59" eb="60">
      <t>スウ</t>
    </rPh>
    <rPh sb="61" eb="63">
      <t>コウイ</t>
    </rPh>
    <rPh sb="63" eb="65">
      <t>サンカ</t>
    </rPh>
    <rPh sb="65" eb="67">
      <t>ジンイン</t>
    </rPh>
    <rPh sb="69" eb="71">
      <t>カクツキ</t>
    </rPh>
    <rPh sb="72" eb="74">
      <t>ソウギ</t>
    </rPh>
    <rPh sb="75" eb="77">
      <t>サンカ</t>
    </rPh>
    <rPh sb="79" eb="81">
      <t>ニンズウ</t>
    </rPh>
    <rPh sb="82" eb="83">
      <t>ノ</t>
    </rPh>
    <rPh sb="84" eb="86">
      <t>ニンズウ</t>
    </rPh>
    <phoneticPr fontId="6"/>
  </si>
  <si>
    <t>（注）１　 各形態別の件数、参加人員の合計は、一つの争議で２種以上の形態を伴うときは、形態ごとに計上するため、総数又は計と必ずしも一致しない。</t>
    <rPh sb="1" eb="2">
      <t>チュウ</t>
    </rPh>
    <rPh sb="6" eb="7">
      <t>カク</t>
    </rPh>
    <rPh sb="7" eb="10">
      <t>ケイタイベツ</t>
    </rPh>
    <rPh sb="11" eb="13">
      <t>ケンスウ</t>
    </rPh>
    <rPh sb="14" eb="16">
      <t>サンカ</t>
    </rPh>
    <rPh sb="16" eb="18">
      <t>ジンイン</t>
    </rPh>
    <rPh sb="19" eb="21">
      <t>ゴウケイ</t>
    </rPh>
    <rPh sb="34" eb="36">
      <t>ケイタイ</t>
    </rPh>
    <rPh sb="37" eb="38">
      <t>トモナ</t>
    </rPh>
    <rPh sb="43" eb="45">
      <t>ケイタイ</t>
    </rPh>
    <rPh sb="48" eb="50">
      <t>ケイジョウ</t>
    </rPh>
    <rPh sb="55" eb="57">
      <t>ソウスウ</t>
    </rPh>
    <rPh sb="57" eb="58">
      <t>マタ</t>
    </rPh>
    <rPh sb="61" eb="62">
      <t>カナラ</t>
    </rPh>
    <rPh sb="65" eb="67">
      <t>イッチ</t>
    </rPh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</si>
  <si>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</si>
  <si>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</si>
  <si>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</si>
  <si>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</si>
  <si>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 xml:space="preserve">     ２年</t>
    <rPh sb="6" eb="7">
      <t>トシ</t>
    </rPh>
    <phoneticPr fontId="5"/>
  </si>
  <si>
    <t>令和元年</t>
    <rPh sb="0" eb="2">
      <t>レイワ</t>
    </rPh>
    <rPh sb="2" eb="4">
      <t>ガンネン</t>
    </rPh>
    <phoneticPr fontId="5"/>
  </si>
  <si>
    <t>平成30年</t>
    <phoneticPr fontId="6"/>
  </si>
  <si>
    <t>総参加
人　員</t>
  </si>
  <si>
    <t>件　数</t>
  </si>
  <si>
    <t>行為参加
人　　員</t>
  </si>
  <si>
    <t>そ　　の　　他</t>
  </si>
  <si>
    <t>時間外労働拒否</t>
  </si>
  <si>
    <t>半日未満の罷業</t>
  </si>
  <si>
    <t>作業所閉鎖</t>
  </si>
  <si>
    <t>同 盟 罷 業</t>
  </si>
  <si>
    <t>争議行為を
伴わない争議</t>
  </si>
  <si>
    <t>議</t>
  </si>
  <si>
    <t>争</t>
  </si>
  <si>
    <t>う</t>
  </si>
  <si>
    <t>伴</t>
  </si>
  <si>
    <t>を</t>
  </si>
  <si>
    <t>為</t>
  </si>
  <si>
    <t>行</t>
  </si>
  <si>
    <t>総　　　数</t>
  </si>
  <si>
    <t>年　別</t>
  </si>
  <si>
    <t>雇用労政課調</t>
    <rPh sb="0" eb="2">
      <t>コヨウ</t>
    </rPh>
    <rPh sb="2" eb="4">
      <t>ロウセイ</t>
    </rPh>
    <rPh sb="4" eb="5">
      <t>カ</t>
    </rPh>
    <rPh sb="5" eb="6">
      <t>シラ</t>
    </rPh>
    <phoneticPr fontId="6"/>
  </si>
  <si>
    <t>組合員数</t>
  </si>
  <si>
    <t>組 合 数</t>
    <phoneticPr fontId="6"/>
  </si>
  <si>
    <t>組 合 数</t>
    <phoneticPr fontId="6"/>
  </si>
  <si>
    <t>地　　公　　法</t>
    <phoneticPr fontId="6"/>
  </si>
  <si>
    <t>国　　公　　法</t>
    <phoneticPr fontId="6"/>
  </si>
  <si>
    <t>地　公　労　法</t>
    <phoneticPr fontId="6"/>
  </si>
  <si>
    <r>
      <t>行労法　</t>
    </r>
    <r>
      <rPr>
        <sz val="6"/>
        <rFont val="ＭＳ 明朝"/>
        <family val="1"/>
        <charset val="128"/>
      </rPr>
      <t/>
    </r>
    <rPh sb="0" eb="1">
      <t>ギョウ</t>
    </rPh>
    <rPh sb="1" eb="2">
      <t>ロウ</t>
    </rPh>
    <phoneticPr fontId="6"/>
  </si>
  <si>
    <t>労　　組　　法</t>
    <phoneticPr fontId="6"/>
  </si>
  <si>
    <t>総　　　　数</t>
    <phoneticPr fontId="6"/>
  </si>
  <si>
    <t>区　　分</t>
    <phoneticPr fontId="6"/>
  </si>
  <si>
    <t>.</t>
    <phoneticPr fontId="6"/>
  </si>
  <si>
    <t>人</t>
    <phoneticPr fontId="6"/>
  </si>
  <si>
    <t>組合
員数</t>
  </si>
  <si>
    <t>組合数</t>
  </si>
  <si>
    <t>分類不能</t>
  </si>
  <si>
    <t>公　務</t>
  </si>
  <si>
    <t>サービス業(他に分類されないもの)</t>
    <rPh sb="6" eb="7">
      <t>タ</t>
    </rPh>
    <rPh sb="8" eb="10">
      <t>ブンルイ</t>
    </rPh>
    <phoneticPr fontId="6"/>
  </si>
  <si>
    <t>複合サービス事業</t>
    <rPh sb="6" eb="8">
      <t>ジギョウ</t>
    </rPh>
    <phoneticPr fontId="6"/>
  </si>
  <si>
    <t>医　療 , 福　祉</t>
  </si>
  <si>
    <t>教育,学習支援業</t>
  </si>
  <si>
    <t>宿泊業,飲食サービス業,生活関連サービス業,娯楽業</t>
    <rPh sb="4" eb="6">
      <t>インショク</t>
    </rPh>
    <rPh sb="10" eb="11">
      <t>ギョウ</t>
    </rPh>
    <rPh sb="12" eb="14">
      <t>セイカツ</t>
    </rPh>
    <rPh sb="14" eb="16">
      <t>カンレン</t>
    </rPh>
    <rPh sb="20" eb="21">
      <t>ギョウ</t>
    </rPh>
    <rPh sb="22" eb="24">
      <t>ゴラク</t>
    </rPh>
    <rPh sb="24" eb="25">
      <t>ギョウ</t>
    </rPh>
    <phoneticPr fontId="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</si>
  <si>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</si>
  <si>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r>
      <t>金融業・保険業．</t>
    </r>
    <r>
      <rPr>
        <sz val="5"/>
        <rFont val="ＭＳ 明朝"/>
        <family val="1"/>
        <charset val="128"/>
      </rPr>
      <t>不動産業,物品賃貸業</t>
    </r>
    <rPh sb="2" eb="3">
      <t>ギョウ</t>
    </rPh>
    <phoneticPr fontId="6"/>
  </si>
  <si>
    <t xml:space="preserve"> 卸売業,小売業</t>
    <rPh sb="3" eb="4">
      <t>ギョウ</t>
    </rPh>
    <phoneticPr fontId="6"/>
  </si>
  <si>
    <t>運輸業,郵便業</t>
    <rPh sb="4" eb="6">
      <t>ユウビン</t>
    </rPh>
    <rPh sb="6" eb="7">
      <t>ギョウ</t>
    </rPh>
    <phoneticPr fontId="6"/>
  </si>
  <si>
    <t>電気・ガス・
熱供給・水道業</t>
  </si>
  <si>
    <t>製　造　業</t>
  </si>
  <si>
    <t>建　設　業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</si>
  <si>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</si>
  <si>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農業,林業．漁業</t>
    <rPh sb="1" eb="2">
      <t>ギョウ</t>
    </rPh>
    <rPh sb="4" eb="5">
      <t>ギョウ</t>
    </rPh>
    <phoneticPr fontId="6"/>
  </si>
  <si>
    <t>総　　数</t>
  </si>
  <si>
    <t>区　　　分</t>
  </si>
  <si>
    <t>電気・電子・電気通信技術者
（通信ネットワーク技術者を除く）</t>
    <phoneticPr fontId="6"/>
  </si>
  <si>
    <t>理学療法士，作業療法士，言語聴覚士，視能訓練士</t>
    <phoneticPr fontId="6"/>
  </si>
  <si>
    <t>その他の経営・金融・保険専門職業従事者</t>
    <phoneticPr fontId="6"/>
  </si>
  <si>
    <t>営業用貨物自動車運転者（大型車を除く）</t>
    <phoneticPr fontId="6"/>
  </si>
  <si>
    <t>　&lt;男女計&gt;
管理的職業従事者</t>
    <rPh sb="2" eb="5">
      <t>ダンジョケイ</t>
    </rPh>
    <phoneticPr fontId="12"/>
  </si>
  <si>
    <t>看護助手</t>
    <phoneticPr fontId="12"/>
  </si>
  <si>
    <t>　&lt;男&gt;
管理的職業従事者</t>
    <rPh sb="2" eb="3">
      <t>オトコ</t>
    </rPh>
    <phoneticPr fontId="12"/>
  </si>
  <si>
    <t>　&lt;女&gt;
管理的職業従事者</t>
    <rPh sb="2" eb="3">
      <t>オンナ</t>
    </rPh>
    <phoneticPr fontId="12"/>
  </si>
  <si>
    <t>(注）月間有効求職者数・月間有効求人数は月平均。</t>
    <rPh sb="1" eb="2">
      <t>チュウ</t>
    </rPh>
    <rPh sb="3" eb="5">
      <t>ゲッカン</t>
    </rPh>
    <rPh sb="5" eb="7">
      <t>ユウコウ</t>
    </rPh>
    <rPh sb="7" eb="9">
      <t>キュウショク</t>
    </rPh>
    <rPh sb="9" eb="10">
      <t>シャ</t>
    </rPh>
    <rPh sb="10" eb="11">
      <t>スウ</t>
    </rPh>
    <rPh sb="12" eb="14">
      <t>ゲッカン</t>
    </rPh>
    <rPh sb="14" eb="16">
      <t>ユウコウ</t>
    </rPh>
    <rPh sb="16" eb="18">
      <t>キュウジン</t>
    </rPh>
    <rPh sb="18" eb="19">
      <t>スウ</t>
    </rPh>
    <rPh sb="20" eb="23">
      <t>ツキヘイキン</t>
    </rPh>
    <phoneticPr fontId="6"/>
  </si>
  <si>
    <t>プラザよこはま</t>
    <phoneticPr fontId="6"/>
  </si>
  <si>
    <t>大和</t>
  </si>
  <si>
    <t>港北</t>
  </si>
  <si>
    <t>川崎北</t>
  </si>
  <si>
    <t>横浜南</t>
  </si>
  <si>
    <t>松田</t>
  </si>
  <si>
    <t>厚木</t>
  </si>
  <si>
    <t>相模原</t>
  </si>
  <si>
    <t>藤沢</t>
  </si>
  <si>
    <t>小田原</t>
  </si>
  <si>
    <t>平塚</t>
  </si>
  <si>
    <t>横須賀</t>
  </si>
  <si>
    <t>川崎</t>
  </si>
  <si>
    <t>戸塚</t>
  </si>
  <si>
    <t>横浜</t>
  </si>
  <si>
    <t xml:space="preserve">     ２年度</t>
    <phoneticPr fontId="6"/>
  </si>
  <si>
    <t>令和元年度</t>
    <rPh sb="0" eb="2">
      <t>レイワ</t>
    </rPh>
    <rPh sb="2" eb="4">
      <t>ガンネン</t>
    </rPh>
    <phoneticPr fontId="6"/>
  </si>
  <si>
    <t>平成30年度</t>
    <phoneticPr fontId="6"/>
  </si>
  <si>
    <t>％</t>
  </si>
  <si>
    <t>倍</t>
  </si>
  <si>
    <t>件</t>
  </si>
  <si>
    <t>月間有効
求人数</t>
  </si>
  <si>
    <t>新　規
求人数</t>
  </si>
  <si>
    <t>月間有効
求職者数</t>
  </si>
  <si>
    <t>新規求職
申込件数</t>
  </si>
  <si>
    <t>充足率</t>
  </si>
  <si>
    <t>就職率</t>
  </si>
  <si>
    <t>有効
求人
倍率</t>
    <rPh sb="0" eb="2">
      <t>ユウコウ</t>
    </rPh>
    <phoneticPr fontId="6"/>
  </si>
  <si>
    <t>充足数</t>
  </si>
  <si>
    <t>就職件数</t>
  </si>
  <si>
    <t>紹介件数</t>
  </si>
  <si>
    <t>求　　人　　数</t>
  </si>
  <si>
    <t>求職申込件数</t>
  </si>
  <si>
    <t>区　　分</t>
  </si>
  <si>
    <t>１　一般（新規学卒及びパートタイムを除く）</t>
    <rPh sb="2" eb="4">
      <t>イッパン</t>
    </rPh>
    <rPh sb="5" eb="7">
      <t>シンキ</t>
    </rPh>
    <rPh sb="7" eb="9">
      <t>ガクソツ</t>
    </rPh>
    <rPh sb="9" eb="10">
      <t>オヨ</t>
    </rPh>
    <rPh sb="18" eb="19">
      <t>ノゾ</t>
    </rPh>
    <phoneticPr fontId="6"/>
  </si>
  <si>
    <t>（注）　１　中高年齢者は45歳以上　　　　２　月間有効求職者数は月平均</t>
    <rPh sb="1" eb="2">
      <t>チュウ</t>
    </rPh>
    <rPh sb="6" eb="10">
      <t>チュウコウネンレイ</t>
    </rPh>
    <rPh sb="10" eb="11">
      <t>シャ</t>
    </rPh>
    <rPh sb="14" eb="15">
      <t>サイ</t>
    </rPh>
    <rPh sb="15" eb="17">
      <t>イジョウ</t>
    </rPh>
    <rPh sb="23" eb="25">
      <t>ゲッカン</t>
    </rPh>
    <rPh sb="25" eb="27">
      <t>ユウコウ</t>
    </rPh>
    <rPh sb="27" eb="29">
      <t>キュウショク</t>
    </rPh>
    <rPh sb="29" eb="30">
      <t>シャ</t>
    </rPh>
    <rPh sb="30" eb="31">
      <t>スウ</t>
    </rPh>
    <rPh sb="32" eb="33">
      <t>ツキ</t>
    </rPh>
    <rPh sb="33" eb="35">
      <t>ヘイキン</t>
    </rPh>
    <phoneticPr fontId="6"/>
  </si>
  <si>
    <t xml:space="preserve">     ２年度</t>
  </si>
  <si>
    <t>平成30年度</t>
  </si>
  <si>
    <t>う　　ち
55歳以上</t>
    <phoneticPr fontId="12"/>
  </si>
  <si>
    <t>全　数</t>
  </si>
  <si>
    <t>う　　ち
55歳以上</t>
    <phoneticPr fontId="12"/>
  </si>
  <si>
    <t>全　　数</t>
  </si>
  <si>
    <t>う　　ち
55歳以上</t>
    <phoneticPr fontId="12"/>
  </si>
  <si>
    <t>就　職　率</t>
  </si>
  <si>
    <t>就　職　件　数</t>
  </si>
  <si>
    <t>紹　介　件　数</t>
  </si>
  <si>
    <t>月間有効求職者数</t>
  </si>
  <si>
    <t>新規求職申込件数</t>
  </si>
  <si>
    <t>２　中高年齢者（パートタイムを除く）</t>
    <rPh sb="2" eb="6">
      <t>チュウコウネンレイ</t>
    </rPh>
    <rPh sb="6" eb="7">
      <t>シャ</t>
    </rPh>
    <rPh sb="15" eb="16">
      <t>ノゾ</t>
    </rPh>
    <phoneticPr fontId="6"/>
  </si>
  <si>
    <t>横浜南</t>
    <phoneticPr fontId="6"/>
  </si>
  <si>
    <t>松田</t>
    <rPh sb="0" eb="2">
      <t>マツダ</t>
    </rPh>
    <phoneticPr fontId="6"/>
  </si>
  <si>
    <t>平塚</t>
    <rPh sb="0" eb="2">
      <t>ヒラツカ</t>
    </rPh>
    <phoneticPr fontId="6"/>
  </si>
  <si>
    <t>県外から
の就職者（２）</t>
    <phoneticPr fontId="6"/>
  </si>
  <si>
    <t>Ａのうち
県外への
就職者</t>
  </si>
  <si>
    <t>Ａのうち
県内就職
者（１）　</t>
    <phoneticPr fontId="6"/>
  </si>
  <si>
    <r>
      <t>充足数　</t>
    </r>
    <r>
      <rPr>
        <sz val="6"/>
        <rFont val="ＭＳ 明朝"/>
        <family val="1"/>
        <charset val="128"/>
      </rPr>
      <t>（１＋２）</t>
    </r>
    <phoneticPr fontId="6"/>
  </si>
  <si>
    <t>求 人
倍 率</t>
  </si>
  <si>
    <t>求人数</t>
  </si>
  <si>
    <t>求職率</t>
  </si>
  <si>
    <t xml:space="preserve"> Ａ　　
 求 職
 者 数</t>
  </si>
  <si>
    <t>就　職　の　状　況</t>
  </si>
  <si>
    <t>求人の状況</t>
  </si>
  <si>
    <t>求職の状況</t>
  </si>
  <si>
    <t>卒業見
込者数</t>
  </si>
  <si>
    <t>　　神奈川労働局職業安定課調</t>
    <rPh sb="2" eb="5">
      <t>カナガワ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rPh sb="13" eb="14">
      <t>チョウ</t>
    </rPh>
    <phoneticPr fontId="6"/>
  </si>
  <si>
    <t>３　新規中学校卒業者</t>
    <rPh sb="2" eb="4">
      <t>シンキ</t>
    </rPh>
    <rPh sb="4" eb="7">
      <t>チュウガッコウ</t>
    </rPh>
    <rPh sb="7" eb="10">
      <t>ソツギョウシャ</t>
    </rPh>
    <phoneticPr fontId="6"/>
  </si>
  <si>
    <r>
      <t>充足数　</t>
    </r>
    <r>
      <rPr>
        <sz val="6"/>
        <rFont val="ＭＳ 明朝"/>
        <family val="1"/>
        <charset val="128"/>
      </rPr>
      <t>（１＋２）</t>
    </r>
    <phoneticPr fontId="6"/>
  </si>
  <si>
    <t>Ａ　　　
求職者数</t>
  </si>
  <si>
    <t>就　職　の　状　況</t>
    <phoneticPr fontId="6"/>
  </si>
  <si>
    <t>４　新規高等学校卒業者</t>
    <rPh sb="2" eb="4">
      <t>シンキ</t>
    </rPh>
    <rPh sb="4" eb="6">
      <t>コウトウ</t>
    </rPh>
    <rPh sb="6" eb="8">
      <t>ガッコウ</t>
    </rPh>
    <rPh sb="8" eb="11">
      <t>ソツギョウシャ</t>
    </rPh>
    <phoneticPr fontId="6"/>
  </si>
  <si>
    <t>（注）　令和元年度より有効求職者数の計上方法に変更があった。</t>
    <rPh sb="1" eb="2">
      <t>チュウ</t>
    </rPh>
    <rPh sb="4" eb="6">
      <t>レイワ</t>
    </rPh>
    <rPh sb="6" eb="9">
      <t>ガンネンド</t>
    </rPh>
    <rPh sb="11" eb="13">
      <t>ユウコウ</t>
    </rPh>
    <rPh sb="13" eb="16">
      <t>キュウショクシャ</t>
    </rPh>
    <rPh sb="16" eb="17">
      <t>スウ</t>
    </rPh>
    <rPh sb="18" eb="20">
      <t>ケイジョウ</t>
    </rPh>
    <rPh sb="20" eb="22">
      <t>ホウホウ</t>
    </rPh>
    <rPh sb="23" eb="25">
      <t>ヘンコウ</t>
    </rPh>
    <phoneticPr fontId="6"/>
  </si>
  <si>
    <t>　　 ２年度　</t>
    <phoneticPr fontId="6"/>
  </si>
  <si>
    <t>令和元年度　</t>
    <rPh sb="0" eb="2">
      <t>レイワ</t>
    </rPh>
    <rPh sb="2" eb="3">
      <t>ガン</t>
    </rPh>
    <phoneticPr fontId="2"/>
  </si>
  <si>
    <t>平成30年度　</t>
    <rPh sb="0" eb="2">
      <t>ヘイセイ</t>
    </rPh>
    <phoneticPr fontId="2"/>
  </si>
  <si>
    <t>全　　　数</t>
  </si>
  <si>
    <t>就労延数</t>
  </si>
  <si>
    <t>前月繰越有効求職者数
(月　平　均)</t>
    <phoneticPr fontId="6"/>
  </si>
  <si>
    <t>年　度　別</t>
    <rPh sb="0" eb="1">
      <t>トシ</t>
    </rPh>
    <rPh sb="2" eb="3">
      <t>ド</t>
    </rPh>
    <rPh sb="4" eb="5">
      <t>ベツ</t>
    </rPh>
    <phoneticPr fontId="6"/>
  </si>
  <si>
    <t>神奈川労働局職業安定課調</t>
    <rPh sb="0" eb="3">
      <t>カナガワ</t>
    </rPh>
    <rPh sb="3" eb="5">
      <t>ロウドウ</t>
    </rPh>
    <rPh sb="5" eb="6">
      <t>キョク</t>
    </rPh>
    <rPh sb="6" eb="8">
      <t>ショクギョウ</t>
    </rPh>
    <rPh sb="8" eb="10">
      <t>アンテイ</t>
    </rPh>
    <rPh sb="10" eb="11">
      <t>カ</t>
    </rPh>
    <rPh sb="11" eb="12">
      <t>シラ</t>
    </rPh>
    <phoneticPr fontId="6"/>
  </si>
  <si>
    <t>５　日　雇</t>
    <rPh sb="2" eb="3">
      <t>ヒ</t>
    </rPh>
    <rPh sb="4" eb="5">
      <t>ヤトイ</t>
    </rPh>
    <phoneticPr fontId="6"/>
  </si>
  <si>
    <t>（注）　月間有効求職者数・月間有効求人数は月平均</t>
    <rPh sb="1" eb="2">
      <t>チュウ</t>
    </rPh>
    <rPh sb="4" eb="6">
      <t>ゲッカン</t>
    </rPh>
    <rPh sb="6" eb="8">
      <t>ユウコウ</t>
    </rPh>
    <rPh sb="8" eb="10">
      <t>キュウショク</t>
    </rPh>
    <rPh sb="10" eb="11">
      <t>シャ</t>
    </rPh>
    <rPh sb="11" eb="12">
      <t>スウ</t>
    </rPh>
    <rPh sb="13" eb="15">
      <t>ゲッカン</t>
    </rPh>
    <rPh sb="15" eb="17">
      <t>ユウコウ</t>
    </rPh>
    <rPh sb="17" eb="19">
      <t>キュウジン</t>
    </rPh>
    <rPh sb="19" eb="20">
      <t>スウ</t>
    </rPh>
    <rPh sb="21" eb="22">
      <t>ツキ</t>
    </rPh>
    <rPh sb="22" eb="24">
      <t>ヘイキン</t>
    </rPh>
    <phoneticPr fontId="6"/>
  </si>
  <si>
    <t>　　 ２年度　</t>
  </si>
  <si>
    <t>うち女子</t>
  </si>
  <si>
    <t xml:space="preserve">
月間有効
求人数</t>
    <phoneticPr fontId="6"/>
  </si>
  <si>
    <t>月間有効求職者数</t>
    <phoneticPr fontId="6"/>
  </si>
  <si>
    <t>年　度　別</t>
  </si>
  <si>
    <t>６　パートタイム</t>
    <phoneticPr fontId="6"/>
  </si>
  <si>
    <t>就　　職　　件　　数</t>
  </si>
  <si>
    <t>新 規 求 職 申 込 件 数</t>
  </si>
  <si>
    <t>７　障　害　者</t>
    <rPh sb="2" eb="3">
      <t>ショウ</t>
    </rPh>
    <rPh sb="4" eb="5">
      <t>ガイ</t>
    </rPh>
    <rPh sb="6" eb="7">
      <t>シャ</t>
    </rPh>
    <phoneticPr fontId="6"/>
  </si>
  <si>
    <t xml:space="preserve">      </t>
    <phoneticPr fontId="6"/>
  </si>
  <si>
    <t>（注）　新規求人数はパートタイムを除く</t>
    <rPh sb="1" eb="2">
      <t>チュウ</t>
    </rPh>
    <phoneticPr fontId="6"/>
  </si>
  <si>
    <t>1,000　　人　　 以　　上</t>
    <phoneticPr fontId="6"/>
  </si>
  <si>
    <t>500　　～　　999　　人</t>
    <phoneticPr fontId="6"/>
  </si>
  <si>
    <t>300　　～　　499　　人</t>
    <phoneticPr fontId="6"/>
  </si>
  <si>
    <t>100　　～　　299　　人</t>
    <phoneticPr fontId="6"/>
  </si>
  <si>
    <t xml:space="preserve"> 30　　～　　 99　　人</t>
    <phoneticPr fontId="6"/>
  </si>
  <si>
    <t xml:space="preserve"> 29　　人　　 以　　下</t>
    <phoneticPr fontId="6"/>
  </si>
  <si>
    <t>公務・その他</t>
  </si>
  <si>
    <t>その他の事業サービス業</t>
    <phoneticPr fontId="6"/>
  </si>
  <si>
    <t>　　</t>
    <phoneticPr fontId="6"/>
  </si>
  <si>
    <t>職業紹介・労働者派遣業</t>
    <phoneticPr fontId="6"/>
  </si>
  <si>
    <r>
      <t>サービス業</t>
    </r>
    <r>
      <rPr>
        <sz val="6"/>
        <rFont val="ＭＳ 明朝"/>
        <family val="1"/>
        <charset val="128"/>
      </rPr>
      <t>（他に分類されないもの）</t>
    </r>
    <phoneticPr fontId="6"/>
  </si>
  <si>
    <t>社会保険・社会福祉・介護事業</t>
    <phoneticPr fontId="6"/>
  </si>
  <si>
    <t>　</t>
    <phoneticPr fontId="6"/>
  </si>
  <si>
    <t>医療業</t>
    <phoneticPr fontId="6"/>
  </si>
  <si>
    <t>医療，福祉</t>
    <phoneticPr fontId="6"/>
  </si>
  <si>
    <t>教育，学習支援業</t>
    <phoneticPr fontId="6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</si>
  <si>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</si>
  <si>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飲食店</t>
    <phoneticPr fontId="6"/>
  </si>
  <si>
    <t>宿泊業，飲食サービス業</t>
    <rPh sb="4" eb="6">
      <t>インショク</t>
    </rPh>
    <rPh sb="10" eb="11">
      <t>ギョウ</t>
    </rPh>
    <phoneticPr fontId="6"/>
  </si>
  <si>
    <t>不動産業，物品賃貸業</t>
    <rPh sb="5" eb="7">
      <t>ブッピン</t>
    </rPh>
    <rPh sb="7" eb="10">
      <t>チンタイギョウ</t>
    </rPh>
    <phoneticPr fontId="6"/>
  </si>
  <si>
    <t>金融業，保険業</t>
    <rPh sb="2" eb="3">
      <t>ギョウ</t>
    </rPh>
    <phoneticPr fontId="6"/>
  </si>
  <si>
    <t>各種商品小売業</t>
    <rPh sb="0" eb="2">
      <t>カクシュ</t>
    </rPh>
    <rPh sb="2" eb="4">
      <t>ショウヒン</t>
    </rPh>
    <rPh sb="4" eb="7">
      <t>コウリギョウ</t>
    </rPh>
    <phoneticPr fontId="6"/>
  </si>
  <si>
    <t>小売業</t>
    <rPh sb="0" eb="3">
      <t>コウリギョウ</t>
    </rPh>
    <phoneticPr fontId="6"/>
  </si>
  <si>
    <t>卸売業</t>
    <rPh sb="0" eb="3">
      <t>オロシウリギョウ</t>
    </rPh>
    <phoneticPr fontId="6"/>
  </si>
  <si>
    <t>卸売業，小売業</t>
    <rPh sb="2" eb="3">
      <t>ギョウ</t>
    </rPh>
    <phoneticPr fontId="6"/>
  </si>
  <si>
    <t>運輸業，郵便業</t>
    <rPh sb="4" eb="6">
      <t>ユウビン</t>
    </rPh>
    <rPh sb="6" eb="7">
      <t>ギョウ</t>
    </rPh>
    <phoneticPr fontId="6"/>
  </si>
  <si>
    <t>情報サービス業</t>
    <rPh sb="0" eb="2">
      <t>ジョウホウ</t>
    </rPh>
    <rPh sb="6" eb="7">
      <t>ギョウ</t>
    </rPh>
    <phoneticPr fontId="6"/>
  </si>
  <si>
    <t>情報通信業</t>
    <phoneticPr fontId="6"/>
  </si>
  <si>
    <t>その他の製造業</t>
  </si>
  <si>
    <t>精密機械器具等</t>
    <rPh sb="6" eb="7">
      <t>トウ</t>
    </rPh>
    <phoneticPr fontId="6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</si>
  <si>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</t>
    </rPh>
    <phoneticPr fontId="6"/>
  </si>
  <si>
    <t>輸送用機械器具製造業</t>
  </si>
  <si>
    <t>情報通信機械器具製造業</t>
  </si>
  <si>
    <t>電子機器等</t>
    <rPh sb="0" eb="2">
      <t>デンシ</t>
    </rPh>
    <rPh sb="2" eb="4">
      <t>キキ</t>
    </rPh>
    <rPh sb="4" eb="5">
      <t>トウ</t>
    </rPh>
    <phoneticPr fontId="6"/>
  </si>
  <si>
    <t>民生用電気機器等</t>
    <rPh sb="0" eb="2">
      <t>ミンセイ</t>
    </rPh>
    <rPh sb="2" eb="3">
      <t>ヨウ</t>
    </rPh>
    <rPh sb="3" eb="5">
      <t>デンキ</t>
    </rPh>
    <rPh sb="5" eb="7">
      <t>キキ</t>
    </rPh>
    <rPh sb="7" eb="8">
      <t>トウ</t>
    </rPh>
    <phoneticPr fontId="6"/>
  </si>
  <si>
    <t>電気機械器具製造業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</si>
  <si>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</si>
  <si>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</si>
  <si>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</si>
  <si>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</si>
  <si>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</si>
  <si>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</si>
  <si>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</si>
  <si>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</si>
  <si>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</t>
  </si>
  <si>
    <t>石油製品・石炭製品製造業</t>
    <phoneticPr fontId="6"/>
  </si>
  <si>
    <t>化学工業</t>
  </si>
  <si>
    <t>印刷・同関連産業</t>
  </si>
  <si>
    <t>パルプ・紙・紙加工品製造業</t>
  </si>
  <si>
    <t>家具・装備品製造業</t>
  </si>
  <si>
    <t>木材・木製品製造業</t>
  </si>
  <si>
    <t>繊維工業</t>
    <phoneticPr fontId="6"/>
  </si>
  <si>
    <t>飲料・たばこ・飼料製造業</t>
  </si>
  <si>
    <t>食料品製造業</t>
  </si>
  <si>
    <t>総合工事業</t>
    <rPh sb="0" eb="2">
      <t>ソウゴウ</t>
    </rPh>
    <rPh sb="2" eb="5">
      <t>コウジギョウ</t>
    </rPh>
    <phoneticPr fontId="6"/>
  </si>
  <si>
    <t>鉱業　，　採石業　，　砂利採取業</t>
    <rPh sb="5" eb="7">
      <t>サイセキ</t>
    </rPh>
    <rPh sb="7" eb="8">
      <t>ギョウ</t>
    </rPh>
    <rPh sb="11" eb="13">
      <t>ジャリ</t>
    </rPh>
    <rPh sb="13" eb="15">
      <t>サイシュ</t>
    </rPh>
    <rPh sb="15" eb="16">
      <t>ギョウ</t>
    </rPh>
    <phoneticPr fontId="6"/>
  </si>
  <si>
    <t>農，林，漁 業</t>
    <phoneticPr fontId="6"/>
  </si>
  <si>
    <t>合　　　　　　計</t>
    <phoneticPr fontId="6"/>
  </si>
  <si>
    <t>２年度</t>
    <phoneticPr fontId="6"/>
  </si>
  <si>
    <t>令和元年度</t>
  </si>
  <si>
    <t>30　年　度</t>
  </si>
  <si>
    <t>産業別従業者規模別</t>
    <phoneticPr fontId="6"/>
  </si>
  <si>
    <t>　　　　　神奈川労働局職業安定課調</t>
    <rPh sb="5" eb="8">
      <t>カナガワ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カ</t>
    </rPh>
    <rPh sb="16" eb="17">
      <t>シラ</t>
    </rPh>
    <phoneticPr fontId="6"/>
  </si>
  <si>
    <t>　　　２　雇用動向調査は抽出調査のため、本表は実数と一致しない。</t>
    <rPh sb="5" eb="7">
      <t>コヨウ</t>
    </rPh>
    <rPh sb="7" eb="9">
      <t>ドウコウ</t>
    </rPh>
    <rPh sb="9" eb="11">
      <t>チョウサ</t>
    </rPh>
    <rPh sb="12" eb="14">
      <t>チュウシュツ</t>
    </rPh>
    <rPh sb="14" eb="16">
      <t>チョウサ</t>
    </rPh>
    <rPh sb="20" eb="21">
      <t>ホン</t>
    </rPh>
    <rPh sb="21" eb="22">
      <t>ヒョウ</t>
    </rPh>
    <rPh sb="23" eb="25">
      <t>ジッスウ</t>
    </rPh>
    <rPh sb="26" eb="28">
      <t>イッチ</t>
    </rPh>
    <phoneticPr fontId="6"/>
  </si>
  <si>
    <t>（注）１　厚生労働省大臣官房統計情報部雇用統計課「雇用動向調査結果」による。</t>
    <rPh sb="1" eb="2">
      <t>チュウ</t>
    </rPh>
    <rPh sb="5" eb="7">
      <t>コウセイ</t>
    </rPh>
    <rPh sb="7" eb="9">
      <t>ロウドウ</t>
    </rPh>
    <rPh sb="9" eb="10">
      <t>ショウ</t>
    </rPh>
    <rPh sb="10" eb="12">
      <t>ダイジン</t>
    </rPh>
    <rPh sb="12" eb="14">
      <t>カンボウ</t>
    </rPh>
    <rPh sb="14" eb="16">
      <t>トウケイ</t>
    </rPh>
    <rPh sb="16" eb="18">
      <t>ジョウホウ</t>
    </rPh>
    <rPh sb="18" eb="19">
      <t>ブ</t>
    </rPh>
    <rPh sb="19" eb="21">
      <t>コヨウ</t>
    </rPh>
    <rPh sb="21" eb="23">
      <t>トウケイ</t>
    </rPh>
    <rPh sb="23" eb="24">
      <t>カ</t>
    </rPh>
    <rPh sb="25" eb="27">
      <t>コヨウ</t>
    </rPh>
    <rPh sb="27" eb="29">
      <t>ドウコウ</t>
    </rPh>
    <rPh sb="29" eb="31">
      <t>チョウサ</t>
    </rPh>
    <rPh sb="31" eb="33">
      <t>ケッカ</t>
    </rPh>
    <phoneticPr fontId="6"/>
  </si>
  <si>
    <t>一　般</t>
  </si>
  <si>
    <t>令和元年</t>
  </si>
  <si>
    <t>　　 30年</t>
  </si>
  <si>
    <t>平成29年</t>
  </si>
  <si>
    <t>65　歳
以　上</t>
    <rPh sb="5" eb="8">
      <t>イジョウ</t>
    </rPh>
    <phoneticPr fontId="6"/>
  </si>
  <si>
    <t>55～64</t>
    <phoneticPr fontId="6"/>
  </si>
  <si>
    <t>45～54</t>
    <phoneticPr fontId="6"/>
  </si>
  <si>
    <t>35～44</t>
    <phoneticPr fontId="6"/>
  </si>
  <si>
    <t>30～34</t>
    <phoneticPr fontId="6"/>
  </si>
  <si>
    <t>25～29</t>
    <phoneticPr fontId="6"/>
  </si>
  <si>
    <t>20～24</t>
    <phoneticPr fontId="6"/>
  </si>
  <si>
    <t>19　歳
以　下</t>
    <rPh sb="5" eb="8">
      <t>イカ</t>
    </rPh>
    <phoneticPr fontId="6"/>
  </si>
  <si>
    <t>合　計</t>
  </si>
  <si>
    <t>２　離 職 者</t>
    <rPh sb="2" eb="3">
      <t>リ</t>
    </rPh>
    <rPh sb="4" eb="5">
      <t>ショク</t>
    </rPh>
    <rPh sb="6" eb="7">
      <t>シャ</t>
    </rPh>
    <phoneticPr fontId="6"/>
  </si>
  <si>
    <r>
      <t xml:space="preserve"> </t>
    </r>
    <r>
      <rPr>
        <sz val="6"/>
        <rFont val="ＭＳ 明朝"/>
        <family val="1"/>
        <charset val="128"/>
      </rPr>
      <t>転　職
 入職者</t>
    </r>
    <rPh sb="1" eb="4">
      <t>テンショク</t>
    </rPh>
    <rPh sb="6" eb="9">
      <t>ニュウショクシャ</t>
    </rPh>
    <phoneticPr fontId="6"/>
  </si>
  <si>
    <t>既就業者</t>
    <rPh sb="2" eb="3">
      <t>ギョウ</t>
    </rPh>
    <phoneticPr fontId="6"/>
  </si>
  <si>
    <t>一　般</t>
    <phoneticPr fontId="6"/>
  </si>
  <si>
    <t>学卒者</t>
  </si>
  <si>
    <t>未就業者</t>
  </si>
  <si>
    <t>平成29年</t>
    <phoneticPr fontId="6"/>
  </si>
  <si>
    <t>合　計</t>
    <phoneticPr fontId="6"/>
  </si>
  <si>
    <t>区　　　分</t>
    <phoneticPr fontId="6"/>
  </si>
  <si>
    <t>１　入 職 者</t>
    <rPh sb="2" eb="3">
      <t>イ</t>
    </rPh>
    <rPh sb="4" eb="5">
      <t>ショク</t>
    </rPh>
    <rPh sb="6" eb="7">
      <t>シャ</t>
    </rPh>
    <phoneticPr fontId="6"/>
  </si>
  <si>
    <t>電子部品・デバイス等製造業</t>
    <rPh sb="9" eb="10">
      <t>トウ</t>
    </rPh>
    <rPh sb="10" eb="11">
      <t>ギョウ</t>
    </rPh>
    <phoneticPr fontId="6"/>
  </si>
  <si>
    <t>その他の事業</t>
  </si>
  <si>
    <t>官公署</t>
  </si>
  <si>
    <t>清掃・と畜業</t>
    <rPh sb="5" eb="6">
      <t>ギョウ</t>
    </rPh>
    <phoneticPr fontId="12"/>
  </si>
  <si>
    <t>接客娯楽業</t>
    <rPh sb="0" eb="2">
      <t>セッキャク</t>
    </rPh>
    <rPh sb="2" eb="4">
      <t>ゴラク</t>
    </rPh>
    <phoneticPr fontId="12"/>
  </si>
  <si>
    <t>保健衛生業</t>
    <rPh sb="2" eb="4">
      <t>エイセイ</t>
    </rPh>
    <phoneticPr fontId="12"/>
  </si>
  <si>
    <t>教育・研究業</t>
    <rPh sb="5" eb="6">
      <t>ギョウ</t>
    </rPh>
    <phoneticPr fontId="12"/>
  </si>
  <si>
    <t>通信業</t>
  </si>
  <si>
    <t>映画・演劇業</t>
  </si>
  <si>
    <t>金融・広告業</t>
    <rPh sb="3" eb="5">
      <t>コウコク</t>
    </rPh>
    <phoneticPr fontId="12"/>
  </si>
  <si>
    <t>商業</t>
    <rPh sb="0" eb="1">
      <t>ショウ</t>
    </rPh>
    <phoneticPr fontId="12"/>
  </si>
  <si>
    <t>農林・水産・畜産業</t>
    <rPh sb="1" eb="2">
      <t>リン</t>
    </rPh>
    <rPh sb="3" eb="5">
      <t>スイサン</t>
    </rPh>
    <rPh sb="6" eb="8">
      <t>チクサン</t>
    </rPh>
    <rPh sb="8" eb="9">
      <t>ギョウ</t>
    </rPh>
    <phoneticPr fontId="12"/>
  </si>
  <si>
    <t>港湾荷役業</t>
    <rPh sb="2" eb="4">
      <t>ニエキ</t>
    </rPh>
    <phoneticPr fontId="12"/>
  </si>
  <si>
    <t>陸上貨物取扱業</t>
    <rPh sb="4" eb="7">
      <t>トリアツカイギョウ</t>
    </rPh>
    <phoneticPr fontId="12"/>
  </si>
  <si>
    <t>その他の運輸交通業</t>
    <rPh sb="8" eb="9">
      <t>ギョウ</t>
    </rPh>
    <phoneticPr fontId="12"/>
  </si>
  <si>
    <t>道路貨物運送業</t>
    <rPh sb="6" eb="7">
      <t>ギョウ</t>
    </rPh>
    <phoneticPr fontId="12"/>
  </si>
  <si>
    <t>道路旅客運送業</t>
    <rPh sb="4" eb="7">
      <t>ウンソウギョウ</t>
    </rPh>
    <phoneticPr fontId="12"/>
  </si>
  <si>
    <t>鉄道・水運・航空</t>
    <rPh sb="3" eb="5">
      <t>スイウン</t>
    </rPh>
    <rPh sb="6" eb="8">
      <t>コウクウ</t>
    </rPh>
    <phoneticPr fontId="12"/>
  </si>
  <si>
    <t>建設業</t>
    <rPh sb="0" eb="2">
      <t>ケンセツ</t>
    </rPh>
    <phoneticPr fontId="12"/>
  </si>
  <si>
    <t>その他の製造業</t>
    <rPh sb="6" eb="7">
      <t>ギョウ</t>
    </rPh>
    <phoneticPr fontId="12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</si>
  <si>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12"/>
  </si>
  <si>
    <t>輸送用機械器具製造業</t>
    <rPh sb="2" eb="3">
      <t>ヨウ</t>
    </rPh>
    <rPh sb="5" eb="7">
      <t>キグ</t>
    </rPh>
    <rPh sb="9" eb="10">
      <t>ギョウ</t>
    </rPh>
    <phoneticPr fontId="12"/>
  </si>
  <si>
    <t>電気機械器具製造業</t>
    <rPh sb="6" eb="9">
      <t>セイゾウギョウ</t>
    </rPh>
    <phoneticPr fontId="12"/>
  </si>
  <si>
    <t>一般機械器具製造業</t>
    <rPh sb="6" eb="9">
      <t>セイゾウギョウ</t>
    </rPh>
    <phoneticPr fontId="12"/>
  </si>
  <si>
    <t>金属製品製造業</t>
    <rPh sb="4" eb="7">
      <t>セイゾウギョウ</t>
    </rPh>
    <phoneticPr fontId="12"/>
  </si>
  <si>
    <t>非鉄金属製造業</t>
    <rPh sb="4" eb="7">
      <t>セイゾウギョウ</t>
    </rPh>
    <phoneticPr fontId="12"/>
  </si>
  <si>
    <t>窯業・土石製品製造業</t>
    <rPh sb="5" eb="7">
      <t>セイヒン</t>
    </rPh>
    <rPh sb="7" eb="10">
      <t>セイゾウギョウ</t>
    </rPh>
    <phoneticPr fontId="12"/>
  </si>
  <si>
    <t>出版・印刷・製本業</t>
    <rPh sb="0" eb="2">
      <t>シュッパン</t>
    </rPh>
    <rPh sb="8" eb="9">
      <t>ギョウ</t>
    </rPh>
    <phoneticPr fontId="1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</si>
  <si>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2"/>
  </si>
  <si>
    <t>家具・装備品製造業</t>
    <rPh sb="6" eb="9">
      <t>セイゾウギョウ</t>
    </rPh>
    <phoneticPr fontId="12"/>
  </si>
  <si>
    <t>木材・木製品製造業</t>
    <rPh sb="6" eb="9">
      <t>セイゾウギョウ</t>
    </rPh>
    <phoneticPr fontId="12"/>
  </si>
  <si>
    <t>衣服・その他繊維製品製造業</t>
    <rPh sb="8" eb="10">
      <t>セイヒン</t>
    </rPh>
    <rPh sb="10" eb="13">
      <t>セイゾウギョウ</t>
    </rPh>
    <phoneticPr fontId="12"/>
  </si>
  <si>
    <t>繊維工業</t>
  </si>
  <si>
    <t>食料品製造業</t>
    <rPh sb="5" eb="6">
      <t>ギョウ</t>
    </rPh>
    <phoneticPr fontId="12"/>
  </si>
  <si>
    <t xml:space="preserve">     　　　２  　  年</t>
    <rPh sb="14" eb="15">
      <t>ネン</t>
    </rPh>
    <phoneticPr fontId="12"/>
  </si>
  <si>
    <t>違反率</t>
    <rPh sb="0" eb="3">
      <t>イハンリツ</t>
    </rPh>
    <phoneticPr fontId="12"/>
  </si>
  <si>
    <t>違反事業場数</t>
    <rPh sb="0" eb="2">
      <t>イハン</t>
    </rPh>
    <rPh sb="2" eb="5">
      <t>ジギョウジョウ</t>
    </rPh>
    <rPh sb="5" eb="6">
      <t>スウ</t>
    </rPh>
    <phoneticPr fontId="12"/>
  </si>
  <si>
    <t>監督実施
事業場数</t>
    <rPh sb="0" eb="2">
      <t>カントク</t>
    </rPh>
    <rPh sb="2" eb="4">
      <t>ジッシ</t>
    </rPh>
    <rPh sb="5" eb="8">
      <t>ジギョウジョウ</t>
    </rPh>
    <rPh sb="8" eb="9">
      <t>スウ</t>
    </rPh>
    <phoneticPr fontId="12"/>
  </si>
  <si>
    <t>　業　種　別</t>
    <rPh sb="1" eb="2">
      <t>ギョウ</t>
    </rPh>
    <rPh sb="3" eb="4">
      <t>タネ</t>
    </rPh>
    <rPh sb="5" eb="6">
      <t>ベツ</t>
    </rPh>
    <phoneticPr fontId="12"/>
  </si>
  <si>
    <t>神奈川労働局監督課調</t>
    <rPh sb="0" eb="3">
      <t>カナガワ</t>
    </rPh>
    <rPh sb="3" eb="5">
      <t>ロウドウ</t>
    </rPh>
    <rPh sb="5" eb="6">
      <t>キョク</t>
    </rPh>
    <rPh sb="6" eb="8">
      <t>カントク</t>
    </rPh>
    <rPh sb="8" eb="9">
      <t>カ</t>
    </rPh>
    <rPh sb="9" eb="10">
      <t>シラ</t>
    </rPh>
    <phoneticPr fontId="12"/>
  </si>
  <si>
    <t xml:space="preserve">- </t>
    <phoneticPr fontId="6"/>
  </si>
  <si>
    <t xml:space="preserve"> &lt;    産    業    別    &gt;</t>
    <rPh sb="6" eb="7">
      <t>サン</t>
    </rPh>
    <rPh sb="11" eb="12">
      <t>ゴウ</t>
    </rPh>
    <rPh sb="16" eb="17">
      <t>ベツ</t>
    </rPh>
    <phoneticPr fontId="6"/>
  </si>
  <si>
    <t xml:space="preserve"> &lt; 従 業 者 規 模 別 &gt;</t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</si>
  <si>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</si>
  <si>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　　２ 「製造業」のうち「製造業一括分」は、産業中分類の木材・木製品製造業（家具を除く）、なめし革・同製
      品・毛皮製造業、その他の製造業をまとめたもの。</t>
    <rPh sb="13" eb="16">
      <t>セイゾウギョウ</t>
    </rPh>
    <rPh sb="18" eb="19">
      <t>ブン</t>
    </rPh>
    <rPh sb="38" eb="40">
      <t>カグ</t>
    </rPh>
    <rPh sb="41" eb="42">
      <t>ノゾ</t>
    </rPh>
    <phoneticPr fontId="6"/>
  </si>
  <si>
    <r>
      <t>　　</t>
    </r>
    <r>
      <rPr>
        <sz val="9"/>
        <rFont val="ＭＳ 明朝"/>
        <family val="1"/>
        <charset val="128"/>
      </rPr>
      <t>確定値。</t>
    </r>
    <rPh sb="2" eb="4">
      <t>カクテイ</t>
    </rPh>
    <rPh sb="4" eb="5">
      <t>チ</t>
    </rPh>
    <phoneticPr fontId="12"/>
  </si>
  <si>
    <t>(注)　「製造業」のうち「製造業一括分」は、産業中分類の木材・木製品製造業（家具を除く）、なめし革・同製品・毛皮製造業、その他の製造業をまとめたもの。</t>
    <rPh sb="38" eb="40">
      <t>カグ</t>
    </rPh>
    <rPh sb="41" eb="42">
      <t>ノゾ</t>
    </rPh>
    <phoneticPr fontId="6"/>
  </si>
  <si>
    <t>平  　  成      30  　  年</t>
    <rPh sb="0" eb="1">
      <t>ヒラ</t>
    </rPh>
    <rPh sb="6" eb="7">
      <t>シゲル</t>
    </rPh>
    <rPh sb="20" eb="21">
      <t>ネン</t>
    </rPh>
    <phoneticPr fontId="12"/>
  </si>
  <si>
    <t>(注)　「製造業」のうち「製造業一括分」は、産業中分類の木材・木製品製造業（家具を除く）、なめし革・同製品・毛皮製造業、その他の製造業をま</t>
    <rPh sb="38" eb="40">
      <t>カグ</t>
    </rPh>
    <rPh sb="41" eb="42">
      <t>ノゾ</t>
    </rPh>
    <phoneticPr fontId="6"/>
  </si>
  <si>
    <t xml:space="preserve">
　　とめたもの。</t>
    <phoneticPr fontId="6"/>
  </si>
  <si>
    <t>平　　成　　30　　年　</t>
    <rPh sb="0" eb="1">
      <t>ヒラ</t>
    </rPh>
    <rPh sb="3" eb="4">
      <t>シゲル</t>
    </rPh>
    <phoneticPr fontId="2"/>
  </si>
  <si>
    <t>令　　和　　元　　年　</t>
    <rPh sb="0" eb="1">
      <t>レイ</t>
    </rPh>
    <rPh sb="3" eb="4">
      <t>ワ</t>
    </rPh>
    <rPh sb="6" eb="7">
      <t>ガン</t>
    </rPh>
    <phoneticPr fontId="2"/>
  </si>
  <si>
    <t>　　　　　　２　　年　</t>
    <phoneticPr fontId="6"/>
  </si>
  <si>
    <t>平　　成　　30　　年</t>
    <phoneticPr fontId="6"/>
  </si>
  <si>
    <t>令　　和　　元　　年</t>
    <rPh sb="0" eb="1">
      <t>レイ</t>
    </rPh>
    <rPh sb="3" eb="4">
      <t>ワ</t>
    </rPh>
    <rPh sb="6" eb="7">
      <t>ガン</t>
    </rPh>
    <phoneticPr fontId="6"/>
  </si>
  <si>
    <t>　　　　　　２　　年</t>
    <rPh sb="9" eb="10">
      <t>トシ</t>
    </rPh>
    <phoneticPr fontId="6"/>
  </si>
  <si>
    <t>医師</t>
    <phoneticPr fontId="6"/>
  </si>
  <si>
    <t>薬剤師</t>
    <phoneticPr fontId="6"/>
  </si>
  <si>
    <t>助産師</t>
    <phoneticPr fontId="6"/>
  </si>
  <si>
    <t>看護師</t>
    <phoneticPr fontId="6"/>
  </si>
  <si>
    <t>准看護師</t>
    <phoneticPr fontId="6"/>
  </si>
  <si>
    <t>診療放射線技師</t>
    <phoneticPr fontId="6"/>
  </si>
  <si>
    <t>歯科衛生士</t>
    <phoneticPr fontId="6"/>
  </si>
  <si>
    <t>その他の保健医療従事者</t>
    <phoneticPr fontId="6"/>
  </si>
  <si>
    <t>保育士</t>
    <phoneticPr fontId="6"/>
  </si>
  <si>
    <t>介護支援専門員（ケアマネージャー）</t>
    <phoneticPr fontId="6"/>
  </si>
  <si>
    <t>その他の社会福祉専門職業従事者</t>
    <phoneticPr fontId="6"/>
  </si>
  <si>
    <t>　　２年度　</t>
    <phoneticPr fontId="6"/>
  </si>
  <si>
    <r>
      <t>令  　  和      元</t>
    </r>
    <r>
      <rPr>
        <sz val="11"/>
        <rFont val="ＭＳ 明朝"/>
        <family val="1"/>
        <charset val="128"/>
      </rPr>
      <t xml:space="preserve">  　  年</t>
    </r>
    <rPh sb="0" eb="1">
      <t>レイ</t>
    </rPh>
    <rPh sb="6" eb="7">
      <t>ワ</t>
    </rPh>
    <rPh sb="13" eb="14">
      <t>ガン</t>
    </rPh>
    <rPh sb="19" eb="20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</si>
</sst>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#,##0_);[Red]\(#,##0\)"/>
    <numFmt numFmtId="179" formatCode="&quot;令　   和    　&quot;&quot;元&quot;&quot;   　 年&quot;"/>
    <numFmt numFmtId="180" formatCode="&quot;平　　 成　　　&quot;#&quot;      年&quot;"/>
    <numFmt numFmtId="181" formatCode="0_);[Red]\(0\)"/>
    <numFmt numFmtId="182" formatCode="\(##\)"/>
    <numFmt numFmtId="183" formatCode="#,##0.0_ "/>
    <numFmt numFmtId="184" formatCode="\ ##0;&quot;-&quot;##0"/>
    <numFmt numFmtId="185" formatCode="##0.0;&quot;-&quot;#0.0"/>
    <numFmt numFmtId="186" formatCode="0.000_ "/>
    <numFmt numFmtId="187" formatCode="#,##0.00_ "/>
    <numFmt numFmtId="188" formatCode="#,##0_ ;[Red]\-#,##0\ "/>
    <numFmt numFmtId="189" formatCode="0.0_);[Red]\(0.0\)"/>
    <numFmt numFmtId="190" formatCode="0.00_);[Red]\(0.00\)"/>
    <numFmt numFmtId="191" formatCode="0.00_ "/>
    <numFmt numFmtId="192" formatCode="#,##0.0_);[Red]\(#,##0.0\)"/>
    <numFmt numFmtId="193" formatCode="#,##0.00_);[Red]\(#,##0.00\)"/>
    <numFmt numFmtId="194" formatCode="#,##0.0_ ;[Red]\-#,##0.0\ "/>
    <numFmt numFmtId="195" formatCode="#,##0.00_ ;[Red]\-#,##0.00\ "/>
    <numFmt numFmtId="196" formatCode="0.0"/>
    <numFmt numFmtId="197" formatCode="#,##0.0;[Red]\-#,##0.0"/>
  </numFmts>
  <fonts count="53"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rgb="FFFF0000"/>
      <name val="ＭＳ ゴシック"/>
      <family val="3"/>
      <charset val="128"/>
    </font>
    <font>
      <b/>
      <sz val="7"/>
      <color rgb="FFFF0000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sz val="6.5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b/>
      <sz val="6.5"/>
      <name val="ＭＳ 明朝"/>
      <family val="1"/>
      <charset val="128"/>
    </font>
    <font>
      <b/>
      <sz val="6.5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color theme="4"/>
      <name val="ＭＳ 明朝"/>
      <family val="1"/>
      <charset val="128"/>
    </font>
    <font>
      <sz val="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7"/>
      <color rgb="FFFF0000"/>
      <name val="ＭＳ 明朝"/>
      <family val="1"/>
      <charset val="128"/>
    </font>
    <font>
      <strike/>
      <sz val="7"/>
      <color rgb="FFFF0000"/>
      <name val="ＭＳ 明朝"/>
      <family val="1"/>
      <charset val="128"/>
    </font>
    <font>
      <strike/>
      <sz val="7"/>
      <name val="ＭＳ ゴシック"/>
      <family val="3"/>
      <charset val="128"/>
    </font>
    <font>
      <strike/>
      <sz val="7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7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b/>
      <sz val="7"/>
      <color indexed="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7"/>
      <color indexed="10"/>
      <name val="ＭＳ ゴシック"/>
      <family val="3"/>
      <charset val="128"/>
    </font>
    <font>
      <sz val="7"/>
      <color indexed="10"/>
      <name val="ＭＳ 明朝"/>
      <family val="1"/>
      <charset val="128"/>
    </font>
    <font>
      <b/>
      <sz val="7"/>
      <color indexed="1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7"/>
      <name val="ＭＳ ゴシック"/>
      <family val="3"/>
      <charset val="128"/>
    </font>
    <font>
      <i/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>
      <alignment vertical="center"/>
    </xf>
    <xf numFmtId="6" fontId="4" fillId="0" borderId="0" applyFont="0" applyFill="0" applyBorder="0" applyAlignment="0" applyProtection="0"/>
  </cellStyleXfs>
  <cellXfs count="767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distributed"/>
    </xf>
    <xf numFmtId="0" fontId="7" fillId="0" borderId="0" xfId="0" applyFont="1"/>
    <xf numFmtId="0" fontId="5" fillId="0" borderId="1" xfId="0" applyFont="1" applyFill="1" applyBorder="1"/>
    <xf numFmtId="0" fontId="7" fillId="0" borderId="0" xfId="0" applyFont="1" applyFill="1" applyBorder="1" applyAlignment="1">
      <alignment horizontal="distributed"/>
    </xf>
    <xf numFmtId="0" fontId="8" fillId="0" borderId="0" xfId="0" applyFont="1"/>
    <xf numFmtId="0" fontId="8" fillId="0" borderId="1" xfId="0" applyFont="1" applyFill="1" applyBorder="1"/>
    <xf numFmtId="0" fontId="8" fillId="0" borderId="1" xfId="0" applyFont="1" applyBorder="1"/>
    <xf numFmtId="0" fontId="9" fillId="0" borderId="0" xfId="0" applyFont="1" applyBorder="1" applyAlignment="1">
      <alignment horizontal="distributed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77" fontId="5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/>
    <xf numFmtId="0" fontId="7" fillId="0" borderId="3" xfId="0" applyFont="1" applyFill="1" applyBorder="1" applyAlignment="1">
      <alignment horizontal="distributed"/>
    </xf>
    <xf numFmtId="0" fontId="7" fillId="0" borderId="3" xfId="0" applyFont="1" applyFill="1" applyBorder="1"/>
    <xf numFmtId="178" fontId="5" fillId="0" borderId="0" xfId="0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distributed" vertical="center"/>
    </xf>
    <xf numFmtId="0" fontId="7" fillId="0" borderId="0" xfId="0" applyFont="1" applyFill="1" applyBorder="1"/>
    <xf numFmtId="177" fontId="13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distributed"/>
    </xf>
    <xf numFmtId="177" fontId="15" fillId="0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/>
    <xf numFmtId="0" fontId="7" fillId="0" borderId="14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3" fontId="16" fillId="0" borderId="3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17" fillId="0" borderId="18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0" xfId="3" applyFont="1" applyFill="1" applyBorder="1" applyAlignment="1">
      <alignment horizontal="distributed" vertical="center"/>
    </xf>
    <xf numFmtId="0" fontId="4" fillId="0" borderId="0" xfId="0" applyFont="1" applyFill="1"/>
    <xf numFmtId="178" fontId="13" fillId="0" borderId="0" xfId="0" applyNumberFormat="1" applyFont="1" applyFill="1" applyBorder="1" applyAlignment="1">
      <alignment horizontal="right" vertical="center"/>
    </xf>
    <xf numFmtId="178" fontId="13" fillId="0" borderId="19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19" fillId="0" borderId="0" xfId="3" applyFont="1" applyFill="1" applyBorder="1" applyAlignment="1">
      <alignment horizontal="distributed" vertical="center" shrinkToFit="1" readingOrder="1"/>
    </xf>
    <xf numFmtId="0" fontId="10" fillId="0" borderId="0" xfId="3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181" fontId="14" fillId="0" borderId="0" xfId="1" applyNumberFormat="1" applyFont="1" applyFill="1" applyAlignment="1">
      <alignment horizontal="right" vertical="center"/>
    </xf>
    <xf numFmtId="181" fontId="14" fillId="0" borderId="0" xfId="1" applyNumberFormat="1" applyFont="1" applyFill="1" applyBorder="1" applyAlignment="1">
      <alignment horizontal="right" vertical="center"/>
    </xf>
    <xf numFmtId="181" fontId="14" fillId="0" borderId="19" xfId="1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19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/>
    <xf numFmtId="49" fontId="13" fillId="0" borderId="3" xfId="0" applyNumberFormat="1" applyFont="1" applyBorder="1" applyAlignment="1">
      <alignment horizontal="right" vertical="center"/>
    </xf>
    <xf numFmtId="49" fontId="13" fillId="0" borderId="18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  <xf numFmtId="0" fontId="19" fillId="0" borderId="0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distributed" vertical="center" shrinkToFit="1"/>
    </xf>
    <xf numFmtId="176" fontId="22" fillId="0" borderId="0" xfId="0" applyNumberFormat="1" applyFont="1" applyFill="1" applyBorder="1" applyAlignment="1">
      <alignment vertical="center"/>
    </xf>
    <xf numFmtId="176" fontId="22" fillId="0" borderId="19" xfId="0" applyNumberFormat="1" applyFont="1" applyFill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176" fontId="15" fillId="0" borderId="0" xfId="0" applyNumberFormat="1" applyFont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distributed" vertical="center" justifyLastLine="1"/>
    </xf>
    <xf numFmtId="176" fontId="7" fillId="0" borderId="6" xfId="0" applyNumberFormat="1" applyFont="1" applyBorder="1" applyAlignment="1">
      <alignment horizontal="distributed" vertical="center" justifyLastLine="1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8" fillId="0" borderId="19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176" fontId="5" fillId="0" borderId="0" xfId="0" applyNumberFormat="1" applyFont="1"/>
    <xf numFmtId="176" fontId="5" fillId="0" borderId="3" xfId="0" applyNumberFormat="1" applyFont="1" applyBorder="1"/>
    <xf numFmtId="0" fontId="5" fillId="0" borderId="3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3" xfId="0" applyFont="1" applyBorder="1" applyAlignment="1">
      <alignment horizontal="distributed"/>
    </xf>
    <xf numFmtId="176" fontId="5" fillId="0" borderId="0" xfId="0" applyNumberFormat="1" applyFont="1" applyFill="1" applyBorder="1"/>
    <xf numFmtId="3" fontId="5" fillId="0" borderId="0" xfId="0" applyNumberFormat="1" applyFont="1" applyFill="1" applyBorder="1"/>
    <xf numFmtId="0" fontId="5" fillId="0" borderId="1" xfId="0" applyFont="1" applyBorder="1"/>
    <xf numFmtId="0" fontId="10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38" fontId="5" fillId="0" borderId="0" xfId="1" applyFont="1" applyFill="1" applyBorder="1"/>
    <xf numFmtId="176" fontId="8" fillId="0" borderId="0" xfId="0" applyNumberFormat="1" applyFont="1" applyFill="1" applyBorder="1"/>
    <xf numFmtId="176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176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76" fontId="7" fillId="0" borderId="5" xfId="0" applyNumberFormat="1" applyFont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176" fontId="7" fillId="0" borderId="0" xfId="0" applyNumberFormat="1" applyFont="1" applyFill="1"/>
    <xf numFmtId="176" fontId="7" fillId="0" borderId="0" xfId="0" applyNumberFormat="1" applyFont="1"/>
    <xf numFmtId="176" fontId="5" fillId="0" borderId="0" xfId="0" applyNumberFormat="1" applyFont="1" applyFill="1"/>
    <xf numFmtId="0" fontId="5" fillId="0" borderId="0" xfId="0" applyFont="1" applyFill="1"/>
    <xf numFmtId="0" fontId="5" fillId="0" borderId="4" xfId="0" applyFont="1" applyBorder="1"/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wrapText="1"/>
    </xf>
    <xf numFmtId="0" fontId="10" fillId="0" borderId="0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0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7" fillId="0" borderId="0" xfId="0" applyFont="1" applyFill="1" applyAlignment="1"/>
    <xf numFmtId="0" fontId="1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3" fontId="5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distributed" textRotation="255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19" fillId="0" borderId="5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18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distributed" vertical="center"/>
    </xf>
    <xf numFmtId="0" fontId="18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distributed" vertical="center" wrapText="1"/>
    </xf>
    <xf numFmtId="3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vertical="distributed" textRotation="255" justifyLastLine="1"/>
    </xf>
    <xf numFmtId="0" fontId="18" fillId="0" borderId="6" xfId="0" applyFont="1" applyFill="1" applyBorder="1" applyAlignment="1">
      <alignment horizontal="center" vertical="distributed" textRotation="255" justifyLastLine="1"/>
    </xf>
    <xf numFmtId="0" fontId="7" fillId="0" borderId="6" xfId="0" applyFont="1" applyFill="1" applyBorder="1" applyAlignment="1">
      <alignment horizontal="center" vertical="distributed" textRotation="255" justifyLastLine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82" fontId="28" fillId="0" borderId="9" xfId="0" applyNumberFormat="1" applyFont="1" applyFill="1" applyBorder="1" applyAlignment="1">
      <alignment vertical="center"/>
    </xf>
    <xf numFmtId="38" fontId="29" fillId="0" borderId="17" xfId="1" applyFont="1" applyFill="1" applyBorder="1" applyAlignment="1">
      <alignment vertical="center"/>
    </xf>
    <xf numFmtId="182" fontId="28" fillId="0" borderId="0" xfId="0" applyNumberFormat="1" applyFont="1" applyFill="1" applyBorder="1" applyAlignment="1">
      <alignment horizontal="right" vertical="center"/>
    </xf>
    <xf numFmtId="38" fontId="29" fillId="0" borderId="19" xfId="1" applyFont="1" applyFill="1" applyBorder="1" applyAlignment="1">
      <alignment vertical="center"/>
    </xf>
    <xf numFmtId="182" fontId="28" fillId="0" borderId="0" xfId="0" applyNumberFormat="1" applyFont="1" applyFill="1" applyBorder="1" applyAlignment="1">
      <alignment vertical="center"/>
    </xf>
    <xf numFmtId="0" fontId="28" fillId="0" borderId="19" xfId="0" applyFont="1" applyFill="1" applyBorder="1" applyAlignment="1">
      <alignment vertical="center"/>
    </xf>
    <xf numFmtId="182" fontId="27" fillId="0" borderId="1" xfId="0" applyNumberFormat="1" applyFont="1" applyFill="1" applyBorder="1" applyAlignment="1">
      <alignment horizontal="distributed" vertical="center"/>
    </xf>
    <xf numFmtId="182" fontId="27" fillId="0" borderId="0" xfId="0" applyNumberFormat="1" applyFont="1" applyFill="1" applyBorder="1" applyAlignment="1">
      <alignment vertical="center"/>
    </xf>
    <xf numFmtId="182" fontId="27" fillId="0" borderId="0" xfId="0" applyNumberFormat="1" applyFont="1" applyFill="1" applyBorder="1" applyAlignment="1">
      <alignment horizontal="distributed" vertical="center"/>
    </xf>
    <xf numFmtId="38" fontId="28" fillId="0" borderId="19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82" fontId="31" fillId="0" borderId="24" xfId="0" applyNumberFormat="1" applyFont="1" applyFill="1" applyBorder="1" applyAlignment="1">
      <alignment vertical="center"/>
    </xf>
    <xf numFmtId="38" fontId="31" fillId="0" borderId="25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8" fontId="5" fillId="0" borderId="0" xfId="0" applyNumberFormat="1" applyFont="1" applyFill="1"/>
    <xf numFmtId="183" fontId="5" fillId="0" borderId="0" xfId="0" applyNumberFormat="1" applyFont="1" applyFill="1"/>
    <xf numFmtId="181" fontId="5" fillId="0" borderId="0" xfId="0" applyNumberFormat="1" applyFont="1" applyFill="1"/>
    <xf numFmtId="0" fontId="7" fillId="0" borderId="0" xfId="0" applyFont="1" applyFill="1" applyAlignment="1">
      <alignment horizontal="distributed"/>
    </xf>
    <xf numFmtId="184" fontId="1" fillId="0" borderId="0" xfId="4" applyNumberFormat="1" applyFont="1" applyFill="1" applyAlignment="1">
      <alignment horizontal="right"/>
    </xf>
    <xf numFmtId="185" fontId="1" fillId="0" borderId="0" xfId="4" applyNumberFormat="1" applyFont="1" applyFill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83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right"/>
    </xf>
    <xf numFmtId="183" fontId="7" fillId="0" borderId="0" xfId="0" applyNumberFormat="1" applyFont="1" applyFill="1"/>
    <xf numFmtId="181" fontId="7" fillId="0" borderId="0" xfId="0" applyNumberFormat="1" applyFont="1" applyFill="1"/>
    <xf numFmtId="0" fontId="33" fillId="0" borderId="0" xfId="0" applyFont="1" applyFill="1" applyAlignment="1">
      <alignment vertical="center"/>
    </xf>
    <xf numFmtId="0" fontId="0" fillId="0" borderId="0" xfId="0" applyAlignment="1"/>
    <xf numFmtId="0" fontId="34" fillId="0" borderId="0" xfId="0" applyFont="1" applyFill="1"/>
    <xf numFmtId="0" fontId="34" fillId="0" borderId="0" xfId="0" applyFont="1" applyFill="1" applyAlignment="1">
      <alignment horizontal="right"/>
    </xf>
    <xf numFmtId="0" fontId="35" fillId="0" borderId="0" xfId="0" applyFont="1" applyFill="1"/>
    <xf numFmtId="0" fontId="22" fillId="0" borderId="0" xfId="0" applyFont="1" applyAlignment="1"/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distributed"/>
    </xf>
    <xf numFmtId="0" fontId="5" fillId="0" borderId="3" xfId="0" applyFont="1" applyFill="1" applyBorder="1"/>
    <xf numFmtId="3" fontId="5" fillId="0" borderId="3" xfId="0" applyNumberFormat="1" applyFont="1" applyFill="1" applyBorder="1"/>
    <xf numFmtId="41" fontId="8" fillId="0" borderId="3" xfId="0" applyNumberFormat="1" applyFont="1" applyFill="1" applyBorder="1" applyAlignment="1">
      <alignment horizontal="right" vertical="center"/>
    </xf>
    <xf numFmtId="41" fontId="8" fillId="0" borderId="18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right"/>
    </xf>
    <xf numFmtId="0" fontId="36" fillId="0" borderId="3" xfId="0" applyFont="1" applyFill="1" applyBorder="1" applyAlignment="1">
      <alignment horizontal="right"/>
    </xf>
    <xf numFmtId="0" fontId="37" fillId="0" borderId="3" xfId="0" applyFont="1" applyFill="1" applyBorder="1" applyAlignment="1">
      <alignment horizontal="right"/>
    </xf>
    <xf numFmtId="0" fontId="36" fillId="0" borderId="4" xfId="0" applyFont="1" applyFill="1" applyBorder="1"/>
    <xf numFmtId="0" fontId="36" fillId="0" borderId="3" xfId="0" applyFont="1" applyFill="1" applyBorder="1" applyAlignment="1">
      <alignment horizontal="distributed"/>
    </xf>
    <xf numFmtId="41" fontId="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distributed" justifyLastLine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" fontId="38" fillId="0" borderId="0" xfId="0" applyNumberFormat="1" applyFont="1" applyFill="1"/>
    <xf numFmtId="0" fontId="38" fillId="0" borderId="0" xfId="0" applyFont="1" applyFill="1"/>
    <xf numFmtId="0" fontId="23" fillId="0" borderId="0" xfId="0" applyFont="1" applyFill="1"/>
    <xf numFmtId="0" fontId="37" fillId="0" borderId="3" xfId="0" applyFont="1" applyFill="1" applyBorder="1" applyAlignment="1">
      <alignment horizontal="distributed"/>
    </xf>
    <xf numFmtId="41" fontId="38" fillId="0" borderId="0" xfId="0" applyNumberFormat="1" applyFont="1" applyFill="1" applyBorder="1" applyAlignment="1">
      <alignment horizontal="right"/>
    </xf>
    <xf numFmtId="41" fontId="38" fillId="0" borderId="0" xfId="0" applyNumberFormat="1" applyFont="1" applyFill="1"/>
    <xf numFmtId="0" fontId="19" fillId="0" borderId="0" xfId="0" applyFont="1" applyFill="1" applyBorder="1" applyAlignment="1">
      <alignment horizontal="distributed" justifyLastLine="1"/>
    </xf>
    <xf numFmtId="0" fontId="19" fillId="0" borderId="0" xfId="0" applyFont="1" applyFill="1" applyBorder="1" applyAlignment="1">
      <alignment horizontal="right"/>
    </xf>
    <xf numFmtId="0" fontId="19" fillId="0" borderId="5" xfId="0" applyFont="1" applyFill="1" applyBorder="1" applyAlignment="1">
      <alignment horizontal="distributed" vertical="center" wrapText="1" justifyLastLine="1"/>
    </xf>
    <xf numFmtId="0" fontId="19" fillId="0" borderId="6" xfId="0" applyFont="1" applyFill="1" applyBorder="1" applyAlignment="1">
      <alignment horizontal="center" vertical="center" textRotation="255"/>
    </xf>
    <xf numFmtId="0" fontId="19" fillId="0" borderId="6" xfId="0" applyFont="1" applyFill="1" applyBorder="1" applyAlignment="1">
      <alignment horizontal="distributed" vertical="center" wrapText="1" justifyLastLine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176" fontId="7" fillId="0" borderId="1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85" fontId="1" fillId="0" borderId="0" xfId="4" applyNumberFormat="1" applyFont="1" applyFill="1" applyBorder="1" applyAlignment="1">
      <alignment horizontal="right"/>
    </xf>
    <xf numFmtId="184" fontId="1" fillId="0" borderId="0" xfId="4" applyNumberFormat="1" applyFont="1" applyFill="1" applyBorder="1" applyAlignment="1">
      <alignment horizontal="right"/>
    </xf>
    <xf numFmtId="38" fontId="31" fillId="0" borderId="24" xfId="1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38" fontId="29" fillId="0" borderId="9" xfId="1" applyFont="1" applyFill="1" applyBorder="1" applyAlignment="1">
      <alignment vertical="center"/>
    </xf>
    <xf numFmtId="41" fontId="7" fillId="0" borderId="0" xfId="0" applyNumberFormat="1" applyFont="1" applyFill="1"/>
    <xf numFmtId="43" fontId="5" fillId="0" borderId="0" xfId="0" applyNumberFormat="1" applyFont="1" applyFill="1"/>
    <xf numFmtId="43" fontId="7" fillId="0" borderId="0" xfId="0" applyNumberFormat="1" applyFont="1" applyFill="1"/>
    <xf numFmtId="0" fontId="39" fillId="0" borderId="0" xfId="0" applyFont="1" applyFill="1"/>
    <xf numFmtId="41" fontId="40" fillId="0" borderId="0" xfId="0" applyNumberFormat="1" applyFont="1" applyAlignment="1"/>
    <xf numFmtId="0" fontId="41" fillId="0" borderId="0" xfId="0" applyFont="1" applyAlignment="1"/>
    <xf numFmtId="0" fontId="40" fillId="0" borderId="0" xfId="0" applyFont="1" applyFill="1" applyAlignment="1"/>
    <xf numFmtId="41" fontId="40" fillId="0" borderId="0" xfId="0" applyNumberFormat="1" applyFont="1" applyFill="1" applyAlignment="1"/>
    <xf numFmtId="186" fontId="40" fillId="0" borderId="0" xfId="0" applyNumberFormat="1" applyFont="1" applyFill="1" applyAlignment="1"/>
    <xf numFmtId="0" fontId="42" fillId="0" borderId="0" xfId="0" applyFont="1" applyFill="1"/>
    <xf numFmtId="41" fontId="5" fillId="0" borderId="3" xfId="0" applyNumberFormat="1" applyFont="1" applyFill="1" applyBorder="1" applyAlignment="1">
      <alignment horizontal="right" vertical="center"/>
    </xf>
    <xf numFmtId="187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right" vertical="center"/>
    </xf>
    <xf numFmtId="188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/>
    <xf numFmtId="41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43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/>
    <xf numFmtId="176" fontId="8" fillId="0" borderId="0" xfId="0" applyNumberFormat="1" applyFont="1" applyFill="1" applyBorder="1" applyAlignment="1">
      <alignment vertical="center"/>
    </xf>
    <xf numFmtId="43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7" fontId="8" fillId="0" borderId="0" xfId="0" applyNumberFormat="1" applyFont="1" applyFill="1"/>
    <xf numFmtId="41" fontId="8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3" fillId="0" borderId="0" xfId="0" applyFont="1" applyFill="1" applyAlignment="1"/>
    <xf numFmtId="177" fontId="44" fillId="0" borderId="0" xfId="0" applyNumberFormat="1" applyFont="1" applyFill="1"/>
    <xf numFmtId="0" fontId="45" fillId="0" borderId="0" xfId="0" applyFont="1" applyFill="1"/>
    <xf numFmtId="0" fontId="46" fillId="0" borderId="0" xfId="0" applyFont="1" applyFill="1"/>
    <xf numFmtId="0" fontId="47" fillId="0" borderId="0" xfId="0" applyFont="1" applyFill="1" applyAlignment="1"/>
    <xf numFmtId="0" fontId="9" fillId="0" borderId="0" xfId="0" applyFont="1" applyFill="1"/>
    <xf numFmtId="0" fontId="48" fillId="0" borderId="0" xfId="0" applyFont="1" applyFill="1"/>
    <xf numFmtId="176" fontId="5" fillId="0" borderId="3" xfId="0" applyNumberFormat="1" applyFont="1" applyFill="1" applyBorder="1"/>
    <xf numFmtId="177" fontId="5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horizontal="right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/>
    <xf numFmtId="190" fontId="5" fillId="0" borderId="0" xfId="0" applyNumberFormat="1" applyFont="1" applyFill="1"/>
    <xf numFmtId="176" fontId="5" fillId="0" borderId="0" xfId="0" applyNumberFormat="1" applyFont="1" applyFill="1" applyAlignment="1">
      <alignment horizontal="right"/>
    </xf>
    <xf numFmtId="191" fontId="5" fillId="0" borderId="0" xfId="0" applyNumberFormat="1" applyFont="1" applyFill="1" applyAlignment="1">
      <alignment horizontal="right"/>
    </xf>
    <xf numFmtId="0" fontId="49" fillId="0" borderId="0" xfId="0" applyFont="1" applyFill="1" applyAlignment="1">
      <alignment horizontal="left"/>
    </xf>
    <xf numFmtId="0" fontId="49" fillId="0" borderId="0" xfId="0" applyFont="1" applyFill="1" applyBorder="1" applyAlignment="1">
      <alignment horizontal="left"/>
    </xf>
    <xf numFmtId="177" fontId="7" fillId="0" borderId="0" xfId="0" applyNumberFormat="1" applyFont="1" applyFill="1" applyBorder="1" applyAlignment="1">
      <alignment horizontal="right" shrinkToFit="1"/>
    </xf>
    <xf numFmtId="41" fontId="7" fillId="0" borderId="0" xfId="0" applyNumberFormat="1" applyFont="1" applyFill="1" applyBorder="1" applyAlignment="1">
      <alignment horizontal="distributed"/>
    </xf>
    <xf numFmtId="176" fontId="40" fillId="0" borderId="0" xfId="0" applyNumberFormat="1" applyFont="1" applyFill="1" applyAlignment="1">
      <alignment horizontal="right"/>
    </xf>
    <xf numFmtId="177" fontId="40" fillId="0" borderId="0" xfId="0" applyNumberFormat="1" applyFont="1" applyFill="1" applyAlignment="1">
      <alignment horizontal="right"/>
    </xf>
    <xf numFmtId="191" fontId="40" fillId="0" borderId="0" xfId="0" applyNumberFormat="1" applyFont="1" applyFill="1" applyAlignment="1">
      <alignment horizontal="right"/>
    </xf>
    <xf numFmtId="41" fontId="40" fillId="0" borderId="0" xfId="0" applyNumberFormat="1" applyFont="1" applyFill="1" applyAlignment="1">
      <alignment horizontal="right"/>
    </xf>
    <xf numFmtId="41" fontId="40" fillId="0" borderId="0" xfId="0" applyNumberFormat="1" applyFont="1" applyFill="1"/>
    <xf numFmtId="192" fontId="14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189" fontId="13" fillId="0" borderId="0" xfId="0" applyNumberFormat="1" applyFont="1" applyFill="1" applyAlignment="1">
      <alignment vertical="top"/>
    </xf>
    <xf numFmtId="192" fontId="8" fillId="0" borderId="0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/>
    </xf>
    <xf numFmtId="191" fontId="5" fillId="0" borderId="3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 vertical="center" shrinkToFit="1"/>
    </xf>
    <xf numFmtId="41" fontId="7" fillId="0" borderId="3" xfId="0" applyNumberFormat="1" applyFont="1" applyFill="1" applyBorder="1" applyAlignment="1">
      <alignment horizontal="distributed"/>
    </xf>
    <xf numFmtId="0" fontId="5" fillId="0" borderId="0" xfId="0" applyFont="1" applyFill="1" applyAlignment="1">
      <alignment vertical="top"/>
    </xf>
    <xf numFmtId="192" fontId="13" fillId="0" borderId="0" xfId="0" applyNumberFormat="1" applyFont="1" applyFill="1" applyBorder="1" applyAlignment="1">
      <alignment horizontal="right" vertical="center" shrinkToFit="1"/>
    </xf>
    <xf numFmtId="192" fontId="5" fillId="0" borderId="0" xfId="0" applyNumberFormat="1" applyFont="1" applyFill="1" applyBorder="1" applyAlignment="1">
      <alignment horizontal="right" vertical="center" shrinkToFit="1"/>
    </xf>
    <xf numFmtId="189" fontId="5" fillId="0" borderId="0" xfId="0" applyNumberFormat="1" applyFont="1" applyFill="1" applyBorder="1" applyAlignment="1">
      <alignment horizontal="right" vertical="center" shrinkToFit="1"/>
    </xf>
    <xf numFmtId="190" fontId="5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distributed" vertical="top"/>
    </xf>
    <xf numFmtId="41" fontId="5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vertical="top"/>
    </xf>
    <xf numFmtId="189" fontId="14" fillId="0" borderId="0" xfId="0" applyNumberFormat="1" applyFont="1" applyFill="1" applyAlignment="1">
      <alignment vertical="top"/>
    </xf>
    <xf numFmtId="178" fontId="8" fillId="0" borderId="0" xfId="0" applyNumberFormat="1" applyFont="1" applyFill="1" applyBorder="1" applyAlignment="1">
      <alignment horizontal="right" vertical="center" shrinkToFit="1"/>
    </xf>
    <xf numFmtId="178" fontId="14" fillId="0" borderId="0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 vertical="top"/>
    </xf>
    <xf numFmtId="192" fontId="8" fillId="0" borderId="0" xfId="0" applyNumberFormat="1" applyFont="1" applyFill="1" applyBorder="1" applyAlignment="1">
      <alignment vertical="center"/>
    </xf>
    <xf numFmtId="193" fontId="8" fillId="0" borderId="0" xfId="0" applyNumberFormat="1" applyFont="1" applyFill="1" applyBorder="1" applyAlignment="1">
      <alignment horizontal="right" vertical="center" shrinkToFit="1"/>
    </xf>
    <xf numFmtId="189" fontId="6" fillId="0" borderId="0" xfId="0" applyNumberFormat="1" applyFont="1" applyFill="1" applyAlignment="1">
      <alignment vertical="top"/>
    </xf>
    <xf numFmtId="190" fontId="6" fillId="0" borderId="0" xfId="0" applyNumberFormat="1" applyFont="1" applyFill="1" applyAlignment="1">
      <alignment vertical="top"/>
    </xf>
    <xf numFmtId="41" fontId="8" fillId="0" borderId="0" xfId="0" applyNumberFormat="1" applyFont="1" applyFill="1" applyBorder="1" applyAlignment="1">
      <alignment horizontal="right" vertical="center" shrinkToFit="1"/>
    </xf>
    <xf numFmtId="189" fontId="7" fillId="0" borderId="0" xfId="0" applyNumberFormat="1" applyFont="1" applyFill="1" applyAlignment="1">
      <alignment horizontal="right"/>
    </xf>
    <xf numFmtId="190" fontId="7" fillId="0" borderId="0" xfId="0" applyNumberFormat="1" applyFont="1" applyFill="1" applyAlignment="1">
      <alignment horizontal="right"/>
    </xf>
    <xf numFmtId="176" fontId="10" fillId="0" borderId="0" xfId="0" applyNumberFormat="1" applyFont="1" applyFill="1" applyBorder="1" applyAlignment="1">
      <alignment horizontal="right" shrinkToFit="1"/>
    </xf>
    <xf numFmtId="0" fontId="10" fillId="0" borderId="0" xfId="0" applyFont="1" applyFill="1" applyBorder="1" applyAlignment="1">
      <alignment horizontal="right" shrinkToFit="1"/>
    </xf>
    <xf numFmtId="191" fontId="10" fillId="0" borderId="0" xfId="0" applyNumberFormat="1" applyFont="1" applyFill="1" applyBorder="1" applyAlignment="1">
      <alignment horizontal="right" shrinkToFit="1"/>
    </xf>
    <xf numFmtId="189" fontId="10" fillId="0" borderId="0" xfId="0" applyNumberFormat="1" applyFont="1" applyFill="1" applyAlignment="1">
      <alignment horizontal="center" vertical="center"/>
    </xf>
    <xf numFmtId="190" fontId="10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Alignment="1">
      <alignment horizontal="center" vertical="center"/>
    </xf>
    <xf numFmtId="190" fontId="7" fillId="0" borderId="0" xfId="0" applyNumberFormat="1" applyFont="1" applyFill="1" applyAlignment="1">
      <alignment horizontal="center" vertical="center"/>
    </xf>
    <xf numFmtId="189" fontId="7" fillId="0" borderId="0" xfId="0" applyNumberFormat="1" applyFont="1" applyFill="1"/>
    <xf numFmtId="190" fontId="7" fillId="0" borderId="0" xfId="0" applyNumberFormat="1" applyFont="1" applyFill="1"/>
    <xf numFmtId="176" fontId="7" fillId="0" borderId="0" xfId="0" applyNumberFormat="1" applyFont="1" applyFill="1" applyAlignment="1"/>
    <xf numFmtId="191" fontId="7" fillId="0" borderId="0" xfId="0" applyNumberFormat="1" applyFont="1" applyFill="1" applyAlignment="1">
      <alignment horizontal="right"/>
    </xf>
    <xf numFmtId="191" fontId="5" fillId="0" borderId="0" xfId="0" applyNumberFormat="1" applyFont="1" applyFill="1"/>
    <xf numFmtId="190" fontId="8" fillId="0" borderId="0" xfId="0" applyNumberFormat="1" applyFont="1" applyFill="1" applyBorder="1" applyAlignment="1">
      <alignment horizontal="right" vertical="center" shrinkToFit="1"/>
    </xf>
    <xf numFmtId="41" fontId="5" fillId="0" borderId="0" xfId="0" applyNumberFormat="1" applyFont="1" applyFill="1"/>
    <xf numFmtId="176" fontId="40" fillId="0" borderId="0" xfId="0" applyNumberFormat="1" applyFont="1" applyFill="1"/>
    <xf numFmtId="191" fontId="5" fillId="0" borderId="3" xfId="0" applyNumberFormat="1" applyFont="1" applyFill="1" applyBorder="1"/>
    <xf numFmtId="189" fontId="5" fillId="0" borderId="3" xfId="0" applyNumberFormat="1" applyFont="1" applyFill="1" applyBorder="1"/>
    <xf numFmtId="194" fontId="5" fillId="0" borderId="0" xfId="0" applyNumberFormat="1" applyFont="1" applyFill="1" applyBorder="1" applyAlignment="1">
      <alignment horizontal="right" vertical="center" shrinkToFit="1"/>
    </xf>
    <xf numFmtId="195" fontId="5" fillId="0" borderId="0" xfId="0" applyNumberFormat="1" applyFont="1" applyFill="1" applyBorder="1" applyAlignment="1">
      <alignment horizontal="right" vertical="center" shrinkToFit="1"/>
    </xf>
    <xf numFmtId="181" fontId="5" fillId="0" borderId="0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83" fontId="8" fillId="0" borderId="0" xfId="0" applyNumberFormat="1" applyFont="1" applyFill="1" applyBorder="1" applyAlignment="1">
      <alignment horizontal="right" vertical="center" shrinkToFit="1"/>
    </xf>
    <xf numFmtId="43" fontId="8" fillId="0" borderId="0" xfId="0" applyNumberFormat="1" applyFont="1" applyFill="1" applyBorder="1" applyAlignment="1">
      <alignment horizontal="right" vertical="center" shrinkToFit="1"/>
    </xf>
    <xf numFmtId="189" fontId="8" fillId="0" borderId="0" xfId="0" applyNumberFormat="1" applyFont="1" applyFill="1" applyBorder="1" applyAlignment="1">
      <alignment horizontal="right" vertical="center" shrinkToFit="1"/>
    </xf>
    <xf numFmtId="192" fontId="14" fillId="0" borderId="0" xfId="0" applyNumberFormat="1" applyFont="1" applyFill="1" applyBorder="1" applyAlignment="1">
      <alignment vertical="center"/>
    </xf>
    <xf numFmtId="195" fontId="8" fillId="0" borderId="0" xfId="0" applyNumberFormat="1" applyFont="1" applyFill="1" applyBorder="1" applyAlignment="1">
      <alignment horizontal="right" vertical="center" shrinkToFit="1"/>
    </xf>
    <xf numFmtId="194" fontId="8" fillId="0" borderId="0" xfId="0" applyNumberFormat="1" applyFont="1" applyFill="1" applyBorder="1" applyAlignment="1">
      <alignment horizontal="right" vertical="center" shrinkToFit="1"/>
    </xf>
    <xf numFmtId="191" fontId="7" fillId="0" borderId="0" xfId="0" applyNumberFormat="1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3" fillId="0" borderId="0" xfId="0" applyFont="1"/>
    <xf numFmtId="0" fontId="9" fillId="0" borderId="0" xfId="0" applyFont="1"/>
    <xf numFmtId="196" fontId="13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196" fontId="5" fillId="0" borderId="0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7" fillId="0" borderId="13" xfId="0" applyFont="1" applyBorder="1" applyAlignment="1">
      <alignment vertical="center"/>
    </xf>
    <xf numFmtId="0" fontId="46" fillId="0" borderId="0" xfId="0" applyFont="1"/>
    <xf numFmtId="0" fontId="8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14" fillId="0" borderId="0" xfId="0" applyFont="1" applyFill="1"/>
    <xf numFmtId="178" fontId="14" fillId="0" borderId="0" xfId="0" applyNumberFormat="1" applyFont="1" applyFill="1" applyAlignment="1">
      <alignment horizontal="center" vertical="center"/>
    </xf>
    <xf numFmtId="178" fontId="46" fillId="0" borderId="0" xfId="0" applyNumberFormat="1" applyFont="1" applyFill="1"/>
    <xf numFmtId="178" fontId="8" fillId="0" borderId="0" xfId="0" applyNumberFormat="1" applyFont="1" applyFill="1"/>
    <xf numFmtId="0" fontId="48" fillId="0" borderId="0" xfId="0" applyFont="1" applyFill="1" applyAlignment="1">
      <alignment horizontal="right"/>
    </xf>
    <xf numFmtId="38" fontId="40" fillId="0" borderId="0" xfId="1" applyFont="1" applyFill="1"/>
    <xf numFmtId="38" fontId="5" fillId="0" borderId="0" xfId="1" applyFont="1" applyFill="1"/>
    <xf numFmtId="38" fontId="46" fillId="0" borderId="0" xfId="1" applyFont="1" applyFill="1"/>
    <xf numFmtId="178" fontId="7" fillId="0" borderId="0" xfId="0" applyNumberFormat="1" applyFont="1" applyFill="1"/>
    <xf numFmtId="178" fontId="9" fillId="0" borderId="0" xfId="0" applyNumberFormat="1" applyFont="1" applyFill="1" applyAlignment="1">
      <alignment horizontal="center" vertical="center"/>
    </xf>
    <xf numFmtId="38" fontId="7" fillId="0" borderId="0" xfId="1" applyFont="1" applyFill="1"/>
    <xf numFmtId="38" fontId="5" fillId="0" borderId="3" xfId="1" applyFont="1" applyFill="1" applyBorder="1"/>
    <xf numFmtId="38" fontId="14" fillId="0" borderId="0" xfId="0" applyNumberFormat="1" applyFont="1" applyFill="1"/>
    <xf numFmtId="0" fontId="40" fillId="0" borderId="0" xfId="0" applyFont="1" applyFill="1"/>
    <xf numFmtId="0" fontId="7" fillId="0" borderId="1" xfId="0" applyFont="1" applyFill="1" applyBorder="1" applyAlignment="1">
      <alignment horizontal="distributed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178" fontId="7" fillId="0" borderId="0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0" fontId="7" fillId="0" borderId="0" xfId="0" applyFont="1" applyFill="1" applyBorder="1" applyAlignment="1">
      <alignment horizontal="distributed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vertical="distributed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43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8" fontId="43" fillId="0" borderId="0" xfId="0" applyNumberFormat="1" applyFont="1" applyFill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3" fillId="0" borderId="0" xfId="0" applyFont="1" applyFill="1"/>
    <xf numFmtId="189" fontId="7" fillId="0" borderId="0" xfId="0" applyNumberFormat="1" applyFont="1" applyAlignment="1">
      <alignment horizontal="right"/>
    </xf>
    <xf numFmtId="189" fontId="7" fillId="0" borderId="0" xfId="0" applyNumberFormat="1" applyFont="1"/>
    <xf numFmtId="0" fontId="10" fillId="0" borderId="0" xfId="0" applyFont="1"/>
    <xf numFmtId="189" fontId="5" fillId="0" borderId="3" xfId="0" applyNumberFormat="1" applyFont="1" applyBorder="1"/>
    <xf numFmtId="189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176" fontId="13" fillId="0" borderId="0" xfId="0" applyNumberFormat="1" applyFont="1"/>
    <xf numFmtId="176" fontId="13" fillId="0" borderId="0" xfId="0" applyNumberFormat="1" applyFont="1" applyFill="1" applyBorder="1" applyAlignment="1">
      <alignment horizontal="right"/>
    </xf>
    <xf numFmtId="176" fontId="13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right"/>
    </xf>
    <xf numFmtId="189" fontId="5" fillId="0" borderId="0" xfId="0" applyNumberFormat="1" applyFont="1"/>
    <xf numFmtId="0" fontId="9" fillId="0" borderId="1" xfId="0" applyFont="1" applyBorder="1"/>
    <xf numFmtId="176" fontId="8" fillId="0" borderId="0" xfId="0" applyNumberFormat="1" applyFont="1" applyAlignment="1">
      <alignment horizontal="right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46" fillId="0" borderId="0" xfId="0" applyNumberFormat="1" applyFont="1"/>
    <xf numFmtId="176" fontId="7" fillId="0" borderId="3" xfId="0" applyNumberFormat="1" applyFont="1" applyBorder="1"/>
    <xf numFmtId="176" fontId="13" fillId="0" borderId="0" xfId="0" applyNumberFormat="1" applyFont="1" applyFill="1" applyBorder="1"/>
    <xf numFmtId="176" fontId="14" fillId="0" borderId="0" xfId="0" applyNumberFormat="1" applyFont="1" applyFill="1" applyBorder="1" applyAlignment="1">
      <alignment horizontal="right"/>
    </xf>
    <xf numFmtId="176" fontId="8" fillId="0" borderId="0" xfId="0" applyNumberFormat="1" applyFont="1"/>
    <xf numFmtId="176" fontId="8" fillId="0" borderId="0" xfId="0" applyNumberFormat="1" applyFont="1" applyFill="1"/>
    <xf numFmtId="176" fontId="8" fillId="0" borderId="0" xfId="0" applyNumberFormat="1" applyFont="1" applyBorder="1" applyAlignment="1">
      <alignment horizontal="right"/>
    </xf>
    <xf numFmtId="0" fontId="0" fillId="0" borderId="0" xfId="0" applyFont="1"/>
    <xf numFmtId="176" fontId="0" fillId="0" borderId="0" xfId="0" applyNumberFormat="1" applyFont="1"/>
    <xf numFmtId="0" fontId="2" fillId="0" borderId="0" xfId="0" applyFont="1"/>
    <xf numFmtId="176" fontId="28" fillId="0" borderId="3" xfId="0" applyNumberFormat="1" applyFont="1" applyBorder="1" applyAlignment="1">
      <alignment horizontal="right"/>
    </xf>
    <xf numFmtId="38" fontId="28" fillId="0" borderId="3" xfId="0" applyNumberFormat="1" applyFont="1" applyBorder="1"/>
    <xf numFmtId="0" fontId="1" fillId="0" borderId="4" xfId="0" applyFont="1" applyBorder="1" applyAlignment="1">
      <alignment horizontal="distributed" vertical="center"/>
    </xf>
    <xf numFmtId="176" fontId="28" fillId="0" borderId="0" xfId="0" applyNumberFormat="1" applyFont="1" applyBorder="1"/>
    <xf numFmtId="38" fontId="28" fillId="0" borderId="0" xfId="0" applyNumberFormat="1" applyFont="1" applyBorder="1"/>
    <xf numFmtId="0" fontId="1" fillId="0" borderId="1" xfId="0" applyFont="1" applyBorder="1" applyAlignment="1">
      <alignment horizontal="distributed" vertical="center"/>
    </xf>
    <xf numFmtId="176" fontId="28" fillId="0" borderId="0" xfId="0" applyNumberFormat="1" applyFont="1" applyBorder="1" applyAlignment="1">
      <alignment horizontal="right"/>
    </xf>
    <xf numFmtId="38" fontId="28" fillId="0" borderId="0" xfId="0" applyNumberFormat="1" applyFont="1" applyBorder="1" applyAlignment="1">
      <alignment horizontal="right"/>
    </xf>
    <xf numFmtId="38" fontId="28" fillId="0" borderId="0" xfId="1" applyNumberFormat="1" applyFont="1" applyBorder="1" applyAlignment="1"/>
    <xf numFmtId="41" fontId="28" fillId="0" borderId="0" xfId="0" applyNumberFormat="1" applyFont="1" applyBorder="1" applyAlignment="1">
      <alignment horizontal="right" wrapText="1"/>
    </xf>
    <xf numFmtId="176" fontId="31" fillId="0" borderId="0" xfId="0" applyNumberFormat="1" applyFont="1" applyBorder="1"/>
    <xf numFmtId="38" fontId="31" fillId="0" borderId="0" xfId="0" applyNumberFormat="1" applyFont="1" applyBorder="1"/>
    <xf numFmtId="0" fontId="2" fillId="0" borderId="1" xfId="0" applyFont="1" applyBorder="1"/>
    <xf numFmtId="0" fontId="50" fillId="0" borderId="0" xfId="0" applyFont="1" applyBorder="1"/>
    <xf numFmtId="38" fontId="31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17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38" fontId="28" fillId="0" borderId="0" xfId="0" quotePrefix="1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Fill="1" applyAlignment="1">
      <alignment horizontal="left" vertical="center"/>
    </xf>
    <xf numFmtId="176" fontId="46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distributed" vertical="center"/>
    </xf>
    <xf numFmtId="38" fontId="1" fillId="0" borderId="0" xfId="1" applyFont="1" applyFill="1" applyAlignment="1">
      <alignment horizontal="right"/>
    </xf>
    <xf numFmtId="38" fontId="1" fillId="0" borderId="0" xfId="1" applyFont="1" applyFill="1" applyBorder="1" applyAlignment="1">
      <alignment horizontal="right"/>
    </xf>
    <xf numFmtId="197" fontId="1" fillId="0" borderId="0" xfId="1" applyNumberFormat="1" applyFont="1" applyFill="1" applyAlignment="1">
      <alignment horizontal="right"/>
    </xf>
    <xf numFmtId="197" fontId="1" fillId="0" borderId="0" xfId="1" applyNumberFormat="1" applyFont="1" applyFill="1" applyBorder="1" applyAlignment="1">
      <alignment horizontal="right"/>
    </xf>
    <xf numFmtId="181" fontId="51" fillId="0" borderId="19" xfId="1" applyNumberFormat="1" applyFont="1" applyFill="1" applyBorder="1" applyAlignment="1">
      <alignment horizontal="center" vertical="center"/>
    </xf>
    <xf numFmtId="181" fontId="51" fillId="0" borderId="0" xfId="1" applyNumberFormat="1" applyFont="1" applyFill="1" applyBorder="1" applyAlignment="1">
      <alignment horizontal="center" vertical="center"/>
    </xf>
    <xf numFmtId="0" fontId="52" fillId="0" borderId="19" xfId="0" applyNumberFormat="1" applyFont="1" applyFill="1" applyBorder="1" applyAlignment="1">
      <alignment horizontal="center" vertical="center"/>
    </xf>
    <xf numFmtId="0" fontId="52" fillId="0" borderId="0" xfId="0" applyNumberFormat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8" xfId="0" applyFont="1" applyBorder="1" applyAlignment="1"/>
    <xf numFmtId="0" fontId="7" fillId="0" borderId="0" xfId="0" applyFont="1" applyBorder="1" applyAlignment="1"/>
    <xf numFmtId="180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distributed"/>
    </xf>
    <xf numFmtId="0" fontId="7" fillId="0" borderId="0" xfId="3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left" wrapText="1"/>
    </xf>
    <xf numFmtId="0" fontId="7" fillId="0" borderId="8" xfId="0" applyFont="1" applyFill="1" applyBorder="1"/>
    <xf numFmtId="0" fontId="7" fillId="0" borderId="0" xfId="0" applyFont="1" applyAlignment="1">
      <alignment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top" wrapText="1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distributed" textRotation="255" justifyLastLine="1"/>
    </xf>
    <xf numFmtId="0" fontId="7" fillId="0" borderId="13" xfId="0" applyFont="1" applyFill="1" applyBorder="1" applyAlignment="1">
      <alignment horizontal="center" vertical="distributed" textRotation="255" justifyLastLine="1"/>
    </xf>
    <xf numFmtId="0" fontId="25" fillId="0" borderId="22" xfId="0" applyFont="1" applyFill="1" applyBorder="1" applyAlignment="1">
      <alignment horizontal="center" vertical="distributed" textRotation="255" wrapText="1" justifyLastLine="1"/>
    </xf>
    <xf numFmtId="0" fontId="25" fillId="0" borderId="13" xfId="0" applyFont="1" applyFill="1" applyBorder="1" applyAlignment="1">
      <alignment horizontal="center" vertical="distributed" textRotation="255" wrapText="1" justifyLastLine="1"/>
    </xf>
    <xf numFmtId="0" fontId="7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top" wrapText="1"/>
    </xf>
    <xf numFmtId="0" fontId="27" fillId="0" borderId="0" xfId="0" applyFont="1" applyFill="1" applyBorder="1" applyAlignment="1">
      <alignment horizontal="distributed" vertical="center"/>
    </xf>
    <xf numFmtId="0" fontId="27" fillId="0" borderId="1" xfId="0" applyFont="1" applyFill="1" applyBorder="1" applyAlignment="1">
      <alignment horizontal="distributed" vertical="center"/>
    </xf>
    <xf numFmtId="182" fontId="27" fillId="0" borderId="0" xfId="0" applyNumberFormat="1" applyFont="1" applyFill="1" applyBorder="1" applyAlignment="1">
      <alignment horizontal="distributed" vertical="center"/>
    </xf>
    <xf numFmtId="182" fontId="27" fillId="0" borderId="9" xfId="0" applyNumberFormat="1" applyFont="1" applyFill="1" applyBorder="1" applyAlignment="1">
      <alignment horizontal="distributed" vertical="center"/>
    </xf>
    <xf numFmtId="0" fontId="27" fillId="0" borderId="2" xfId="0" applyFont="1" applyFill="1" applyBorder="1" applyAlignment="1">
      <alignment horizontal="distributed" vertical="center"/>
    </xf>
    <xf numFmtId="0" fontId="27" fillId="0" borderId="23" xfId="0" applyFont="1" applyFill="1" applyBorder="1" applyAlignment="1">
      <alignment horizontal="distributed" vertical="center"/>
    </xf>
    <xf numFmtId="182" fontId="27" fillId="0" borderId="1" xfId="0" applyNumberFormat="1" applyFont="1" applyFill="1" applyBorder="1" applyAlignment="1">
      <alignment horizontal="distributed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82" fontId="32" fillId="0" borderId="24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justifyLastLine="1"/>
    </xf>
    <xf numFmtId="0" fontId="2" fillId="0" borderId="15" xfId="0" applyFont="1" applyBorder="1" applyAlignment="1">
      <alignment horizontal="distributed" justifyLastLine="1"/>
    </xf>
    <xf numFmtId="0" fontId="7" fillId="0" borderId="14" xfId="0" applyFont="1" applyBorder="1" applyAlignment="1">
      <alignment horizontal="distributed" vertical="center" justifyLastLine="1"/>
    </xf>
    <xf numFmtId="0" fontId="18" fillId="0" borderId="0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176" fontId="7" fillId="0" borderId="11" xfId="0" applyNumberFormat="1" applyFont="1" applyBorder="1" applyAlignment="1">
      <alignment horizontal="distributed" vertical="center" justifyLastLine="1"/>
    </xf>
    <xf numFmtId="176" fontId="7" fillId="0" borderId="14" xfId="0" applyNumberFormat="1" applyFont="1" applyBorder="1" applyAlignment="1">
      <alignment horizontal="distributed" vertical="center" justifyLastLine="1"/>
    </xf>
    <xf numFmtId="176" fontId="7" fillId="0" borderId="15" xfId="0" applyNumberFormat="1" applyFont="1" applyBorder="1" applyAlignment="1">
      <alignment horizontal="distributed" vertical="center" justifyLastLine="1"/>
    </xf>
    <xf numFmtId="0" fontId="18" fillId="0" borderId="0" xfId="3" applyFont="1" applyFill="1" applyBorder="1" applyAlignment="1">
      <alignment horizontal="distributed" vertical="center" shrinkToFit="1"/>
    </xf>
    <xf numFmtId="0" fontId="3" fillId="0" borderId="0" xfId="4" applyFont="1" applyFill="1" applyBorder="1" applyAlignment="1">
      <alignment shrinkToFit="1"/>
    </xf>
    <xf numFmtId="0" fontId="0" fillId="0" borderId="1" xfId="0" applyBorder="1" applyAlignment="1">
      <alignment shrinkToFit="1"/>
    </xf>
    <xf numFmtId="0" fontId="7" fillId="0" borderId="0" xfId="4" applyFont="1" applyFill="1" applyBorder="1" applyAlignment="1">
      <alignment wrapText="1" shrinkToFit="1"/>
    </xf>
    <xf numFmtId="0" fontId="7" fillId="0" borderId="1" xfId="4" applyFont="1" applyFill="1" applyBorder="1" applyAlignment="1">
      <alignment wrapText="1" shrinkToFit="1"/>
    </xf>
    <xf numFmtId="0" fontId="3" fillId="0" borderId="0" xfId="4" applyFont="1" applyFill="1" applyBorder="1" applyAlignment="1">
      <alignment horizontal="left" shrinkToFit="1"/>
    </xf>
    <xf numFmtId="0" fontId="3" fillId="0" borderId="1" xfId="4" applyFont="1" applyFill="1" applyBorder="1" applyAlignment="1">
      <alignment horizontal="left" shrinkToFit="1"/>
    </xf>
    <xf numFmtId="0" fontId="3" fillId="0" borderId="0" xfId="4" applyFont="1" applyFill="1" applyBorder="1" applyAlignment="1">
      <alignment wrapText="1" shrinkToFit="1"/>
    </xf>
    <xf numFmtId="0" fontId="3" fillId="0" borderId="1" xfId="4" applyFont="1" applyFill="1" applyBorder="1" applyAlignment="1">
      <alignment shrinkToFit="1"/>
    </xf>
    <xf numFmtId="0" fontId="3" fillId="0" borderId="1" xfId="4" applyFont="1" applyFill="1" applyBorder="1" applyAlignment="1">
      <alignment wrapText="1" shrinkToFit="1"/>
    </xf>
    <xf numFmtId="183" fontId="18" fillId="0" borderId="10" xfId="0" applyNumberFormat="1" applyFont="1" applyFill="1" applyBorder="1" applyAlignment="1">
      <alignment horizontal="center" vertical="center" wrapText="1"/>
    </xf>
    <xf numFmtId="183" fontId="18" fillId="0" borderId="6" xfId="0" applyNumberFormat="1" applyFont="1" applyFill="1" applyBorder="1" applyAlignment="1">
      <alignment horizontal="center" vertical="center" wrapText="1"/>
    </xf>
    <xf numFmtId="178" fontId="7" fillId="0" borderId="16" xfId="0" applyNumberFormat="1" applyFont="1" applyFill="1" applyBorder="1" applyAlignment="1">
      <alignment horizontal="distributed" vertical="center" justifyLastLine="1"/>
    </xf>
    <xf numFmtId="178" fontId="7" fillId="0" borderId="17" xfId="0" applyNumberFormat="1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176" fontId="7" fillId="0" borderId="12" xfId="0" applyNumberFormat="1" applyFont="1" applyFill="1" applyBorder="1" applyAlignment="1">
      <alignment horizontal="distributed" vertical="center" justifyLastLine="1"/>
    </xf>
    <xf numFmtId="176" fontId="7" fillId="0" borderId="13" xfId="0" applyNumberFormat="1" applyFont="1" applyFill="1" applyBorder="1" applyAlignment="1">
      <alignment horizontal="distributed" vertical="center" justifyLastLine="1"/>
    </xf>
    <xf numFmtId="181" fontId="18" fillId="0" borderId="10" xfId="0" applyNumberFormat="1" applyFont="1" applyFill="1" applyBorder="1" applyAlignment="1">
      <alignment horizontal="center" vertical="center" wrapText="1"/>
    </xf>
    <xf numFmtId="181" fontId="18" fillId="0" borderId="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distributed" vertical="center" wrapText="1" justifyLastLine="1"/>
    </xf>
    <xf numFmtId="0" fontId="18" fillId="0" borderId="7" xfId="0" applyFont="1" applyFill="1" applyBorder="1" applyAlignment="1">
      <alignment horizontal="distributed" vertical="center" justifyLastLine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91" fontId="7" fillId="0" borderId="22" xfId="0" applyNumberFormat="1" applyFont="1" applyFill="1" applyBorder="1" applyAlignment="1">
      <alignment horizontal="center" vertical="center" wrapText="1"/>
    </xf>
    <xf numFmtId="191" fontId="7" fillId="0" borderId="1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/>
    <xf numFmtId="0" fontId="7" fillId="0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justifyLastLine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/>
    </xf>
    <xf numFmtId="0" fontId="47" fillId="0" borderId="0" xfId="0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left"/>
    </xf>
    <xf numFmtId="0" fontId="2" fillId="0" borderId="0" xfId="0" applyFont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Fill="1" applyBorder="1" applyAlignment="1">
      <alignment horizontal="distributed" vertical="distributed"/>
    </xf>
    <xf numFmtId="0" fontId="10" fillId="0" borderId="0" xfId="0" applyFont="1" applyFill="1" applyBorder="1" applyAlignment="1">
      <alignment horizontal="distributed" vertical="distributed"/>
    </xf>
    <xf numFmtId="0" fontId="47" fillId="0" borderId="0" xfId="0" applyFont="1" applyFill="1" applyAlignment="1">
      <alignment horizontal="distributed" vertical="distributed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distributed" vertical="center" justifyLastLine="1"/>
    </xf>
    <xf numFmtId="0" fontId="18" fillId="0" borderId="8" xfId="0" applyFont="1" applyFill="1" applyBorder="1" applyAlignment="1">
      <alignment horizontal="distributed" vertical="center" justifyLastLine="1"/>
    </xf>
    <xf numFmtId="0" fontId="18" fillId="0" borderId="17" xfId="0" applyFont="1" applyFill="1" applyBorder="1" applyAlignment="1">
      <alignment horizontal="distributed" vertical="center" justifyLastLine="1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18" fillId="0" borderId="20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19" fillId="0" borderId="1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distributed" vertical="center" justifyLastLine="1"/>
    </xf>
    <xf numFmtId="0" fontId="19" fillId="0" borderId="14" xfId="0" applyFont="1" applyFill="1" applyBorder="1" applyAlignment="1">
      <alignment horizontal="distributed" vertical="center" justifyLastLine="1"/>
    </xf>
    <xf numFmtId="0" fontId="19" fillId="0" borderId="11" xfId="0" applyFont="1" applyFill="1" applyBorder="1" applyAlignment="1">
      <alignment horizontal="distributed" vertical="center" wrapText="1" justifyLastLine="1"/>
    </xf>
    <xf numFmtId="0" fontId="19" fillId="0" borderId="15" xfId="0" applyFont="1" applyFill="1" applyBorder="1" applyAlignment="1">
      <alignment horizontal="distributed" vertical="center" wrapText="1" justifyLastLine="1"/>
    </xf>
    <xf numFmtId="0" fontId="19" fillId="0" borderId="15" xfId="0" applyFont="1" applyFill="1" applyBorder="1" applyAlignment="1">
      <alignment horizontal="distributed" vertical="center" justifyLastLine="1"/>
    </xf>
    <xf numFmtId="0" fontId="19" fillId="0" borderId="14" xfId="0" applyFont="1" applyFill="1" applyBorder="1" applyAlignment="1">
      <alignment horizontal="distributed" vertical="center" wrapText="1" justifyLastLine="1"/>
    </xf>
    <xf numFmtId="6" fontId="19" fillId="0" borderId="11" xfId="5" applyFont="1" applyFill="1" applyBorder="1" applyAlignment="1">
      <alignment horizontal="distributed" vertical="center" justifyLastLine="1"/>
    </xf>
    <xf numFmtId="6" fontId="19" fillId="0" borderId="15" xfId="5" applyFont="1" applyFill="1" applyBorder="1" applyAlignment="1">
      <alignment horizontal="distributed" vertical="center" justifyLastLine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</cellXfs>
  <cellStyles count="6">
    <cellStyle name="桁区切り" xfId="1" builtinId="6"/>
    <cellStyle name="通貨 2" xfId="5"/>
    <cellStyle name="標準" xfId="0" builtinId="0"/>
    <cellStyle name="標準 10" xfId="4"/>
    <cellStyle name="標準 2" xfId="2"/>
    <cellStyle name="標準_月報(H18.7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1</xdr:col>
      <xdr:colOff>104775</xdr:colOff>
      <xdr:row>6</xdr:row>
      <xdr:rowOff>76200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14350" y="5905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57150</xdr:rowOff>
    </xdr:from>
    <xdr:to>
      <xdr:col>1</xdr:col>
      <xdr:colOff>104775</xdr:colOff>
      <xdr:row>10</xdr:row>
      <xdr:rowOff>76200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514350" y="11239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104775</xdr:colOff>
      <xdr:row>14</xdr:row>
      <xdr:rowOff>76200</xdr:rowOff>
    </xdr:to>
    <xdr:sp macro="" textlink="">
      <xdr:nvSpPr>
        <xdr:cNvPr id="4" name="AutoShape 23"/>
        <xdr:cNvSpPr>
          <a:spLocks/>
        </xdr:cNvSpPr>
      </xdr:nvSpPr>
      <xdr:spPr bwMode="auto">
        <a:xfrm>
          <a:off x="514350" y="16573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57150</xdr:rowOff>
    </xdr:from>
    <xdr:to>
      <xdr:col>1</xdr:col>
      <xdr:colOff>104775</xdr:colOff>
      <xdr:row>18</xdr:row>
      <xdr:rowOff>76200</xdr:rowOff>
    </xdr:to>
    <xdr:sp macro="" textlink="">
      <xdr:nvSpPr>
        <xdr:cNvPr id="5" name="AutoShape 24"/>
        <xdr:cNvSpPr>
          <a:spLocks/>
        </xdr:cNvSpPr>
      </xdr:nvSpPr>
      <xdr:spPr bwMode="auto">
        <a:xfrm>
          <a:off x="514350" y="21907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24</xdr:row>
      <xdr:rowOff>66675</xdr:rowOff>
    </xdr:from>
    <xdr:to>
      <xdr:col>1</xdr:col>
      <xdr:colOff>104775</xdr:colOff>
      <xdr:row>26</xdr:row>
      <xdr:rowOff>85725</xdr:rowOff>
    </xdr:to>
    <xdr:sp macro="" textlink="">
      <xdr:nvSpPr>
        <xdr:cNvPr id="6" name="AutoShape 26"/>
        <xdr:cNvSpPr>
          <a:spLocks/>
        </xdr:cNvSpPr>
      </xdr:nvSpPr>
      <xdr:spPr bwMode="auto">
        <a:xfrm>
          <a:off x="514350" y="32670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20</xdr:row>
      <xdr:rowOff>57150</xdr:rowOff>
    </xdr:from>
    <xdr:to>
      <xdr:col>1</xdr:col>
      <xdr:colOff>104775</xdr:colOff>
      <xdr:row>22</xdr:row>
      <xdr:rowOff>76200</xdr:rowOff>
    </xdr:to>
    <xdr:sp macro="" textlink="">
      <xdr:nvSpPr>
        <xdr:cNvPr id="7" name="AutoShape 34"/>
        <xdr:cNvSpPr>
          <a:spLocks/>
        </xdr:cNvSpPr>
      </xdr:nvSpPr>
      <xdr:spPr bwMode="auto">
        <a:xfrm>
          <a:off x="514350" y="27241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104775</xdr:colOff>
      <xdr:row>30</xdr:row>
      <xdr:rowOff>76200</xdr:rowOff>
    </xdr:to>
    <xdr:sp macro="" textlink="">
      <xdr:nvSpPr>
        <xdr:cNvPr id="8" name="AutoShape 36"/>
        <xdr:cNvSpPr>
          <a:spLocks/>
        </xdr:cNvSpPr>
      </xdr:nvSpPr>
      <xdr:spPr bwMode="auto">
        <a:xfrm>
          <a:off x="514350" y="37909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127000</xdr:colOff>
      <xdr:row>29</xdr:row>
      <xdr:rowOff>19050</xdr:rowOff>
    </xdr:from>
    <xdr:to>
      <xdr:col>0</xdr:col>
      <xdr:colOff>155575</xdr:colOff>
      <xdr:row>30</xdr:row>
      <xdr:rowOff>104775</xdr:rowOff>
    </xdr:to>
    <xdr:sp macro="" textlink="">
      <xdr:nvSpPr>
        <xdr:cNvPr id="9" name="AutoShape 37"/>
        <xdr:cNvSpPr>
          <a:spLocks/>
        </xdr:cNvSpPr>
      </xdr:nvSpPr>
      <xdr:spPr bwMode="auto">
        <a:xfrm>
          <a:off x="127000" y="388620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450850</xdr:colOff>
      <xdr:row>29</xdr:row>
      <xdr:rowOff>19050</xdr:rowOff>
    </xdr:from>
    <xdr:to>
      <xdr:col>0</xdr:col>
      <xdr:colOff>479425</xdr:colOff>
      <xdr:row>30</xdr:row>
      <xdr:rowOff>104775</xdr:rowOff>
    </xdr:to>
    <xdr:sp macro="" textlink="">
      <xdr:nvSpPr>
        <xdr:cNvPr id="10" name="AutoShape 38"/>
        <xdr:cNvSpPr>
          <a:spLocks/>
        </xdr:cNvSpPr>
      </xdr:nvSpPr>
      <xdr:spPr bwMode="auto">
        <a:xfrm flipH="1">
          <a:off x="450850" y="388620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53</xdr:row>
      <xdr:rowOff>57150</xdr:rowOff>
    </xdr:from>
    <xdr:to>
      <xdr:col>1</xdr:col>
      <xdr:colOff>104775</xdr:colOff>
      <xdr:row>55</xdr:row>
      <xdr:rowOff>76200</xdr:rowOff>
    </xdr:to>
    <xdr:sp macro="" textlink="">
      <xdr:nvSpPr>
        <xdr:cNvPr id="11" name="AutoShape 15"/>
        <xdr:cNvSpPr>
          <a:spLocks/>
        </xdr:cNvSpPr>
      </xdr:nvSpPr>
      <xdr:spPr bwMode="auto">
        <a:xfrm>
          <a:off x="514350" y="71247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37</xdr:row>
      <xdr:rowOff>57150</xdr:rowOff>
    </xdr:from>
    <xdr:to>
      <xdr:col>1</xdr:col>
      <xdr:colOff>104775</xdr:colOff>
      <xdr:row>39</xdr:row>
      <xdr:rowOff>76200</xdr:rowOff>
    </xdr:to>
    <xdr:sp macro="" textlink="">
      <xdr:nvSpPr>
        <xdr:cNvPr id="12" name="AutoShape 16"/>
        <xdr:cNvSpPr>
          <a:spLocks/>
        </xdr:cNvSpPr>
      </xdr:nvSpPr>
      <xdr:spPr bwMode="auto">
        <a:xfrm>
          <a:off x="514350" y="49911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49</xdr:row>
      <xdr:rowOff>57150</xdr:rowOff>
    </xdr:from>
    <xdr:to>
      <xdr:col>1</xdr:col>
      <xdr:colOff>104775</xdr:colOff>
      <xdr:row>51</xdr:row>
      <xdr:rowOff>76200</xdr:rowOff>
    </xdr:to>
    <xdr:sp macro="" textlink="">
      <xdr:nvSpPr>
        <xdr:cNvPr id="13" name="AutoShape 19"/>
        <xdr:cNvSpPr>
          <a:spLocks/>
        </xdr:cNvSpPr>
      </xdr:nvSpPr>
      <xdr:spPr bwMode="auto">
        <a:xfrm>
          <a:off x="514350" y="65913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45</xdr:row>
      <xdr:rowOff>57150</xdr:rowOff>
    </xdr:from>
    <xdr:to>
      <xdr:col>1</xdr:col>
      <xdr:colOff>104775</xdr:colOff>
      <xdr:row>47</xdr:row>
      <xdr:rowOff>76200</xdr:rowOff>
    </xdr:to>
    <xdr:sp macro="" textlink="">
      <xdr:nvSpPr>
        <xdr:cNvPr id="14" name="AutoShape 23"/>
        <xdr:cNvSpPr>
          <a:spLocks/>
        </xdr:cNvSpPr>
      </xdr:nvSpPr>
      <xdr:spPr bwMode="auto">
        <a:xfrm>
          <a:off x="514350" y="60579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57150</xdr:rowOff>
    </xdr:from>
    <xdr:to>
      <xdr:col>1</xdr:col>
      <xdr:colOff>104775</xdr:colOff>
      <xdr:row>43</xdr:row>
      <xdr:rowOff>76200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514350" y="55245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7"/>
  <sheetViews>
    <sheetView tabSelected="1" showWhiteSpace="0" zoomScaleNormal="100" zoomScaleSheetLayoutView="172" zoomScalePageLayoutView="130" workbookViewId="0"/>
  </sheetViews>
  <sheetFormatPr defaultColWidth="9.33203125" defaultRowHeight="9.75"/>
  <cols>
    <col min="1" max="1" width="1.1640625" style="4" customWidth="1"/>
    <col min="2" max="2" width="25.83203125" style="3" customWidth="1"/>
    <col min="3" max="3" width="1.1640625" style="2" customWidth="1"/>
    <col min="4" max="4" width="11.1640625" style="23" customWidth="1"/>
    <col min="5" max="6" width="10.6640625" style="23" customWidth="1"/>
    <col min="7" max="7" width="11.1640625" style="23" customWidth="1"/>
    <col min="8" max="9" width="10.6640625" style="23" customWidth="1"/>
    <col min="10" max="10" width="6.6640625" style="2" customWidth="1"/>
    <col min="11" max="16384" width="9.33203125" style="2"/>
  </cols>
  <sheetData>
    <row r="1" spans="1:10" ht="5.25" customHeight="1"/>
    <row r="2" spans="1:10" s="4" customFormat="1" ht="12" customHeight="1" thickBot="1">
      <c r="B2" s="46" t="s">
        <v>47</v>
      </c>
      <c r="D2" s="15"/>
      <c r="E2" s="15"/>
      <c r="F2" s="15"/>
      <c r="G2" s="15"/>
      <c r="H2" s="15"/>
      <c r="I2" s="45" t="s">
        <v>46</v>
      </c>
      <c r="J2" s="1"/>
    </row>
    <row r="3" spans="1:10" s="42" customFormat="1" ht="4.5" customHeight="1" thickTop="1">
      <c r="A3" s="583" t="s">
        <v>1</v>
      </c>
      <c r="B3" s="583"/>
      <c r="C3" s="44"/>
      <c r="D3" s="586" t="s">
        <v>45</v>
      </c>
      <c r="E3" s="586"/>
      <c r="F3" s="587"/>
      <c r="G3" s="43"/>
      <c r="H3" s="43"/>
      <c r="I3" s="43"/>
    </row>
    <row r="4" spans="1:10" s="11" customFormat="1" ht="11.25" customHeight="1">
      <c r="A4" s="584"/>
      <c r="B4" s="584"/>
      <c r="C4" s="13"/>
      <c r="D4" s="588"/>
      <c r="E4" s="588"/>
      <c r="F4" s="588"/>
      <c r="G4" s="588" t="s">
        <v>44</v>
      </c>
      <c r="H4" s="588"/>
      <c r="I4" s="589"/>
    </row>
    <row r="5" spans="1:10" s="11" customFormat="1">
      <c r="A5" s="585"/>
      <c r="B5" s="585"/>
      <c r="C5" s="14"/>
      <c r="D5" s="41" t="s">
        <v>0</v>
      </c>
      <c r="E5" s="41" t="s">
        <v>43</v>
      </c>
      <c r="F5" s="41" t="s">
        <v>42</v>
      </c>
      <c r="G5" s="41" t="s">
        <v>0</v>
      </c>
      <c r="H5" s="41" t="s">
        <v>43</v>
      </c>
      <c r="I5" s="40" t="s">
        <v>42</v>
      </c>
    </row>
    <row r="6" spans="1:10" s="11" customFormat="1" ht="5.25" customHeight="1">
      <c r="A6" s="12"/>
      <c r="B6" s="12"/>
      <c r="C6" s="13"/>
      <c r="D6" s="39"/>
      <c r="E6" s="39"/>
      <c r="F6" s="39"/>
      <c r="G6" s="12"/>
      <c r="H6" s="12"/>
      <c r="I6" s="12"/>
    </row>
    <row r="7" spans="1:10" s="7" customFormat="1" ht="11.1" customHeight="1">
      <c r="A7" s="10"/>
      <c r="B7" s="577" t="s">
        <v>756</v>
      </c>
      <c r="C7" s="9"/>
      <c r="D7" s="38">
        <v>2991650</v>
      </c>
      <c r="E7" s="38">
        <v>1648964</v>
      </c>
      <c r="F7" s="38">
        <v>1342684</v>
      </c>
      <c r="G7" s="37">
        <v>1045278</v>
      </c>
      <c r="H7" s="37">
        <v>310279</v>
      </c>
      <c r="I7" s="37">
        <v>734999</v>
      </c>
    </row>
    <row r="8" spans="1:10" s="7" customFormat="1" ht="9.75" customHeight="1">
      <c r="A8" s="10"/>
      <c r="B8" s="578" t="s">
        <v>757</v>
      </c>
      <c r="C8" s="9"/>
      <c r="D8" s="35">
        <v>3030151</v>
      </c>
      <c r="E8" s="35">
        <v>1628553</v>
      </c>
      <c r="F8" s="35">
        <v>1401598</v>
      </c>
      <c r="G8" s="34">
        <v>1063553</v>
      </c>
      <c r="H8" s="34">
        <v>302152</v>
      </c>
      <c r="I8" s="34">
        <v>761401</v>
      </c>
    </row>
    <row r="9" spans="1:10" s="7" customFormat="1" ht="9.75" customHeight="1">
      <c r="A9" s="36"/>
      <c r="B9" s="578" t="s">
        <v>758</v>
      </c>
      <c r="C9" s="8"/>
      <c r="D9" s="35">
        <v>3016143</v>
      </c>
      <c r="E9" s="35">
        <v>1570414</v>
      </c>
      <c r="F9" s="35">
        <v>1445729</v>
      </c>
      <c r="G9" s="34">
        <v>1089792</v>
      </c>
      <c r="H9" s="34">
        <v>294981</v>
      </c>
      <c r="I9" s="34">
        <v>794811</v>
      </c>
    </row>
    <row r="10" spans="1:10" ht="7.5" customHeight="1">
      <c r="A10" s="6"/>
      <c r="B10" s="6"/>
      <c r="C10" s="5"/>
      <c r="D10" s="33"/>
      <c r="E10" s="34"/>
      <c r="F10" s="34"/>
      <c r="G10" s="33"/>
      <c r="H10" s="34"/>
      <c r="I10" s="33"/>
    </row>
    <row r="11" spans="1:10" ht="10.5" customHeight="1">
      <c r="A11" s="590" t="s">
        <v>41</v>
      </c>
      <c r="B11" s="590"/>
      <c r="C11" s="5"/>
      <c r="D11" s="101" t="s">
        <v>40</v>
      </c>
      <c r="E11" s="101" t="s">
        <v>40</v>
      </c>
      <c r="F11" s="101" t="s">
        <v>40</v>
      </c>
      <c r="G11" s="101" t="s">
        <v>40</v>
      </c>
      <c r="H11" s="101" t="s">
        <v>40</v>
      </c>
      <c r="I11" s="101" t="s">
        <v>39</v>
      </c>
    </row>
    <row r="12" spans="1:10" ht="10.5" customHeight="1">
      <c r="A12" s="590" t="s">
        <v>38</v>
      </c>
      <c r="B12" s="590"/>
      <c r="C12" s="5"/>
      <c r="D12" s="100">
        <v>135053</v>
      </c>
      <c r="E12" s="100">
        <v>104029</v>
      </c>
      <c r="F12" s="100">
        <v>31024</v>
      </c>
      <c r="G12" s="100">
        <v>13651</v>
      </c>
      <c r="H12" s="100">
        <v>1565</v>
      </c>
      <c r="I12" s="100">
        <v>12086</v>
      </c>
    </row>
    <row r="13" spans="1:10" ht="10.5" customHeight="1">
      <c r="A13" s="590" t="s">
        <v>37</v>
      </c>
      <c r="B13" s="590"/>
      <c r="C13" s="5"/>
      <c r="D13" s="100">
        <v>422347</v>
      </c>
      <c r="E13" s="100">
        <v>316306</v>
      </c>
      <c r="F13" s="100">
        <v>106042</v>
      </c>
      <c r="G13" s="100">
        <v>61040</v>
      </c>
      <c r="H13" s="100">
        <v>17614</v>
      </c>
      <c r="I13" s="100">
        <v>43426</v>
      </c>
    </row>
    <row r="14" spans="1:10" ht="10.5" customHeight="1">
      <c r="A14" s="590" t="s">
        <v>36</v>
      </c>
      <c r="B14" s="590"/>
      <c r="C14" s="5"/>
      <c r="D14" s="100">
        <v>8492</v>
      </c>
      <c r="E14" s="100">
        <v>7455</v>
      </c>
      <c r="F14" s="100">
        <v>1039</v>
      </c>
      <c r="G14" s="100">
        <v>851</v>
      </c>
      <c r="H14" s="100">
        <v>602</v>
      </c>
      <c r="I14" s="100">
        <v>249</v>
      </c>
    </row>
    <row r="15" spans="1:10" ht="10.5" customHeight="1">
      <c r="A15" s="591" t="s">
        <v>35</v>
      </c>
      <c r="B15" s="591"/>
      <c r="C15" s="5"/>
      <c r="D15" s="100">
        <v>102207</v>
      </c>
      <c r="E15" s="100">
        <v>74460</v>
      </c>
      <c r="F15" s="100">
        <v>27746</v>
      </c>
      <c r="G15" s="100">
        <v>8343</v>
      </c>
      <c r="H15" s="100">
        <v>1057</v>
      </c>
      <c r="I15" s="100">
        <v>7286</v>
      </c>
    </row>
    <row r="16" spans="1:10" ht="10.5" customHeight="1">
      <c r="A16" s="591" t="s">
        <v>34</v>
      </c>
      <c r="B16" s="591"/>
      <c r="C16" s="5"/>
      <c r="D16" s="100">
        <v>192824</v>
      </c>
      <c r="E16" s="100">
        <v>156408</v>
      </c>
      <c r="F16" s="100">
        <v>36416</v>
      </c>
      <c r="G16" s="100">
        <v>29172</v>
      </c>
      <c r="H16" s="100">
        <v>14478</v>
      </c>
      <c r="I16" s="100">
        <v>14694</v>
      </c>
    </row>
    <row r="17" spans="1:9" ht="10.5" customHeight="1">
      <c r="A17" s="591" t="s">
        <v>33</v>
      </c>
      <c r="B17" s="591"/>
      <c r="C17" s="5"/>
      <c r="D17" s="100">
        <v>544155</v>
      </c>
      <c r="E17" s="100">
        <v>267020</v>
      </c>
      <c r="F17" s="100">
        <v>277135</v>
      </c>
      <c r="G17" s="100">
        <v>277723</v>
      </c>
      <c r="H17" s="100">
        <v>80612</v>
      </c>
      <c r="I17" s="100">
        <v>197111</v>
      </c>
    </row>
    <row r="18" spans="1:9" ht="10.5" customHeight="1">
      <c r="A18" s="591" t="s">
        <v>108</v>
      </c>
      <c r="B18" s="591"/>
      <c r="C18" s="5"/>
      <c r="D18" s="100">
        <v>56591</v>
      </c>
      <c r="E18" s="100">
        <v>22301</v>
      </c>
      <c r="F18" s="100">
        <v>34290</v>
      </c>
      <c r="G18" s="100">
        <v>10186</v>
      </c>
      <c r="H18" s="100">
        <v>398</v>
      </c>
      <c r="I18" s="100">
        <v>9788</v>
      </c>
    </row>
    <row r="19" spans="1:9" ht="10.5" customHeight="1">
      <c r="A19" s="591" t="s">
        <v>32</v>
      </c>
      <c r="B19" s="591"/>
      <c r="C19" s="5"/>
      <c r="D19" s="100">
        <v>42541</v>
      </c>
      <c r="E19" s="100">
        <v>24561</v>
      </c>
      <c r="F19" s="100">
        <v>17980</v>
      </c>
      <c r="G19" s="100">
        <v>10455</v>
      </c>
      <c r="H19" s="100">
        <v>3068</v>
      </c>
      <c r="I19" s="100">
        <v>7387</v>
      </c>
    </row>
    <row r="20" spans="1:9" ht="10.5" customHeight="1">
      <c r="A20" s="591" t="s">
        <v>749</v>
      </c>
      <c r="B20" s="591"/>
      <c r="C20" s="5"/>
      <c r="D20" s="100">
        <v>142592</v>
      </c>
      <c r="E20" s="100">
        <v>103790</v>
      </c>
      <c r="F20" s="100">
        <v>38802</v>
      </c>
      <c r="G20" s="100">
        <v>9524</v>
      </c>
      <c r="H20" s="100">
        <v>2848</v>
      </c>
      <c r="I20" s="100">
        <v>6676</v>
      </c>
    </row>
    <row r="21" spans="1:9" ht="10.5" customHeight="1">
      <c r="A21" s="591" t="s">
        <v>31</v>
      </c>
      <c r="B21" s="591"/>
      <c r="C21" s="5"/>
      <c r="D21" s="100">
        <v>256899</v>
      </c>
      <c r="E21" s="100">
        <v>88593</v>
      </c>
      <c r="F21" s="100">
        <v>168305</v>
      </c>
      <c r="G21" s="100">
        <v>221365</v>
      </c>
      <c r="H21" s="100">
        <v>64748</v>
      </c>
      <c r="I21" s="100">
        <v>156617</v>
      </c>
    </row>
    <row r="22" spans="1:9" ht="10.5" customHeight="1">
      <c r="A22" s="591" t="s">
        <v>30</v>
      </c>
      <c r="B22" s="591"/>
      <c r="C22" s="5"/>
      <c r="D22" s="100">
        <v>105333</v>
      </c>
      <c r="E22" s="100">
        <v>42166</v>
      </c>
      <c r="F22" s="100">
        <v>63166</v>
      </c>
      <c r="G22" s="100">
        <v>58932</v>
      </c>
      <c r="H22" s="100">
        <v>16247</v>
      </c>
      <c r="I22" s="100">
        <v>42685</v>
      </c>
    </row>
    <row r="23" spans="1:9" ht="10.5" customHeight="1">
      <c r="A23" s="591" t="s">
        <v>29</v>
      </c>
      <c r="B23" s="591"/>
      <c r="C23" s="5"/>
      <c r="D23" s="100">
        <v>204796</v>
      </c>
      <c r="E23" s="100">
        <v>92453</v>
      </c>
      <c r="F23" s="100">
        <v>112343</v>
      </c>
      <c r="G23" s="100">
        <v>82211</v>
      </c>
      <c r="H23" s="100">
        <v>31095</v>
      </c>
      <c r="I23" s="100">
        <v>51116</v>
      </c>
    </row>
    <row r="24" spans="1:9" ht="10.5" customHeight="1">
      <c r="A24" s="591" t="s">
        <v>28</v>
      </c>
      <c r="B24" s="591"/>
      <c r="C24" s="5"/>
      <c r="D24" s="100">
        <v>489467</v>
      </c>
      <c r="E24" s="100">
        <v>115632</v>
      </c>
      <c r="F24" s="100">
        <v>373836</v>
      </c>
      <c r="G24" s="100">
        <v>203166</v>
      </c>
      <c r="H24" s="100">
        <v>32441</v>
      </c>
      <c r="I24" s="100">
        <v>170725</v>
      </c>
    </row>
    <row r="25" spans="1:9" ht="10.5" customHeight="1">
      <c r="A25" s="591" t="s">
        <v>27</v>
      </c>
      <c r="B25" s="591"/>
      <c r="C25" s="5"/>
      <c r="D25" s="100">
        <v>20040</v>
      </c>
      <c r="E25" s="100">
        <v>10914</v>
      </c>
      <c r="F25" s="100">
        <v>9127</v>
      </c>
      <c r="G25" s="100">
        <v>3463</v>
      </c>
      <c r="H25" s="100">
        <v>722</v>
      </c>
      <c r="I25" s="100">
        <v>2741</v>
      </c>
    </row>
    <row r="26" spans="1:9" ht="10.5" customHeight="1">
      <c r="A26" s="591" t="s">
        <v>26</v>
      </c>
      <c r="B26" s="591"/>
      <c r="C26" s="5"/>
      <c r="D26" s="100">
        <v>292805</v>
      </c>
      <c r="E26" s="100">
        <v>144326</v>
      </c>
      <c r="F26" s="100">
        <v>148479</v>
      </c>
      <c r="G26" s="100">
        <v>99712</v>
      </c>
      <c r="H26" s="100">
        <v>27488</v>
      </c>
      <c r="I26" s="100">
        <v>72224</v>
      </c>
    </row>
    <row r="27" spans="1:9" ht="10.5" customHeight="1">
      <c r="A27" s="30"/>
      <c r="B27" s="30"/>
      <c r="C27" s="5"/>
      <c r="D27" s="32"/>
      <c r="E27" s="32"/>
      <c r="F27" s="32"/>
      <c r="G27" s="32"/>
      <c r="H27" s="32"/>
      <c r="I27" s="32"/>
    </row>
    <row r="28" spans="1:9" ht="10.5" customHeight="1">
      <c r="A28" s="590" t="s">
        <v>25</v>
      </c>
      <c r="B28" s="590"/>
      <c r="C28" s="5"/>
      <c r="D28" s="32"/>
      <c r="E28" s="32"/>
      <c r="F28" s="32"/>
      <c r="G28" s="32"/>
      <c r="H28" s="32"/>
      <c r="I28" s="32"/>
    </row>
    <row r="29" spans="1:9" ht="8.4499999999999993" customHeight="1">
      <c r="A29" s="31"/>
      <c r="B29" s="30" t="s">
        <v>24</v>
      </c>
      <c r="C29" s="5"/>
      <c r="D29" s="100">
        <v>57466</v>
      </c>
      <c r="E29" s="100">
        <v>27686</v>
      </c>
      <c r="F29" s="100">
        <v>29780</v>
      </c>
      <c r="G29" s="100">
        <v>29255</v>
      </c>
      <c r="H29" s="100">
        <v>7711</v>
      </c>
      <c r="I29" s="100">
        <v>21544</v>
      </c>
    </row>
    <row r="30" spans="1:9" ht="10.5" customHeight="1">
      <c r="A30" s="31"/>
      <c r="B30" s="30" t="s">
        <v>23</v>
      </c>
      <c r="C30" s="5"/>
      <c r="D30" s="100">
        <v>3319</v>
      </c>
      <c r="E30" s="100">
        <v>1218</v>
      </c>
      <c r="F30" s="100">
        <v>2101</v>
      </c>
      <c r="G30" s="100">
        <v>989</v>
      </c>
      <c r="H30" s="100">
        <v>27</v>
      </c>
      <c r="I30" s="100">
        <v>962</v>
      </c>
    </row>
    <row r="31" spans="1:9" ht="10.5" customHeight="1">
      <c r="A31" s="31"/>
      <c r="B31" s="30" t="s">
        <v>22</v>
      </c>
      <c r="C31" s="5"/>
      <c r="D31" s="100">
        <v>1629</v>
      </c>
      <c r="E31" s="100">
        <v>1150</v>
      </c>
      <c r="F31" s="100">
        <v>479</v>
      </c>
      <c r="G31" s="100">
        <v>283</v>
      </c>
      <c r="H31" s="100">
        <v>98</v>
      </c>
      <c r="I31" s="100">
        <v>185</v>
      </c>
    </row>
    <row r="32" spans="1:9" ht="10.5" customHeight="1">
      <c r="A32" s="31"/>
      <c r="B32" s="30" t="s">
        <v>21</v>
      </c>
      <c r="C32" s="5"/>
      <c r="D32" s="100">
        <v>5021</v>
      </c>
      <c r="E32" s="100">
        <v>3531</v>
      </c>
      <c r="F32" s="100">
        <v>1490</v>
      </c>
      <c r="G32" s="100">
        <v>790</v>
      </c>
      <c r="H32" s="100">
        <v>149</v>
      </c>
      <c r="I32" s="100">
        <v>641</v>
      </c>
    </row>
    <row r="33" spans="1:9" ht="10.5" customHeight="1">
      <c r="A33" s="31"/>
      <c r="B33" s="30" t="s">
        <v>20</v>
      </c>
      <c r="C33" s="5"/>
      <c r="D33" s="100">
        <v>11365</v>
      </c>
      <c r="E33" s="100">
        <v>7555</v>
      </c>
      <c r="F33" s="100">
        <v>3810</v>
      </c>
      <c r="G33" s="100">
        <v>1807</v>
      </c>
      <c r="H33" s="100">
        <v>110</v>
      </c>
      <c r="I33" s="100">
        <v>1697</v>
      </c>
    </row>
    <row r="34" spans="1:9" ht="8.4499999999999993" customHeight="1">
      <c r="A34" s="31"/>
      <c r="B34" s="30" t="s">
        <v>107</v>
      </c>
      <c r="C34" s="5"/>
      <c r="D34" s="100">
        <v>29515</v>
      </c>
      <c r="E34" s="100">
        <v>22391</v>
      </c>
      <c r="F34" s="100">
        <v>7124</v>
      </c>
      <c r="G34" s="100">
        <v>2000</v>
      </c>
      <c r="H34" s="100">
        <v>750</v>
      </c>
      <c r="I34" s="100">
        <v>1250</v>
      </c>
    </row>
    <row r="35" spans="1:9" ht="10.5" customHeight="1">
      <c r="A35" s="31"/>
      <c r="B35" s="30" t="s">
        <v>19</v>
      </c>
      <c r="C35" s="5"/>
      <c r="D35" s="100">
        <v>16099</v>
      </c>
      <c r="E35" s="100">
        <v>11722</v>
      </c>
      <c r="F35" s="100">
        <v>4377</v>
      </c>
      <c r="G35" s="100">
        <v>1631</v>
      </c>
      <c r="H35" s="100">
        <v>335</v>
      </c>
      <c r="I35" s="100">
        <v>1296</v>
      </c>
    </row>
    <row r="36" spans="1:9" ht="10.5" customHeight="1">
      <c r="A36" s="31"/>
      <c r="B36" s="30" t="s">
        <v>18</v>
      </c>
      <c r="C36" s="5"/>
      <c r="D36" s="100">
        <v>3755</v>
      </c>
      <c r="E36" s="100">
        <v>3015</v>
      </c>
      <c r="F36" s="100">
        <v>739</v>
      </c>
      <c r="G36" s="100">
        <v>440</v>
      </c>
      <c r="H36" s="100">
        <v>105</v>
      </c>
      <c r="I36" s="100">
        <v>335</v>
      </c>
    </row>
    <row r="37" spans="1:9" ht="10.5" customHeight="1">
      <c r="A37" s="31"/>
      <c r="B37" s="30" t="s">
        <v>17</v>
      </c>
      <c r="C37" s="5"/>
      <c r="D37" s="100">
        <v>4417</v>
      </c>
      <c r="E37" s="100">
        <v>3732</v>
      </c>
      <c r="F37" s="100">
        <v>685</v>
      </c>
      <c r="G37" s="100">
        <v>536</v>
      </c>
      <c r="H37" s="100">
        <v>336</v>
      </c>
      <c r="I37" s="100">
        <v>200</v>
      </c>
    </row>
    <row r="38" spans="1:9" ht="10.5" customHeight="1">
      <c r="A38" s="31"/>
      <c r="B38" s="30" t="s">
        <v>16</v>
      </c>
      <c r="C38" s="5"/>
      <c r="D38" s="100">
        <v>8712</v>
      </c>
      <c r="E38" s="100">
        <v>7807</v>
      </c>
      <c r="F38" s="100">
        <v>905</v>
      </c>
      <c r="G38" s="100">
        <v>206</v>
      </c>
      <c r="H38" s="100">
        <v>80</v>
      </c>
      <c r="I38" s="100">
        <v>126</v>
      </c>
    </row>
    <row r="39" spans="1:9" ht="10.5" customHeight="1">
      <c r="A39" s="31"/>
      <c r="B39" s="30" t="s">
        <v>15</v>
      </c>
      <c r="C39" s="5"/>
      <c r="D39" s="100">
        <v>7058</v>
      </c>
      <c r="E39" s="100">
        <v>4600</v>
      </c>
      <c r="F39" s="100">
        <v>2458</v>
      </c>
      <c r="G39" s="100">
        <v>971</v>
      </c>
      <c r="H39" s="100">
        <v>84</v>
      </c>
      <c r="I39" s="100">
        <v>887</v>
      </c>
    </row>
    <row r="40" spans="1:9" ht="8.4499999999999993" customHeight="1">
      <c r="A40" s="31"/>
      <c r="B40" s="30" t="s">
        <v>14</v>
      </c>
      <c r="C40" s="5"/>
      <c r="D40" s="100">
        <v>33769</v>
      </c>
      <c r="E40" s="100">
        <v>26781</v>
      </c>
      <c r="F40" s="100">
        <v>6988</v>
      </c>
      <c r="G40" s="100">
        <v>3084</v>
      </c>
      <c r="H40" s="100">
        <v>1711</v>
      </c>
      <c r="I40" s="100">
        <v>1373</v>
      </c>
    </row>
    <row r="41" spans="1:9" ht="10.5" customHeight="1">
      <c r="A41" s="31"/>
      <c r="B41" s="30" t="s">
        <v>13</v>
      </c>
      <c r="C41" s="5"/>
      <c r="D41" s="100">
        <v>23727</v>
      </c>
      <c r="E41" s="100">
        <v>19498</v>
      </c>
      <c r="F41" s="100">
        <v>4230</v>
      </c>
      <c r="G41" s="100">
        <v>1518</v>
      </c>
      <c r="H41" s="100">
        <v>300</v>
      </c>
      <c r="I41" s="100">
        <v>1218</v>
      </c>
    </row>
    <row r="42" spans="1:9" ht="10.5" customHeight="1">
      <c r="A42" s="31"/>
      <c r="B42" s="30" t="s">
        <v>12</v>
      </c>
      <c r="C42" s="5"/>
      <c r="D42" s="100">
        <v>35410</v>
      </c>
      <c r="E42" s="100">
        <v>30371</v>
      </c>
      <c r="F42" s="100">
        <v>5038</v>
      </c>
      <c r="G42" s="100">
        <v>2845</v>
      </c>
      <c r="H42" s="100">
        <v>1765</v>
      </c>
      <c r="I42" s="100">
        <v>1080</v>
      </c>
    </row>
    <row r="43" spans="1:9" ht="10.5" customHeight="1">
      <c r="A43" s="31"/>
      <c r="B43" s="30" t="s">
        <v>11</v>
      </c>
      <c r="C43" s="5"/>
      <c r="D43" s="100">
        <v>23902</v>
      </c>
      <c r="E43" s="100">
        <v>18909</v>
      </c>
      <c r="F43" s="100">
        <v>4995</v>
      </c>
      <c r="G43" s="100">
        <v>1492</v>
      </c>
      <c r="H43" s="100">
        <v>678</v>
      </c>
      <c r="I43" s="100">
        <v>814</v>
      </c>
    </row>
    <row r="44" spans="1:9" ht="10.5" customHeight="1">
      <c r="A44" s="31"/>
      <c r="B44" s="30" t="s">
        <v>10</v>
      </c>
      <c r="C44" s="5"/>
      <c r="D44" s="100">
        <v>21882</v>
      </c>
      <c r="E44" s="100">
        <v>15845</v>
      </c>
      <c r="F44" s="100">
        <v>6039</v>
      </c>
      <c r="G44" s="100">
        <v>3188</v>
      </c>
      <c r="H44" s="100">
        <v>236</v>
      </c>
      <c r="I44" s="100">
        <v>2952</v>
      </c>
    </row>
    <row r="45" spans="1:9" ht="10.5" customHeight="1">
      <c r="A45" s="31"/>
      <c r="B45" s="30" t="s">
        <v>9</v>
      </c>
      <c r="C45" s="5"/>
      <c r="D45" s="100">
        <v>25880</v>
      </c>
      <c r="E45" s="100">
        <v>19446</v>
      </c>
      <c r="F45" s="100">
        <v>6434</v>
      </c>
      <c r="G45" s="100">
        <v>3377</v>
      </c>
      <c r="H45" s="100">
        <v>892</v>
      </c>
      <c r="I45" s="100">
        <v>2485</v>
      </c>
    </row>
    <row r="46" spans="1:9" ht="10.5" customHeight="1">
      <c r="A46" s="31"/>
      <c r="B46" s="30" t="s">
        <v>8</v>
      </c>
      <c r="C46" s="5"/>
      <c r="D46" s="100">
        <v>34669</v>
      </c>
      <c r="E46" s="100">
        <v>28913</v>
      </c>
      <c r="F46" s="100">
        <v>5757</v>
      </c>
      <c r="G46" s="100">
        <v>1399</v>
      </c>
      <c r="H46" s="100">
        <v>268</v>
      </c>
      <c r="I46" s="100">
        <v>1131</v>
      </c>
    </row>
    <row r="47" spans="1:9" ht="10.5" customHeight="1">
      <c r="A47" s="31"/>
      <c r="B47" s="30" t="s">
        <v>7</v>
      </c>
      <c r="C47" s="5"/>
      <c r="D47" s="100">
        <v>63869</v>
      </c>
      <c r="E47" s="100">
        <v>54812</v>
      </c>
      <c r="F47" s="100">
        <v>9056</v>
      </c>
      <c r="G47" s="100">
        <v>2834</v>
      </c>
      <c r="H47" s="100">
        <v>837</v>
      </c>
      <c r="I47" s="100">
        <v>1997</v>
      </c>
    </row>
    <row r="48" spans="1:9" ht="10.5" customHeight="1">
      <c r="A48" s="31"/>
      <c r="B48" s="6" t="s">
        <v>6</v>
      </c>
      <c r="C48" s="5"/>
      <c r="D48" s="100">
        <v>10885</v>
      </c>
      <c r="E48" s="100">
        <v>7325</v>
      </c>
      <c r="F48" s="100">
        <v>3560</v>
      </c>
      <c r="G48" s="100">
        <v>2394</v>
      </c>
      <c r="H48" s="100">
        <v>1142</v>
      </c>
      <c r="I48" s="100">
        <v>1252</v>
      </c>
    </row>
    <row r="49" spans="1:9" ht="3" customHeight="1">
      <c r="A49" s="31"/>
      <c r="B49" s="6"/>
      <c r="C49" s="5"/>
      <c r="D49" s="32"/>
      <c r="E49" s="100"/>
      <c r="F49" s="100"/>
      <c r="G49" s="32"/>
      <c r="H49" s="100"/>
      <c r="I49" s="100"/>
    </row>
    <row r="50" spans="1:9" ht="10.5" customHeight="1">
      <c r="A50" s="590" t="s">
        <v>5</v>
      </c>
      <c r="B50" s="590"/>
      <c r="C50" s="5"/>
      <c r="D50" s="32"/>
      <c r="E50" s="100"/>
      <c r="F50" s="100"/>
      <c r="G50" s="32"/>
      <c r="H50" s="100"/>
      <c r="I50" s="100"/>
    </row>
    <row r="51" spans="1:9" ht="10.5" customHeight="1">
      <c r="A51" s="31"/>
      <c r="B51" s="30" t="s">
        <v>4</v>
      </c>
      <c r="C51" s="5"/>
      <c r="D51" s="100">
        <v>217423</v>
      </c>
      <c r="E51" s="100">
        <v>50754</v>
      </c>
      <c r="F51" s="100">
        <v>166668</v>
      </c>
      <c r="G51" s="100">
        <v>86449</v>
      </c>
      <c r="H51" s="100">
        <v>15500</v>
      </c>
      <c r="I51" s="100">
        <v>70949</v>
      </c>
    </row>
    <row r="52" spans="1:9" ht="1.5" customHeight="1">
      <c r="A52" s="31"/>
      <c r="B52" s="30"/>
      <c r="C52" s="5"/>
      <c r="D52" s="29"/>
      <c r="E52" s="29">
        <v>39648</v>
      </c>
      <c r="F52" s="29"/>
      <c r="G52" s="29"/>
      <c r="H52" s="29"/>
      <c r="I52" s="29"/>
    </row>
    <row r="53" spans="1:9" ht="3" customHeight="1" thickBot="1">
      <c r="A53" s="28"/>
      <c r="B53" s="27"/>
      <c r="C53" s="26"/>
      <c r="D53" s="25"/>
      <c r="E53" s="25"/>
      <c r="F53" s="25"/>
      <c r="G53" s="25"/>
      <c r="H53" s="25"/>
      <c r="I53" s="25"/>
    </row>
    <row r="54" spans="1:9" s="4" customFormat="1" ht="14.25" customHeight="1" thickTop="1">
      <c r="A54" s="593" t="s">
        <v>3</v>
      </c>
      <c r="B54" s="593"/>
      <c r="C54" s="593"/>
      <c r="D54" s="593"/>
      <c r="E54" s="593"/>
      <c r="F54" s="593"/>
      <c r="G54" s="593"/>
      <c r="H54" s="593"/>
      <c r="I54" s="593"/>
    </row>
    <row r="55" spans="1:9" ht="21" customHeight="1">
      <c r="A55" s="592" t="s">
        <v>750</v>
      </c>
      <c r="B55" s="592"/>
      <c r="C55" s="592"/>
      <c r="D55" s="592"/>
      <c r="E55" s="592"/>
      <c r="F55" s="592"/>
      <c r="G55" s="592"/>
      <c r="H55" s="592"/>
      <c r="I55" s="592"/>
    </row>
    <row r="56" spans="1:9">
      <c r="D56" s="24"/>
    </row>
    <row r="57" spans="1:9">
      <c r="D57" s="24"/>
    </row>
  </sheetData>
  <mergeCells count="23">
    <mergeCell ref="A55:I55"/>
    <mergeCell ref="A26:B26"/>
    <mergeCell ref="A28:B28"/>
    <mergeCell ref="A50:B50"/>
    <mergeCell ref="A54:I54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:B5"/>
    <mergeCell ref="D3:F4"/>
    <mergeCell ref="G4:I4"/>
    <mergeCell ref="A11:B11"/>
    <mergeCell ref="A12:B12"/>
  </mergeCells>
  <phoneticPr fontId="6"/>
  <printOptions horizontalCentered="1"/>
  <pageMargins left="0.62992125984251968" right="0.6692913385826772" top="0.78740157480314965" bottom="0.78740157480314965" header="0.31496062992125984" footer="0.31496062992125984"/>
  <pageSetup paperSize="9" scale="125" orientation="portrait" r:id="rId1"/>
  <headerFooter alignWithMargins="0">
    <oddHeader>&amp;L&amp;9産業別月平均常用労働者数&amp;R&amp;9&amp;F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339"/>
  <sheetViews>
    <sheetView zoomScaleNormal="100" zoomScaleSheetLayoutView="100" zoomScalePageLayoutView="64" workbookViewId="0"/>
  </sheetViews>
  <sheetFormatPr defaultColWidth="9.33203125" defaultRowHeight="9.75"/>
  <cols>
    <col min="1" max="1" width="32.5" style="228" customWidth="1"/>
    <col min="2" max="2" width="2.1640625" style="132" customWidth="1"/>
    <col min="3" max="3" width="9" style="135" bestFit="1" customWidth="1"/>
    <col min="4" max="4" width="9" style="133" bestFit="1" customWidth="1"/>
    <col min="5" max="5" width="9" style="227" bestFit="1" customWidth="1"/>
    <col min="6" max="6" width="7.5" style="227" bestFit="1" customWidth="1"/>
    <col min="7" max="8" width="11.5" style="135" bestFit="1" customWidth="1"/>
    <col min="9" max="9" width="12" style="226" bestFit="1" customWidth="1"/>
    <col min="10" max="10" width="11.5" style="225" bestFit="1" customWidth="1"/>
    <col min="11" max="16384" width="9.33203125" style="136"/>
  </cols>
  <sheetData>
    <row r="1" spans="1:10" s="132" customFormat="1" ht="15.75" customHeight="1" thickBot="1">
      <c r="A1" s="242"/>
      <c r="C1" s="133"/>
      <c r="D1" s="133"/>
      <c r="E1" s="241"/>
      <c r="F1" s="241"/>
      <c r="G1" s="133"/>
      <c r="H1" s="133"/>
      <c r="I1" s="240"/>
      <c r="J1" s="239" t="s">
        <v>454</v>
      </c>
    </row>
    <row r="2" spans="1:10" s="236" customFormat="1" ht="21.75" customHeight="1" thickTop="1">
      <c r="A2" s="627" t="s">
        <v>453</v>
      </c>
      <c r="B2" s="680"/>
      <c r="C2" s="682" t="s">
        <v>452</v>
      </c>
      <c r="D2" s="684" t="s">
        <v>451</v>
      </c>
      <c r="E2" s="686" t="s">
        <v>450</v>
      </c>
      <c r="F2" s="686" t="s">
        <v>449</v>
      </c>
      <c r="G2" s="688" t="s">
        <v>448</v>
      </c>
      <c r="H2" s="689"/>
      <c r="I2" s="676" t="s">
        <v>447</v>
      </c>
      <c r="J2" s="678" t="s">
        <v>446</v>
      </c>
    </row>
    <row r="3" spans="1:10" s="236" customFormat="1" ht="20.25" customHeight="1">
      <c r="A3" s="629"/>
      <c r="B3" s="681"/>
      <c r="C3" s="683"/>
      <c r="D3" s="685"/>
      <c r="E3" s="687"/>
      <c r="F3" s="687"/>
      <c r="G3" s="238"/>
      <c r="H3" s="237" t="s">
        <v>445</v>
      </c>
      <c r="I3" s="677"/>
      <c r="J3" s="679"/>
    </row>
    <row r="4" spans="1:10" s="189" customFormat="1">
      <c r="A4" s="234"/>
      <c r="B4" s="235"/>
      <c r="C4" s="189" t="s">
        <v>444</v>
      </c>
      <c r="D4" s="233" t="s">
        <v>443</v>
      </c>
      <c r="E4" s="231" t="s">
        <v>442</v>
      </c>
      <c r="F4" s="231" t="s">
        <v>442</v>
      </c>
      <c r="G4" s="234" t="s">
        <v>441</v>
      </c>
      <c r="H4" s="233" t="s">
        <v>441</v>
      </c>
      <c r="I4" s="232" t="s">
        <v>441</v>
      </c>
      <c r="J4" s="231" t="s">
        <v>440</v>
      </c>
    </row>
    <row r="5" spans="1:10" ht="25.5" customHeight="1">
      <c r="A5" s="673" t="s">
        <v>521</v>
      </c>
      <c r="B5" s="675"/>
      <c r="C5" s="230">
        <v>50.7</v>
      </c>
      <c r="D5" s="230">
        <v>21.2</v>
      </c>
      <c r="E5" s="229">
        <v>166</v>
      </c>
      <c r="F5" s="229">
        <v>2</v>
      </c>
      <c r="G5" s="568">
        <v>563.5</v>
      </c>
      <c r="H5" s="568">
        <v>556.1</v>
      </c>
      <c r="I5" s="568">
        <v>2098.6</v>
      </c>
      <c r="J5" s="566">
        <v>11595</v>
      </c>
    </row>
    <row r="6" spans="1:10" ht="15" customHeight="1">
      <c r="A6" s="667" t="s">
        <v>387</v>
      </c>
      <c r="B6" s="674"/>
      <c r="C6" s="230">
        <v>42.4</v>
      </c>
      <c r="D6" s="230">
        <v>16.2</v>
      </c>
      <c r="E6" s="229">
        <v>156</v>
      </c>
      <c r="F6" s="229">
        <v>7</v>
      </c>
      <c r="G6" s="568">
        <v>490.2</v>
      </c>
      <c r="H6" s="568">
        <v>472.5</v>
      </c>
      <c r="I6" s="568">
        <v>1984.5</v>
      </c>
      <c r="J6" s="566">
        <v>2389</v>
      </c>
    </row>
    <row r="7" spans="1:10" ht="19.5" customHeight="1">
      <c r="A7" s="669" t="s">
        <v>517</v>
      </c>
      <c r="B7" s="670"/>
      <c r="C7" s="230">
        <v>44.4</v>
      </c>
      <c r="D7" s="230">
        <v>16.2</v>
      </c>
      <c r="E7" s="229">
        <v>164</v>
      </c>
      <c r="F7" s="229">
        <v>15</v>
      </c>
      <c r="G7" s="568">
        <v>409.2</v>
      </c>
      <c r="H7" s="568">
        <v>368.8</v>
      </c>
      <c r="I7" s="568">
        <v>1513.6</v>
      </c>
      <c r="J7" s="566">
        <v>5028</v>
      </c>
    </row>
    <row r="8" spans="1:10" ht="15" customHeight="1">
      <c r="A8" s="667" t="s">
        <v>385</v>
      </c>
      <c r="B8" s="674"/>
      <c r="C8" s="230">
        <v>43.2</v>
      </c>
      <c r="D8" s="230">
        <v>13.7</v>
      </c>
      <c r="E8" s="229">
        <v>166</v>
      </c>
      <c r="F8" s="229">
        <v>14</v>
      </c>
      <c r="G8" s="568">
        <v>423.3</v>
      </c>
      <c r="H8" s="568">
        <v>386.6</v>
      </c>
      <c r="I8" s="568">
        <v>1766.9</v>
      </c>
      <c r="J8" s="566">
        <v>3209</v>
      </c>
    </row>
    <row r="9" spans="1:10" ht="15" customHeight="1">
      <c r="A9" s="667" t="s">
        <v>384</v>
      </c>
      <c r="B9" s="674"/>
      <c r="C9" s="230">
        <v>41.4</v>
      </c>
      <c r="D9" s="230">
        <v>15.4</v>
      </c>
      <c r="E9" s="229">
        <v>170</v>
      </c>
      <c r="F9" s="229">
        <v>11</v>
      </c>
      <c r="G9" s="568">
        <v>401.4</v>
      </c>
      <c r="H9" s="568">
        <v>367.2</v>
      </c>
      <c r="I9" s="568">
        <v>1676</v>
      </c>
      <c r="J9" s="566">
        <v>1998</v>
      </c>
    </row>
    <row r="10" spans="1:10" ht="15" customHeight="1">
      <c r="A10" s="667" t="s">
        <v>439</v>
      </c>
      <c r="B10" s="674"/>
      <c r="C10" s="230">
        <v>49.3</v>
      </c>
      <c r="D10" s="230">
        <v>11.3</v>
      </c>
      <c r="E10" s="229">
        <v>174</v>
      </c>
      <c r="F10" s="229">
        <v>15</v>
      </c>
      <c r="G10" s="568">
        <v>530.20000000000005</v>
      </c>
      <c r="H10" s="568">
        <v>482.8</v>
      </c>
      <c r="I10" s="568">
        <v>1150.8</v>
      </c>
      <c r="J10" s="566">
        <v>135</v>
      </c>
    </row>
    <row r="11" spans="1:10" ht="15" customHeight="1">
      <c r="A11" s="667" t="s">
        <v>383</v>
      </c>
      <c r="B11" s="674"/>
      <c r="C11" s="230">
        <v>41.5</v>
      </c>
      <c r="D11" s="230">
        <v>14.3</v>
      </c>
      <c r="E11" s="229">
        <v>163</v>
      </c>
      <c r="F11" s="229">
        <v>5</v>
      </c>
      <c r="G11" s="568">
        <v>440.5</v>
      </c>
      <c r="H11" s="568">
        <v>429</v>
      </c>
      <c r="I11" s="568">
        <v>1484</v>
      </c>
      <c r="J11" s="566">
        <v>794</v>
      </c>
    </row>
    <row r="12" spans="1:10" ht="15" customHeight="1">
      <c r="A12" s="667" t="s">
        <v>382</v>
      </c>
      <c r="B12" s="674"/>
      <c r="C12" s="230">
        <v>36.6</v>
      </c>
      <c r="D12" s="230">
        <v>9.6999999999999993</v>
      </c>
      <c r="E12" s="229">
        <v>169</v>
      </c>
      <c r="F12" s="229">
        <v>39</v>
      </c>
      <c r="G12" s="568">
        <v>433.9</v>
      </c>
      <c r="H12" s="568">
        <v>349.3</v>
      </c>
      <c r="I12" s="568">
        <v>1405.9</v>
      </c>
      <c r="J12" s="566">
        <v>3559</v>
      </c>
    </row>
    <row r="13" spans="1:10" ht="15" customHeight="1">
      <c r="A13" s="667" t="s">
        <v>381</v>
      </c>
      <c r="B13" s="674"/>
      <c r="C13" s="230">
        <v>47.8</v>
      </c>
      <c r="D13" s="230">
        <v>12.6</v>
      </c>
      <c r="E13" s="229">
        <v>170</v>
      </c>
      <c r="F13" s="229">
        <v>18</v>
      </c>
      <c r="G13" s="568">
        <v>444.9</v>
      </c>
      <c r="H13" s="568">
        <v>399.1</v>
      </c>
      <c r="I13" s="568">
        <v>873</v>
      </c>
      <c r="J13" s="566">
        <v>689</v>
      </c>
    </row>
    <row r="14" spans="1:10" ht="15" customHeight="1">
      <c r="A14" s="667" t="s">
        <v>438</v>
      </c>
      <c r="B14" s="674"/>
      <c r="C14" s="230">
        <v>43.9</v>
      </c>
      <c r="D14" s="230">
        <v>11.9</v>
      </c>
      <c r="E14" s="229">
        <v>166</v>
      </c>
      <c r="F14" s="229">
        <v>16</v>
      </c>
      <c r="G14" s="568">
        <v>354.7</v>
      </c>
      <c r="H14" s="568">
        <v>319.8</v>
      </c>
      <c r="I14" s="568">
        <v>734.9</v>
      </c>
      <c r="J14" s="566">
        <v>235</v>
      </c>
    </row>
    <row r="15" spans="1:10" ht="15" customHeight="1">
      <c r="A15" s="667" t="s">
        <v>380</v>
      </c>
      <c r="B15" s="674"/>
      <c r="C15" s="230">
        <v>43.2</v>
      </c>
      <c r="D15" s="230">
        <v>15.6</v>
      </c>
      <c r="E15" s="229">
        <v>163</v>
      </c>
      <c r="F15" s="229">
        <v>8</v>
      </c>
      <c r="G15" s="568">
        <v>567.79999999999995</v>
      </c>
      <c r="H15" s="568">
        <v>542.1</v>
      </c>
      <c r="I15" s="568">
        <v>3702.3</v>
      </c>
      <c r="J15" s="566">
        <v>1730</v>
      </c>
    </row>
    <row r="16" spans="1:10" ht="15" customHeight="1">
      <c r="A16" s="667" t="s">
        <v>379</v>
      </c>
      <c r="B16" s="674"/>
      <c r="C16" s="230">
        <v>37.799999999999997</v>
      </c>
      <c r="D16" s="230">
        <v>11.7</v>
      </c>
      <c r="E16" s="229">
        <v>163</v>
      </c>
      <c r="F16" s="229">
        <v>12</v>
      </c>
      <c r="G16" s="568">
        <v>367.8</v>
      </c>
      <c r="H16" s="568">
        <v>338.6</v>
      </c>
      <c r="I16" s="568">
        <v>1148</v>
      </c>
      <c r="J16" s="566">
        <v>4964</v>
      </c>
    </row>
    <row r="17" spans="1:10" ht="15" customHeight="1">
      <c r="A17" s="667" t="s">
        <v>378</v>
      </c>
      <c r="B17" s="674"/>
      <c r="C17" s="230">
        <v>38</v>
      </c>
      <c r="D17" s="230">
        <v>13.9</v>
      </c>
      <c r="E17" s="229">
        <v>160</v>
      </c>
      <c r="F17" s="229">
        <v>16</v>
      </c>
      <c r="G17" s="568">
        <v>325.60000000000002</v>
      </c>
      <c r="H17" s="568">
        <v>288.10000000000002</v>
      </c>
      <c r="I17" s="568">
        <v>1199.3</v>
      </c>
      <c r="J17" s="566">
        <v>1324</v>
      </c>
    </row>
    <row r="18" spans="1:10" ht="15" customHeight="1">
      <c r="A18" s="667" t="s">
        <v>388</v>
      </c>
      <c r="B18" s="674"/>
      <c r="C18" s="230">
        <v>40.5</v>
      </c>
      <c r="D18" s="230">
        <v>11.6</v>
      </c>
      <c r="E18" s="229">
        <v>169</v>
      </c>
      <c r="F18" s="229">
        <v>19</v>
      </c>
      <c r="G18" s="568">
        <v>389.4</v>
      </c>
      <c r="H18" s="568">
        <v>339.2</v>
      </c>
      <c r="I18" s="568">
        <v>1141.9000000000001</v>
      </c>
      <c r="J18" s="566">
        <v>778</v>
      </c>
    </row>
    <row r="19" spans="1:10" ht="15" customHeight="1">
      <c r="A19" s="667" t="s">
        <v>376</v>
      </c>
      <c r="B19" s="674"/>
      <c r="C19" s="230">
        <v>48.4</v>
      </c>
      <c r="D19" s="230">
        <v>6.7</v>
      </c>
      <c r="E19" s="229">
        <v>157</v>
      </c>
      <c r="F19" s="229">
        <v>8</v>
      </c>
      <c r="G19" s="568">
        <v>1199.5</v>
      </c>
      <c r="H19" s="568">
        <v>1139.3</v>
      </c>
      <c r="I19" s="568">
        <v>905.6</v>
      </c>
      <c r="J19" s="566">
        <v>827</v>
      </c>
    </row>
    <row r="20" spans="1:10" ht="15" customHeight="1">
      <c r="A20" s="667" t="s">
        <v>437</v>
      </c>
      <c r="B20" s="674"/>
      <c r="C20" s="230">
        <v>36.1</v>
      </c>
      <c r="D20" s="230">
        <v>1.5</v>
      </c>
      <c r="E20" s="229">
        <v>167</v>
      </c>
      <c r="F20" s="229">
        <v>0</v>
      </c>
      <c r="G20" s="568">
        <v>458.2</v>
      </c>
      <c r="H20" s="568">
        <v>458.2</v>
      </c>
      <c r="I20" s="568">
        <v>0</v>
      </c>
      <c r="J20" s="566">
        <v>32</v>
      </c>
    </row>
    <row r="21" spans="1:10" ht="15" customHeight="1">
      <c r="A21" s="667" t="s">
        <v>436</v>
      </c>
      <c r="B21" s="674"/>
      <c r="C21" s="230">
        <v>34.200000000000003</v>
      </c>
      <c r="D21" s="230">
        <v>5.9</v>
      </c>
      <c r="E21" s="229">
        <v>166</v>
      </c>
      <c r="F21" s="229">
        <v>21</v>
      </c>
      <c r="G21" s="568">
        <v>426.7</v>
      </c>
      <c r="H21" s="568">
        <v>378.4</v>
      </c>
      <c r="I21" s="568">
        <v>640.79999999999995</v>
      </c>
      <c r="J21" s="566">
        <v>116</v>
      </c>
    </row>
    <row r="22" spans="1:10" ht="15" customHeight="1">
      <c r="A22" s="667" t="s">
        <v>375</v>
      </c>
      <c r="B22" s="674"/>
      <c r="C22" s="230">
        <v>40.200000000000003</v>
      </c>
      <c r="D22" s="230">
        <v>8.6</v>
      </c>
      <c r="E22" s="229">
        <v>164</v>
      </c>
      <c r="F22" s="229">
        <v>9</v>
      </c>
      <c r="G22" s="568">
        <v>426</v>
      </c>
      <c r="H22" s="568">
        <v>397.5</v>
      </c>
      <c r="I22" s="568">
        <v>820.7</v>
      </c>
      <c r="J22" s="566">
        <v>1077</v>
      </c>
    </row>
    <row r="23" spans="1:10" ht="15" customHeight="1">
      <c r="A23" s="667" t="s">
        <v>435</v>
      </c>
      <c r="B23" s="674"/>
      <c r="C23" s="230">
        <v>34.1</v>
      </c>
      <c r="D23" s="230">
        <v>4.5999999999999996</v>
      </c>
      <c r="E23" s="229">
        <v>164</v>
      </c>
      <c r="F23" s="229">
        <v>12</v>
      </c>
      <c r="G23" s="568">
        <v>354.5</v>
      </c>
      <c r="H23" s="568">
        <v>330.8</v>
      </c>
      <c r="I23" s="568">
        <v>1194.5999999999999</v>
      </c>
      <c r="J23" s="566">
        <v>50</v>
      </c>
    </row>
    <row r="24" spans="1:10" ht="15" customHeight="1">
      <c r="A24" s="667" t="s">
        <v>374</v>
      </c>
      <c r="B24" s="674"/>
      <c r="C24" s="230">
        <v>41.8</v>
      </c>
      <c r="D24" s="230">
        <v>3.8</v>
      </c>
      <c r="E24" s="229">
        <v>152</v>
      </c>
      <c r="F24" s="229">
        <v>9</v>
      </c>
      <c r="G24" s="568">
        <v>390.5</v>
      </c>
      <c r="H24" s="568">
        <v>323</v>
      </c>
      <c r="I24" s="568">
        <v>663.6</v>
      </c>
      <c r="J24" s="566">
        <v>239</v>
      </c>
    </row>
    <row r="25" spans="1:10" ht="15" customHeight="1">
      <c r="A25" s="667" t="s">
        <v>373</v>
      </c>
      <c r="B25" s="674"/>
      <c r="C25" s="230">
        <v>40.6</v>
      </c>
      <c r="D25" s="230">
        <v>7</v>
      </c>
      <c r="E25" s="229">
        <v>158</v>
      </c>
      <c r="F25" s="229">
        <v>5</v>
      </c>
      <c r="G25" s="568">
        <v>371.8</v>
      </c>
      <c r="H25" s="568">
        <v>340.3</v>
      </c>
      <c r="I25" s="568">
        <v>756.8</v>
      </c>
      <c r="J25" s="566">
        <v>4728</v>
      </c>
    </row>
    <row r="26" spans="1:10" ht="15" customHeight="1">
      <c r="A26" s="667" t="s">
        <v>372</v>
      </c>
      <c r="B26" s="674"/>
      <c r="C26" s="230">
        <v>52.9</v>
      </c>
      <c r="D26" s="230">
        <v>11.6</v>
      </c>
      <c r="E26" s="229">
        <v>154</v>
      </c>
      <c r="F26" s="229">
        <v>3</v>
      </c>
      <c r="G26" s="568">
        <v>339.9</v>
      </c>
      <c r="H26" s="568">
        <v>306.60000000000002</v>
      </c>
      <c r="I26" s="568">
        <v>768.5</v>
      </c>
      <c r="J26" s="566">
        <v>463</v>
      </c>
    </row>
    <row r="27" spans="1:10" ht="15" customHeight="1">
      <c r="A27" s="667" t="s">
        <v>371</v>
      </c>
      <c r="B27" s="674"/>
      <c r="C27" s="230">
        <v>38.6</v>
      </c>
      <c r="D27" s="230">
        <v>11</v>
      </c>
      <c r="E27" s="229">
        <v>160</v>
      </c>
      <c r="F27" s="229">
        <v>9</v>
      </c>
      <c r="G27" s="568">
        <v>399.2</v>
      </c>
      <c r="H27" s="568">
        <v>352.8</v>
      </c>
      <c r="I27" s="568">
        <v>694.2</v>
      </c>
      <c r="J27" s="566">
        <v>387</v>
      </c>
    </row>
    <row r="28" spans="1:10" ht="15" customHeight="1">
      <c r="A28" s="667" t="s">
        <v>434</v>
      </c>
      <c r="B28" s="674"/>
      <c r="C28" s="230">
        <v>44.1</v>
      </c>
      <c r="D28" s="230">
        <v>16.100000000000001</v>
      </c>
      <c r="E28" s="229">
        <v>164</v>
      </c>
      <c r="F28" s="229">
        <v>9</v>
      </c>
      <c r="G28" s="568">
        <v>369</v>
      </c>
      <c r="H28" s="568">
        <v>342.4</v>
      </c>
      <c r="I28" s="568">
        <v>1309</v>
      </c>
      <c r="J28" s="566">
        <v>622</v>
      </c>
    </row>
    <row r="29" spans="1:10" ht="19.5" customHeight="1">
      <c r="A29" s="669" t="s">
        <v>518</v>
      </c>
      <c r="B29" s="670"/>
      <c r="C29" s="230">
        <v>35.799999999999997</v>
      </c>
      <c r="D29" s="230">
        <v>7.5</v>
      </c>
      <c r="E29" s="229">
        <v>159</v>
      </c>
      <c r="F29" s="229">
        <v>6</v>
      </c>
      <c r="G29" s="568">
        <v>339.7</v>
      </c>
      <c r="H29" s="568">
        <v>322.2</v>
      </c>
      <c r="I29" s="568">
        <v>801.4</v>
      </c>
      <c r="J29" s="566">
        <v>1042</v>
      </c>
    </row>
    <row r="30" spans="1:10" ht="15" customHeight="1">
      <c r="A30" s="667" t="s">
        <v>369</v>
      </c>
      <c r="B30" s="674"/>
      <c r="C30" s="230">
        <v>36.9</v>
      </c>
      <c r="D30" s="230">
        <v>7.9</v>
      </c>
      <c r="E30" s="229">
        <v>148</v>
      </c>
      <c r="F30" s="229">
        <v>13</v>
      </c>
      <c r="G30" s="568">
        <v>307.3</v>
      </c>
      <c r="H30" s="568">
        <v>279.2</v>
      </c>
      <c r="I30" s="568">
        <v>1041.8</v>
      </c>
      <c r="J30" s="566">
        <v>20</v>
      </c>
    </row>
    <row r="31" spans="1:10" ht="15" customHeight="1">
      <c r="A31" s="667" t="s">
        <v>433</v>
      </c>
      <c r="B31" s="674"/>
      <c r="C31" s="230">
        <v>44.6</v>
      </c>
      <c r="D31" s="230">
        <v>15.9</v>
      </c>
      <c r="E31" s="229">
        <v>110</v>
      </c>
      <c r="F31" s="229">
        <v>0</v>
      </c>
      <c r="G31" s="568">
        <v>324.60000000000002</v>
      </c>
      <c r="H31" s="568">
        <v>324.60000000000002</v>
      </c>
      <c r="I31" s="568">
        <v>20</v>
      </c>
      <c r="J31" s="566">
        <v>101</v>
      </c>
    </row>
    <row r="32" spans="1:10" ht="15" customHeight="1">
      <c r="A32" s="667" t="s">
        <v>432</v>
      </c>
      <c r="B32" s="674"/>
      <c r="C32" s="230">
        <v>37</v>
      </c>
      <c r="D32" s="230">
        <v>7.8</v>
      </c>
      <c r="E32" s="229">
        <v>162</v>
      </c>
      <c r="F32" s="229">
        <v>7</v>
      </c>
      <c r="G32" s="568">
        <v>267.60000000000002</v>
      </c>
      <c r="H32" s="568">
        <v>255.9</v>
      </c>
      <c r="I32" s="568">
        <v>613.9</v>
      </c>
      <c r="J32" s="566">
        <v>647</v>
      </c>
    </row>
    <row r="33" spans="1:10" ht="15" customHeight="1">
      <c r="A33" s="667" t="s">
        <v>368</v>
      </c>
      <c r="B33" s="674"/>
      <c r="C33" s="230">
        <v>43.5</v>
      </c>
      <c r="D33" s="230">
        <v>9.4</v>
      </c>
      <c r="E33" s="229">
        <v>164</v>
      </c>
      <c r="F33" s="229">
        <v>6</v>
      </c>
      <c r="G33" s="568">
        <v>293.89999999999998</v>
      </c>
      <c r="H33" s="568">
        <v>280</v>
      </c>
      <c r="I33" s="568">
        <v>557.6</v>
      </c>
      <c r="J33" s="566">
        <v>549</v>
      </c>
    </row>
    <row r="34" spans="1:10" ht="15" customHeight="1">
      <c r="A34" s="667" t="s">
        <v>367</v>
      </c>
      <c r="B34" s="674"/>
      <c r="C34" s="230">
        <v>37.299999999999997</v>
      </c>
      <c r="D34" s="230">
        <v>7.2</v>
      </c>
      <c r="E34" s="229">
        <v>164</v>
      </c>
      <c r="F34" s="229">
        <v>3</v>
      </c>
      <c r="G34" s="568">
        <v>269.5</v>
      </c>
      <c r="H34" s="568">
        <v>264.10000000000002</v>
      </c>
      <c r="I34" s="568">
        <v>792.1</v>
      </c>
      <c r="J34" s="566">
        <v>2609</v>
      </c>
    </row>
    <row r="35" spans="1:10" ht="15" customHeight="1">
      <c r="A35" s="667" t="s">
        <v>366</v>
      </c>
      <c r="B35" s="674"/>
      <c r="C35" s="230">
        <v>52.1</v>
      </c>
      <c r="D35" s="230">
        <v>7.5</v>
      </c>
      <c r="E35" s="229">
        <v>166</v>
      </c>
      <c r="F35" s="229">
        <v>5</v>
      </c>
      <c r="G35" s="568">
        <v>295.39999999999998</v>
      </c>
      <c r="H35" s="568">
        <v>285.7</v>
      </c>
      <c r="I35" s="568">
        <v>567.1</v>
      </c>
      <c r="J35" s="566">
        <v>504</v>
      </c>
    </row>
    <row r="36" spans="1:10" ht="15" customHeight="1">
      <c r="A36" s="667" t="s">
        <v>365</v>
      </c>
      <c r="B36" s="674"/>
      <c r="C36" s="230">
        <v>41.5</v>
      </c>
      <c r="D36" s="230">
        <v>7.3</v>
      </c>
      <c r="E36" s="229">
        <v>163</v>
      </c>
      <c r="F36" s="229">
        <v>5</v>
      </c>
      <c r="G36" s="568">
        <v>281</v>
      </c>
      <c r="H36" s="568">
        <v>265.8</v>
      </c>
      <c r="I36" s="568">
        <v>676.6</v>
      </c>
      <c r="J36" s="566">
        <v>1281</v>
      </c>
    </row>
    <row r="37" spans="1:10" ht="15" customHeight="1">
      <c r="A37" s="667" t="s">
        <v>431</v>
      </c>
      <c r="B37" s="674"/>
      <c r="C37" s="230">
        <v>43.7</v>
      </c>
      <c r="D37" s="230">
        <v>5.2</v>
      </c>
      <c r="E37" s="229">
        <v>163</v>
      </c>
      <c r="F37" s="229">
        <v>3</v>
      </c>
      <c r="G37" s="568">
        <v>365.2</v>
      </c>
      <c r="H37" s="568">
        <v>357.8</v>
      </c>
      <c r="I37" s="568">
        <v>621.6</v>
      </c>
      <c r="J37" s="566">
        <v>67</v>
      </c>
    </row>
    <row r="38" spans="1:10" ht="15" customHeight="1">
      <c r="A38" s="667" t="s">
        <v>364</v>
      </c>
      <c r="B38" s="674"/>
      <c r="C38" s="230">
        <v>38.5</v>
      </c>
      <c r="D38" s="230">
        <v>8.1</v>
      </c>
      <c r="E38" s="229">
        <v>154</v>
      </c>
      <c r="F38" s="229">
        <v>10</v>
      </c>
      <c r="G38" s="568">
        <v>465.4</v>
      </c>
      <c r="H38" s="568">
        <v>428.1</v>
      </c>
      <c r="I38" s="568">
        <v>1416.3</v>
      </c>
      <c r="J38" s="566">
        <v>86</v>
      </c>
    </row>
    <row r="39" spans="1:10" ht="13.5" customHeight="1">
      <c r="A39" s="669" t="s">
        <v>519</v>
      </c>
      <c r="B39" s="670"/>
      <c r="C39" s="230">
        <v>41.2</v>
      </c>
      <c r="D39" s="230">
        <v>15.2</v>
      </c>
      <c r="E39" s="229">
        <v>158</v>
      </c>
      <c r="F39" s="229">
        <v>11</v>
      </c>
      <c r="G39" s="568">
        <v>399.8</v>
      </c>
      <c r="H39" s="568">
        <v>373.6</v>
      </c>
      <c r="I39" s="568">
        <v>1681.2</v>
      </c>
      <c r="J39" s="566">
        <v>41</v>
      </c>
    </row>
    <row r="40" spans="1:10" ht="15" customHeight="1">
      <c r="A40" s="667" t="s">
        <v>430</v>
      </c>
      <c r="B40" s="674"/>
      <c r="C40" s="230">
        <v>34.1</v>
      </c>
      <c r="D40" s="230">
        <v>8.1</v>
      </c>
      <c r="E40" s="229">
        <v>172</v>
      </c>
      <c r="F40" s="229">
        <v>0</v>
      </c>
      <c r="G40" s="568">
        <v>264.89999999999998</v>
      </c>
      <c r="H40" s="568">
        <v>263.7</v>
      </c>
      <c r="I40" s="568">
        <v>767</v>
      </c>
      <c r="J40" s="566">
        <v>887</v>
      </c>
    </row>
    <row r="41" spans="1:10" ht="15" customHeight="1">
      <c r="A41" s="667" t="s">
        <v>429</v>
      </c>
      <c r="B41" s="674"/>
      <c r="C41" s="230">
        <v>42.4</v>
      </c>
      <c r="D41" s="230">
        <v>14.6</v>
      </c>
      <c r="E41" s="229">
        <v>168</v>
      </c>
      <c r="F41" s="229">
        <v>2</v>
      </c>
      <c r="G41" s="568">
        <v>470.8</v>
      </c>
      <c r="H41" s="568">
        <v>466.8</v>
      </c>
      <c r="I41" s="568">
        <v>1787</v>
      </c>
      <c r="J41" s="566">
        <v>310</v>
      </c>
    </row>
    <row r="42" spans="1:10" ht="15" customHeight="1">
      <c r="A42" s="667" t="s">
        <v>362</v>
      </c>
      <c r="B42" s="674"/>
      <c r="C42" s="230">
        <v>45.3</v>
      </c>
      <c r="D42" s="230">
        <v>17.8</v>
      </c>
      <c r="E42" s="229">
        <v>173</v>
      </c>
      <c r="F42" s="229">
        <v>2</v>
      </c>
      <c r="G42" s="568">
        <v>514.6</v>
      </c>
      <c r="H42" s="568">
        <v>507.9</v>
      </c>
      <c r="I42" s="568">
        <v>2196.8000000000002</v>
      </c>
      <c r="J42" s="566">
        <v>456</v>
      </c>
    </row>
    <row r="43" spans="1:10" ht="15" customHeight="1">
      <c r="A43" s="667" t="s">
        <v>361</v>
      </c>
      <c r="B43" s="674"/>
      <c r="C43" s="230">
        <v>56.9</v>
      </c>
      <c r="D43" s="230">
        <v>17.600000000000001</v>
      </c>
      <c r="E43" s="229">
        <v>165</v>
      </c>
      <c r="F43" s="229">
        <v>0</v>
      </c>
      <c r="G43" s="568">
        <v>701.5</v>
      </c>
      <c r="H43" s="568">
        <v>700.8</v>
      </c>
      <c r="I43" s="568">
        <v>3165.9</v>
      </c>
      <c r="J43" s="566">
        <v>294</v>
      </c>
    </row>
    <row r="44" spans="1:10" ht="15" customHeight="1">
      <c r="A44" s="667" t="s">
        <v>360</v>
      </c>
      <c r="B44" s="674"/>
      <c r="C44" s="230">
        <v>48</v>
      </c>
      <c r="D44" s="230">
        <v>10.5</v>
      </c>
      <c r="E44" s="229">
        <v>163</v>
      </c>
      <c r="F44" s="229">
        <v>1</v>
      </c>
      <c r="G44" s="568">
        <v>565.6</v>
      </c>
      <c r="H44" s="568">
        <v>563.70000000000005</v>
      </c>
      <c r="I44" s="568">
        <v>2254.3000000000002</v>
      </c>
      <c r="J44" s="566">
        <v>185</v>
      </c>
    </row>
    <row r="45" spans="1:10" ht="15" customHeight="1">
      <c r="A45" s="667" t="s">
        <v>359</v>
      </c>
      <c r="B45" s="674"/>
      <c r="C45" s="230">
        <v>40.299999999999997</v>
      </c>
      <c r="D45" s="230">
        <v>5.9</v>
      </c>
      <c r="E45" s="229">
        <v>165</v>
      </c>
      <c r="F45" s="229">
        <v>0</v>
      </c>
      <c r="G45" s="568">
        <v>481.8</v>
      </c>
      <c r="H45" s="568">
        <v>481.8</v>
      </c>
      <c r="I45" s="568">
        <v>1236.7</v>
      </c>
      <c r="J45" s="566">
        <v>179</v>
      </c>
    </row>
    <row r="46" spans="1:10" ht="15" customHeight="1">
      <c r="A46" s="667" t="s">
        <v>358</v>
      </c>
      <c r="B46" s="674"/>
      <c r="C46" s="230">
        <v>45.2</v>
      </c>
      <c r="D46" s="230">
        <v>8.8000000000000007</v>
      </c>
      <c r="E46" s="229">
        <v>173</v>
      </c>
      <c r="F46" s="229">
        <v>9</v>
      </c>
      <c r="G46" s="568">
        <v>356.7</v>
      </c>
      <c r="H46" s="568">
        <v>339.7</v>
      </c>
      <c r="I46" s="568">
        <v>696.4</v>
      </c>
      <c r="J46" s="566">
        <v>286</v>
      </c>
    </row>
    <row r="47" spans="1:10" ht="15" customHeight="1">
      <c r="A47" s="671" t="s">
        <v>428</v>
      </c>
      <c r="B47" s="672"/>
      <c r="C47" s="230">
        <v>36.299999999999997</v>
      </c>
      <c r="D47" s="230">
        <v>12.8</v>
      </c>
      <c r="E47" s="229">
        <v>140</v>
      </c>
      <c r="F47" s="229">
        <v>5</v>
      </c>
      <c r="G47" s="568">
        <v>383.5</v>
      </c>
      <c r="H47" s="568">
        <v>373.9</v>
      </c>
      <c r="I47" s="568">
        <v>1361.8</v>
      </c>
      <c r="J47" s="566">
        <v>16</v>
      </c>
    </row>
    <row r="48" spans="1:10" ht="15" customHeight="1">
      <c r="A48" s="671" t="s">
        <v>357</v>
      </c>
      <c r="B48" s="672"/>
      <c r="C48" s="230">
        <v>36</v>
      </c>
      <c r="D48" s="230">
        <v>10.4</v>
      </c>
      <c r="E48" s="229">
        <v>165</v>
      </c>
      <c r="F48" s="229">
        <v>13</v>
      </c>
      <c r="G48" s="568">
        <v>422</v>
      </c>
      <c r="H48" s="568">
        <v>396</v>
      </c>
      <c r="I48" s="568">
        <v>937.5</v>
      </c>
      <c r="J48" s="566">
        <v>49</v>
      </c>
    </row>
    <row r="49" spans="1:10" ht="15" customHeight="1">
      <c r="A49" s="667" t="s">
        <v>427</v>
      </c>
      <c r="B49" s="674"/>
      <c r="C49" s="230">
        <v>39.799999999999997</v>
      </c>
      <c r="D49" s="230">
        <v>12.2</v>
      </c>
      <c r="E49" s="229">
        <v>175</v>
      </c>
      <c r="F49" s="229">
        <v>7</v>
      </c>
      <c r="G49" s="568">
        <v>314.10000000000002</v>
      </c>
      <c r="H49" s="568">
        <v>299.8</v>
      </c>
      <c r="I49" s="568">
        <v>501.6</v>
      </c>
      <c r="J49" s="566">
        <v>86</v>
      </c>
    </row>
    <row r="50" spans="1:10" ht="15" customHeight="1">
      <c r="A50" s="667" t="s">
        <v>356</v>
      </c>
      <c r="B50" s="674"/>
      <c r="C50" s="230">
        <v>40.799999999999997</v>
      </c>
      <c r="D50" s="230">
        <v>8.3000000000000007</v>
      </c>
      <c r="E50" s="229">
        <v>172</v>
      </c>
      <c r="F50" s="229">
        <v>12</v>
      </c>
      <c r="G50" s="568">
        <v>348.2</v>
      </c>
      <c r="H50" s="568">
        <v>320.8</v>
      </c>
      <c r="I50" s="568">
        <v>634.4</v>
      </c>
      <c r="J50" s="566">
        <v>401</v>
      </c>
    </row>
    <row r="51" spans="1:10" ht="13.5">
      <c r="A51" s="667" t="s">
        <v>426</v>
      </c>
      <c r="B51" s="674"/>
      <c r="C51" s="230">
        <v>30.7</v>
      </c>
      <c r="D51" s="230">
        <v>5.0999999999999996</v>
      </c>
      <c r="E51" s="229">
        <v>162</v>
      </c>
      <c r="F51" s="229">
        <v>3</v>
      </c>
      <c r="G51" s="568">
        <v>282.3</v>
      </c>
      <c r="H51" s="568">
        <v>275.5</v>
      </c>
      <c r="I51" s="568">
        <v>316.7</v>
      </c>
      <c r="J51" s="566">
        <v>29</v>
      </c>
    </row>
    <row r="52" spans="1:10" ht="13.5">
      <c r="A52" s="667" t="s">
        <v>355</v>
      </c>
      <c r="B52" s="674"/>
      <c r="C52" s="230">
        <v>37.799999999999997</v>
      </c>
      <c r="D52" s="230">
        <v>9.9</v>
      </c>
      <c r="E52" s="229">
        <v>168</v>
      </c>
      <c r="F52" s="229">
        <v>3</v>
      </c>
      <c r="G52" s="568">
        <v>295.8</v>
      </c>
      <c r="H52" s="568">
        <v>288.7</v>
      </c>
      <c r="I52" s="568">
        <v>517.1</v>
      </c>
      <c r="J52" s="566">
        <v>353</v>
      </c>
    </row>
    <row r="53" spans="1:10" ht="13.5">
      <c r="A53" s="667" t="s">
        <v>354</v>
      </c>
      <c r="B53" s="668"/>
      <c r="C53" s="230">
        <v>46</v>
      </c>
      <c r="D53" s="230">
        <v>15.9</v>
      </c>
      <c r="E53" s="229">
        <v>162</v>
      </c>
      <c r="F53" s="229">
        <v>10</v>
      </c>
      <c r="G53" s="568">
        <v>384</v>
      </c>
      <c r="H53" s="568">
        <v>356.3</v>
      </c>
      <c r="I53" s="568">
        <v>1075.5999999999999</v>
      </c>
      <c r="J53" s="566">
        <v>1007</v>
      </c>
    </row>
    <row r="54" spans="1:10" ht="13.5">
      <c r="A54" s="667" t="s">
        <v>353</v>
      </c>
      <c r="B54" s="674"/>
      <c r="C54" s="230">
        <v>45.1</v>
      </c>
      <c r="D54" s="230">
        <v>14.9</v>
      </c>
      <c r="E54" s="229">
        <v>164</v>
      </c>
      <c r="F54" s="229">
        <v>8</v>
      </c>
      <c r="G54" s="568">
        <v>325.89999999999998</v>
      </c>
      <c r="H54" s="568">
        <v>306.60000000000002</v>
      </c>
      <c r="I54" s="568">
        <v>1003.5</v>
      </c>
      <c r="J54" s="566">
        <v>4293</v>
      </c>
    </row>
    <row r="55" spans="1:10" ht="13.5">
      <c r="A55" s="671" t="s">
        <v>352</v>
      </c>
      <c r="B55" s="672"/>
      <c r="C55" s="230">
        <v>44.7</v>
      </c>
      <c r="D55" s="230">
        <v>15.5</v>
      </c>
      <c r="E55" s="229">
        <v>159</v>
      </c>
      <c r="F55" s="229">
        <v>8</v>
      </c>
      <c r="G55" s="568">
        <v>407.4</v>
      </c>
      <c r="H55" s="568">
        <v>387</v>
      </c>
      <c r="I55" s="568">
        <v>1569.4</v>
      </c>
      <c r="J55" s="566">
        <v>1743</v>
      </c>
    </row>
    <row r="56" spans="1:10" ht="13.5">
      <c r="A56" s="671" t="s">
        <v>351</v>
      </c>
      <c r="B56" s="672"/>
      <c r="C56" s="230">
        <v>40.299999999999997</v>
      </c>
      <c r="D56" s="230">
        <v>10.5</v>
      </c>
      <c r="E56" s="229">
        <v>162</v>
      </c>
      <c r="F56" s="229">
        <v>7</v>
      </c>
      <c r="G56" s="568">
        <v>270.39999999999998</v>
      </c>
      <c r="H56" s="568">
        <v>255.5</v>
      </c>
      <c r="I56" s="568">
        <v>688.3</v>
      </c>
      <c r="J56" s="566">
        <v>355</v>
      </c>
    </row>
    <row r="57" spans="1:10" ht="13.5">
      <c r="A57" s="671" t="s">
        <v>425</v>
      </c>
      <c r="B57" s="672"/>
      <c r="C57" s="230">
        <v>45.3</v>
      </c>
      <c r="D57" s="230">
        <v>8.5</v>
      </c>
      <c r="E57" s="229">
        <v>164</v>
      </c>
      <c r="F57" s="229">
        <v>13</v>
      </c>
      <c r="G57" s="568">
        <v>349</v>
      </c>
      <c r="H57" s="568">
        <v>313.60000000000002</v>
      </c>
      <c r="I57" s="568">
        <v>605.79999999999995</v>
      </c>
      <c r="J57" s="566">
        <v>82</v>
      </c>
    </row>
    <row r="58" spans="1:10" ht="13.5">
      <c r="A58" s="671" t="s">
        <v>350</v>
      </c>
      <c r="B58" s="672"/>
      <c r="C58" s="230">
        <v>44.9</v>
      </c>
      <c r="D58" s="230">
        <v>8.9</v>
      </c>
      <c r="E58" s="229">
        <v>159</v>
      </c>
      <c r="F58" s="229">
        <v>7</v>
      </c>
      <c r="G58" s="568">
        <v>290.5</v>
      </c>
      <c r="H58" s="568">
        <v>276.8</v>
      </c>
      <c r="I58" s="568">
        <v>314.10000000000002</v>
      </c>
      <c r="J58" s="566">
        <v>324</v>
      </c>
    </row>
    <row r="59" spans="1:10" ht="13.5">
      <c r="A59" s="671" t="s">
        <v>349</v>
      </c>
      <c r="B59" s="672"/>
      <c r="C59" s="230">
        <v>43.6</v>
      </c>
      <c r="D59" s="230">
        <v>11.8</v>
      </c>
      <c r="E59" s="229">
        <v>160</v>
      </c>
      <c r="F59" s="229">
        <v>10</v>
      </c>
      <c r="G59" s="568">
        <v>324.5</v>
      </c>
      <c r="H59" s="568">
        <v>302.2</v>
      </c>
      <c r="I59" s="568">
        <v>1008.6</v>
      </c>
      <c r="J59" s="566">
        <v>5097</v>
      </c>
    </row>
    <row r="60" spans="1:10" ht="13.5">
      <c r="A60" s="671" t="s">
        <v>348</v>
      </c>
      <c r="B60" s="672"/>
      <c r="C60" s="230">
        <v>44.2</v>
      </c>
      <c r="D60" s="230">
        <v>9.1</v>
      </c>
      <c r="E60" s="229">
        <v>162</v>
      </c>
      <c r="F60" s="229">
        <v>7</v>
      </c>
      <c r="G60" s="568">
        <v>287.7</v>
      </c>
      <c r="H60" s="568">
        <v>272.89999999999998</v>
      </c>
      <c r="I60" s="568">
        <v>644.29999999999995</v>
      </c>
      <c r="J60" s="566">
        <v>5813</v>
      </c>
    </row>
    <row r="61" spans="1:10" ht="13.5">
      <c r="A61" s="671" t="s">
        <v>347</v>
      </c>
      <c r="B61" s="672"/>
      <c r="C61" s="230">
        <v>42.3</v>
      </c>
      <c r="D61" s="230">
        <v>11.9</v>
      </c>
      <c r="E61" s="229">
        <v>163</v>
      </c>
      <c r="F61" s="229">
        <v>7</v>
      </c>
      <c r="G61" s="568">
        <v>320.89999999999998</v>
      </c>
      <c r="H61" s="568">
        <v>304.3</v>
      </c>
      <c r="I61" s="568">
        <v>900.1</v>
      </c>
      <c r="J61" s="566">
        <v>2476</v>
      </c>
    </row>
    <row r="62" spans="1:10" ht="13.5">
      <c r="A62" s="671" t="s">
        <v>346</v>
      </c>
      <c r="B62" s="672"/>
      <c r="C62" s="230">
        <v>44.8</v>
      </c>
      <c r="D62" s="230">
        <v>13.9</v>
      </c>
      <c r="E62" s="229">
        <v>167</v>
      </c>
      <c r="F62" s="229">
        <v>12</v>
      </c>
      <c r="G62" s="568">
        <v>322.2</v>
      </c>
      <c r="H62" s="568">
        <v>296.3</v>
      </c>
      <c r="I62" s="568">
        <v>918</v>
      </c>
      <c r="J62" s="566">
        <v>3232</v>
      </c>
    </row>
    <row r="63" spans="1:10" ht="13.5">
      <c r="A63" s="671" t="s">
        <v>345</v>
      </c>
      <c r="B63" s="672"/>
      <c r="C63" s="230">
        <v>40.200000000000003</v>
      </c>
      <c r="D63" s="230">
        <v>10.4</v>
      </c>
      <c r="E63" s="229">
        <v>163</v>
      </c>
      <c r="F63" s="229">
        <v>7</v>
      </c>
      <c r="G63" s="568">
        <v>310</v>
      </c>
      <c r="H63" s="568">
        <v>294.5</v>
      </c>
      <c r="I63" s="568">
        <v>712.6</v>
      </c>
      <c r="J63" s="566">
        <v>5719</v>
      </c>
    </row>
    <row r="64" spans="1:10" ht="13.5">
      <c r="A64" s="671" t="s">
        <v>424</v>
      </c>
      <c r="B64" s="672"/>
      <c r="C64" s="230">
        <v>39.9</v>
      </c>
      <c r="D64" s="230">
        <v>8.5</v>
      </c>
      <c r="E64" s="229">
        <v>173</v>
      </c>
      <c r="F64" s="229">
        <v>6</v>
      </c>
      <c r="G64" s="568">
        <v>331</v>
      </c>
      <c r="H64" s="568">
        <v>315</v>
      </c>
      <c r="I64" s="568">
        <v>700.1</v>
      </c>
      <c r="J64" s="566">
        <v>167</v>
      </c>
    </row>
    <row r="65" spans="1:10" ht="13.5">
      <c r="A65" s="671" t="s">
        <v>344</v>
      </c>
      <c r="B65" s="672"/>
      <c r="C65" s="230">
        <v>44.7</v>
      </c>
      <c r="D65" s="230">
        <v>13.3</v>
      </c>
      <c r="E65" s="229">
        <v>167</v>
      </c>
      <c r="F65" s="229">
        <v>14</v>
      </c>
      <c r="G65" s="568">
        <v>353.7</v>
      </c>
      <c r="H65" s="568">
        <v>316</v>
      </c>
      <c r="I65" s="568">
        <v>867.9</v>
      </c>
      <c r="J65" s="566">
        <v>1950</v>
      </c>
    </row>
    <row r="66" spans="1:10" ht="13.5">
      <c r="A66" s="671" t="s">
        <v>343</v>
      </c>
      <c r="B66" s="672"/>
      <c r="C66" s="230">
        <v>46.4</v>
      </c>
      <c r="D66" s="230">
        <v>11</v>
      </c>
      <c r="E66" s="229">
        <v>162</v>
      </c>
      <c r="F66" s="229">
        <v>7</v>
      </c>
      <c r="G66" s="568">
        <v>361.1</v>
      </c>
      <c r="H66" s="568">
        <v>346.2</v>
      </c>
      <c r="I66" s="568">
        <v>1679</v>
      </c>
      <c r="J66" s="566">
        <v>126</v>
      </c>
    </row>
    <row r="67" spans="1:10" ht="13.5">
      <c r="A67" s="671" t="s">
        <v>342</v>
      </c>
      <c r="B67" s="672"/>
      <c r="C67" s="230">
        <v>41.5</v>
      </c>
      <c r="D67" s="230">
        <v>11.7</v>
      </c>
      <c r="E67" s="229">
        <v>166</v>
      </c>
      <c r="F67" s="229">
        <v>9</v>
      </c>
      <c r="G67" s="568">
        <v>300</v>
      </c>
      <c r="H67" s="568">
        <v>282.89999999999998</v>
      </c>
      <c r="I67" s="568">
        <v>564.20000000000005</v>
      </c>
      <c r="J67" s="566">
        <v>5871</v>
      </c>
    </row>
    <row r="68" spans="1:10" ht="13.5">
      <c r="A68" s="671" t="s">
        <v>341</v>
      </c>
      <c r="B68" s="672"/>
      <c r="C68" s="230">
        <v>43.7</v>
      </c>
      <c r="D68" s="230">
        <v>14.5</v>
      </c>
      <c r="E68" s="229">
        <v>158</v>
      </c>
      <c r="F68" s="229">
        <v>7</v>
      </c>
      <c r="G68" s="568">
        <v>386.7</v>
      </c>
      <c r="H68" s="568">
        <v>372.3</v>
      </c>
      <c r="I68" s="568">
        <v>874.5</v>
      </c>
      <c r="J68" s="566">
        <v>789</v>
      </c>
    </row>
    <row r="69" spans="1:10" ht="13.5">
      <c r="A69" s="671" t="s">
        <v>340</v>
      </c>
      <c r="B69" s="672"/>
      <c r="C69" s="230">
        <v>35.9</v>
      </c>
      <c r="D69" s="230">
        <v>6.6</v>
      </c>
      <c r="E69" s="229">
        <v>164</v>
      </c>
      <c r="F69" s="229">
        <v>9</v>
      </c>
      <c r="G69" s="568">
        <v>366.5</v>
      </c>
      <c r="H69" s="568">
        <v>347.1</v>
      </c>
      <c r="I69" s="568">
        <v>985.8</v>
      </c>
      <c r="J69" s="566">
        <v>564</v>
      </c>
    </row>
    <row r="70" spans="1:10" ht="13.5">
      <c r="A70" s="671" t="s">
        <v>339</v>
      </c>
      <c r="B70" s="672"/>
      <c r="C70" s="230">
        <v>38</v>
      </c>
      <c r="D70" s="230">
        <v>11.5</v>
      </c>
      <c r="E70" s="229">
        <v>164</v>
      </c>
      <c r="F70" s="229">
        <v>8</v>
      </c>
      <c r="G70" s="568">
        <v>352.1</v>
      </c>
      <c r="H70" s="568">
        <v>335.8</v>
      </c>
      <c r="I70" s="568">
        <v>964.5</v>
      </c>
      <c r="J70" s="566">
        <v>490</v>
      </c>
    </row>
    <row r="71" spans="1:10" ht="19.5" customHeight="1">
      <c r="A71" s="669" t="s">
        <v>338</v>
      </c>
      <c r="B71" s="668"/>
      <c r="C71" s="230">
        <v>38.700000000000003</v>
      </c>
      <c r="D71" s="230">
        <v>11.5</v>
      </c>
      <c r="E71" s="229">
        <v>169</v>
      </c>
      <c r="F71" s="229">
        <v>9</v>
      </c>
      <c r="G71" s="568">
        <v>373.2</v>
      </c>
      <c r="H71" s="568">
        <v>350.9</v>
      </c>
      <c r="I71" s="568">
        <v>1456.9</v>
      </c>
      <c r="J71" s="566">
        <v>1213</v>
      </c>
    </row>
    <row r="72" spans="1:10" ht="13.5">
      <c r="A72" s="667" t="s">
        <v>337</v>
      </c>
      <c r="B72" s="674"/>
      <c r="C72" s="230">
        <v>35.1</v>
      </c>
      <c r="D72" s="230">
        <v>10.4</v>
      </c>
      <c r="E72" s="229">
        <v>156</v>
      </c>
      <c r="F72" s="229">
        <v>21</v>
      </c>
      <c r="G72" s="568">
        <v>354.2</v>
      </c>
      <c r="H72" s="568">
        <v>305.3</v>
      </c>
      <c r="I72" s="568">
        <v>1265.0999999999999</v>
      </c>
      <c r="J72" s="566">
        <v>1211</v>
      </c>
    </row>
    <row r="73" spans="1:10" ht="13.5">
      <c r="A73" s="667" t="s">
        <v>336</v>
      </c>
      <c r="B73" s="674"/>
      <c r="C73" s="230">
        <v>43.8</v>
      </c>
      <c r="D73" s="230">
        <v>9.5</v>
      </c>
      <c r="E73" s="229">
        <v>146</v>
      </c>
      <c r="F73" s="229">
        <v>0</v>
      </c>
      <c r="G73" s="568">
        <v>283.8</v>
      </c>
      <c r="H73" s="568">
        <v>283</v>
      </c>
      <c r="I73" s="568">
        <v>555.20000000000005</v>
      </c>
      <c r="J73" s="566">
        <v>1271</v>
      </c>
    </row>
    <row r="74" spans="1:10" ht="13.5">
      <c r="A74" s="667" t="s">
        <v>335</v>
      </c>
      <c r="B74" s="674"/>
      <c r="C74" s="230">
        <v>41.6</v>
      </c>
      <c r="D74" s="230">
        <v>11.1</v>
      </c>
      <c r="E74" s="229">
        <v>168</v>
      </c>
      <c r="F74" s="229">
        <v>11</v>
      </c>
      <c r="G74" s="568">
        <v>379.8</v>
      </c>
      <c r="H74" s="568">
        <v>355</v>
      </c>
      <c r="I74" s="568">
        <v>1378.3</v>
      </c>
      <c r="J74" s="566">
        <v>3924</v>
      </c>
    </row>
    <row r="75" spans="1:10" ht="13.5">
      <c r="A75" s="667" t="s">
        <v>334</v>
      </c>
      <c r="B75" s="674"/>
      <c r="C75" s="230">
        <v>42.9</v>
      </c>
      <c r="D75" s="230">
        <v>5.8</v>
      </c>
      <c r="E75" s="229">
        <v>164</v>
      </c>
      <c r="F75" s="229">
        <v>6</v>
      </c>
      <c r="G75" s="568">
        <v>281.89999999999998</v>
      </c>
      <c r="H75" s="568">
        <v>268.2</v>
      </c>
      <c r="I75" s="568">
        <v>595.1</v>
      </c>
      <c r="J75" s="566">
        <v>4939</v>
      </c>
    </row>
    <row r="76" spans="1:10" ht="13.5">
      <c r="A76" s="667" t="s">
        <v>333</v>
      </c>
      <c r="B76" s="674"/>
      <c r="C76" s="230">
        <v>50.9</v>
      </c>
      <c r="D76" s="230">
        <v>7.6</v>
      </c>
      <c r="E76" s="229">
        <v>172</v>
      </c>
      <c r="F76" s="229">
        <v>5</v>
      </c>
      <c r="G76" s="568">
        <v>290.60000000000002</v>
      </c>
      <c r="H76" s="568">
        <v>278.39999999999998</v>
      </c>
      <c r="I76" s="568">
        <v>475.4</v>
      </c>
      <c r="J76" s="566">
        <v>461</v>
      </c>
    </row>
    <row r="77" spans="1:10" ht="13.5" customHeight="1">
      <c r="A77" s="673" t="s">
        <v>522</v>
      </c>
      <c r="B77" s="674"/>
      <c r="C77" s="230">
        <v>45.7</v>
      </c>
      <c r="D77" s="230">
        <v>7.4</v>
      </c>
      <c r="E77" s="229">
        <v>155</v>
      </c>
      <c r="F77" s="229">
        <v>5</v>
      </c>
      <c r="G77" s="568">
        <v>246.1</v>
      </c>
      <c r="H77" s="568">
        <v>228.8</v>
      </c>
      <c r="I77" s="568">
        <v>455.1</v>
      </c>
      <c r="J77" s="566">
        <v>1328</v>
      </c>
    </row>
    <row r="78" spans="1:10" ht="13.5" customHeight="1">
      <c r="A78" s="669" t="s">
        <v>423</v>
      </c>
      <c r="B78" s="670"/>
      <c r="C78" s="230">
        <v>31.5</v>
      </c>
      <c r="D78" s="230">
        <v>7.6</v>
      </c>
      <c r="E78" s="229">
        <v>164</v>
      </c>
      <c r="F78" s="229">
        <v>13</v>
      </c>
      <c r="G78" s="568">
        <v>259</v>
      </c>
      <c r="H78" s="568">
        <v>239.8</v>
      </c>
      <c r="I78" s="568">
        <v>366.9</v>
      </c>
      <c r="J78" s="566">
        <v>132</v>
      </c>
    </row>
    <row r="79" spans="1:10" ht="13.5">
      <c r="A79" s="667" t="s">
        <v>332</v>
      </c>
      <c r="B79" s="674"/>
      <c r="C79" s="230">
        <v>29.4</v>
      </c>
      <c r="D79" s="230">
        <v>6.8</v>
      </c>
      <c r="E79" s="229">
        <v>176</v>
      </c>
      <c r="F79" s="229">
        <v>4</v>
      </c>
      <c r="G79" s="568">
        <v>313.7</v>
      </c>
      <c r="H79" s="568">
        <v>306.39999999999998</v>
      </c>
      <c r="I79" s="568">
        <v>164.6</v>
      </c>
      <c r="J79" s="566">
        <v>268</v>
      </c>
    </row>
    <row r="80" spans="1:10" ht="19.5" customHeight="1">
      <c r="A80" s="669" t="s">
        <v>422</v>
      </c>
      <c r="B80" s="670"/>
      <c r="C80" s="230">
        <v>31.1</v>
      </c>
      <c r="D80" s="230">
        <v>4.7</v>
      </c>
      <c r="E80" s="229">
        <v>164</v>
      </c>
      <c r="F80" s="229">
        <v>2</v>
      </c>
      <c r="G80" s="568">
        <v>241.8</v>
      </c>
      <c r="H80" s="568">
        <v>238.1</v>
      </c>
      <c r="I80" s="568">
        <v>369.3</v>
      </c>
      <c r="J80" s="566">
        <v>33</v>
      </c>
    </row>
    <row r="81" spans="1:10" ht="13.5">
      <c r="A81" s="667" t="s">
        <v>331</v>
      </c>
      <c r="B81" s="674"/>
      <c r="C81" s="230">
        <v>45.7</v>
      </c>
      <c r="D81" s="230">
        <v>9.3000000000000007</v>
      </c>
      <c r="E81" s="229">
        <v>161</v>
      </c>
      <c r="F81" s="229">
        <v>5</v>
      </c>
      <c r="G81" s="568">
        <v>246</v>
      </c>
      <c r="H81" s="568">
        <v>236</v>
      </c>
      <c r="I81" s="568">
        <v>271.89999999999998</v>
      </c>
      <c r="J81" s="566">
        <v>252</v>
      </c>
    </row>
    <row r="82" spans="1:10" ht="13.5">
      <c r="A82" s="667" t="s">
        <v>330</v>
      </c>
      <c r="B82" s="674"/>
      <c r="C82" s="230">
        <v>42.7</v>
      </c>
      <c r="D82" s="230">
        <v>8.3000000000000007</v>
      </c>
      <c r="E82" s="229">
        <v>170</v>
      </c>
      <c r="F82" s="229">
        <v>9</v>
      </c>
      <c r="G82" s="568">
        <v>290.7</v>
      </c>
      <c r="H82" s="568">
        <v>273.5</v>
      </c>
      <c r="I82" s="568">
        <v>310.89999999999998</v>
      </c>
      <c r="J82" s="566">
        <v>2244</v>
      </c>
    </row>
    <row r="83" spans="1:10" ht="13.5">
      <c r="A83" s="667" t="s">
        <v>329</v>
      </c>
      <c r="B83" s="674"/>
      <c r="C83" s="230">
        <v>37.9</v>
      </c>
      <c r="D83" s="230">
        <v>6.7</v>
      </c>
      <c r="E83" s="229">
        <v>172</v>
      </c>
      <c r="F83" s="229">
        <v>7</v>
      </c>
      <c r="G83" s="568">
        <v>267.89999999999998</v>
      </c>
      <c r="H83" s="568">
        <v>255</v>
      </c>
      <c r="I83" s="568">
        <v>355</v>
      </c>
      <c r="J83" s="566">
        <v>782</v>
      </c>
    </row>
    <row r="84" spans="1:10" ht="13.5">
      <c r="A84" s="667" t="s">
        <v>421</v>
      </c>
      <c r="B84" s="674"/>
      <c r="C84" s="230" t="s">
        <v>159</v>
      </c>
      <c r="D84" s="230" t="s">
        <v>159</v>
      </c>
      <c r="E84" s="229" t="s">
        <v>159</v>
      </c>
      <c r="F84" s="229" t="s">
        <v>159</v>
      </c>
      <c r="G84" s="568" t="s">
        <v>159</v>
      </c>
      <c r="H84" s="568" t="s">
        <v>159</v>
      </c>
      <c r="I84" s="568" t="s">
        <v>159</v>
      </c>
      <c r="J84" s="566" t="s">
        <v>159</v>
      </c>
    </row>
    <row r="85" spans="1:10" ht="13.5">
      <c r="A85" s="667" t="s">
        <v>328</v>
      </c>
      <c r="B85" s="674"/>
      <c r="C85" s="230">
        <v>37.299999999999997</v>
      </c>
      <c r="D85" s="230">
        <v>9.5</v>
      </c>
      <c r="E85" s="229">
        <v>161</v>
      </c>
      <c r="F85" s="229">
        <v>5</v>
      </c>
      <c r="G85" s="568">
        <v>275.10000000000002</v>
      </c>
      <c r="H85" s="568">
        <v>263.2</v>
      </c>
      <c r="I85" s="568">
        <v>510.7</v>
      </c>
      <c r="J85" s="566">
        <v>309</v>
      </c>
    </row>
    <row r="86" spans="1:10" ht="13.5">
      <c r="A86" s="667" t="s">
        <v>327</v>
      </c>
      <c r="B86" s="674"/>
      <c r="C86" s="230">
        <v>39.200000000000003</v>
      </c>
      <c r="D86" s="230">
        <v>10.3</v>
      </c>
      <c r="E86" s="229">
        <v>165</v>
      </c>
      <c r="F86" s="229">
        <v>6</v>
      </c>
      <c r="G86" s="568">
        <v>294.89999999999998</v>
      </c>
      <c r="H86" s="568">
        <v>277.89999999999998</v>
      </c>
      <c r="I86" s="568">
        <v>474.9</v>
      </c>
      <c r="J86" s="566">
        <v>762</v>
      </c>
    </row>
    <row r="87" spans="1:10" ht="13.5">
      <c r="A87" s="667" t="s">
        <v>326</v>
      </c>
      <c r="B87" s="674"/>
      <c r="C87" s="230">
        <v>59.4</v>
      </c>
      <c r="D87" s="230">
        <v>8.6</v>
      </c>
      <c r="E87" s="229">
        <v>159</v>
      </c>
      <c r="F87" s="229">
        <v>6</v>
      </c>
      <c r="G87" s="568">
        <v>245.8</v>
      </c>
      <c r="H87" s="568">
        <v>231.7</v>
      </c>
      <c r="I87" s="568">
        <v>389.7</v>
      </c>
      <c r="J87" s="566">
        <v>460</v>
      </c>
    </row>
    <row r="88" spans="1:10" ht="13.5">
      <c r="A88" s="667" t="s">
        <v>325</v>
      </c>
      <c r="B88" s="674"/>
      <c r="C88" s="230">
        <v>42.1</v>
      </c>
      <c r="D88" s="230">
        <v>9.1999999999999993</v>
      </c>
      <c r="E88" s="229">
        <v>159</v>
      </c>
      <c r="F88" s="229">
        <v>9</v>
      </c>
      <c r="G88" s="568">
        <v>266.5</v>
      </c>
      <c r="H88" s="568">
        <v>248.6</v>
      </c>
      <c r="I88" s="568">
        <v>537.70000000000005</v>
      </c>
      <c r="J88" s="566">
        <v>1088</v>
      </c>
    </row>
    <row r="89" spans="1:10" ht="13.5">
      <c r="A89" s="667" t="s">
        <v>324</v>
      </c>
      <c r="B89" s="674"/>
      <c r="C89" s="230">
        <v>51.9</v>
      </c>
      <c r="D89" s="230">
        <v>9.5</v>
      </c>
      <c r="E89" s="229">
        <v>172</v>
      </c>
      <c r="F89" s="229">
        <v>19</v>
      </c>
      <c r="G89" s="568">
        <v>271.5</v>
      </c>
      <c r="H89" s="568">
        <v>230.5</v>
      </c>
      <c r="I89" s="568">
        <v>372</v>
      </c>
      <c r="J89" s="566">
        <v>1886</v>
      </c>
    </row>
    <row r="90" spans="1:10" ht="13.5">
      <c r="A90" s="667" t="s">
        <v>323</v>
      </c>
      <c r="B90" s="674"/>
      <c r="C90" s="230">
        <v>58</v>
      </c>
      <c r="D90" s="230">
        <v>10.8</v>
      </c>
      <c r="E90" s="229">
        <v>182</v>
      </c>
      <c r="F90" s="229">
        <v>4</v>
      </c>
      <c r="G90" s="568">
        <v>264.89999999999998</v>
      </c>
      <c r="H90" s="568">
        <v>256.39999999999998</v>
      </c>
      <c r="I90" s="568">
        <v>42.1</v>
      </c>
      <c r="J90" s="566">
        <v>208</v>
      </c>
    </row>
    <row r="91" spans="1:10" ht="13.5">
      <c r="A91" s="667" t="s">
        <v>261</v>
      </c>
      <c r="B91" s="674"/>
      <c r="C91" s="230">
        <v>41</v>
      </c>
      <c r="D91" s="230">
        <v>10.1</v>
      </c>
      <c r="E91" s="229">
        <v>168</v>
      </c>
      <c r="F91" s="229">
        <v>6</v>
      </c>
      <c r="G91" s="568">
        <v>262.5</v>
      </c>
      <c r="H91" s="568">
        <v>249.9</v>
      </c>
      <c r="I91" s="568">
        <v>515.1</v>
      </c>
      <c r="J91" s="566">
        <v>41</v>
      </c>
    </row>
    <row r="92" spans="1:10" ht="13.5">
      <c r="A92" s="667" t="s">
        <v>420</v>
      </c>
      <c r="B92" s="674"/>
      <c r="C92" s="230">
        <v>39.299999999999997</v>
      </c>
      <c r="D92" s="230">
        <v>14.3</v>
      </c>
      <c r="E92" s="229">
        <v>156</v>
      </c>
      <c r="F92" s="229">
        <v>15</v>
      </c>
      <c r="G92" s="568">
        <v>343.2</v>
      </c>
      <c r="H92" s="568">
        <v>288.5</v>
      </c>
      <c r="I92" s="568">
        <v>1138.5999999999999</v>
      </c>
      <c r="J92" s="566">
        <v>312</v>
      </c>
    </row>
    <row r="93" spans="1:10" ht="13.5">
      <c r="A93" s="667" t="s">
        <v>419</v>
      </c>
      <c r="B93" s="674"/>
      <c r="C93" s="230">
        <v>37.1</v>
      </c>
      <c r="D93" s="230">
        <v>9.9</v>
      </c>
      <c r="E93" s="229">
        <v>165</v>
      </c>
      <c r="F93" s="229">
        <v>6</v>
      </c>
      <c r="G93" s="568">
        <v>277.60000000000002</v>
      </c>
      <c r="H93" s="568">
        <v>261.39999999999998</v>
      </c>
      <c r="I93" s="568">
        <v>726.7</v>
      </c>
      <c r="J93" s="566">
        <v>180</v>
      </c>
    </row>
    <row r="94" spans="1:10" ht="13.5">
      <c r="A94" s="667" t="s">
        <v>322</v>
      </c>
      <c r="B94" s="674"/>
      <c r="C94" s="230">
        <v>43.9</v>
      </c>
      <c r="D94" s="230">
        <v>13.7</v>
      </c>
      <c r="E94" s="229">
        <v>166</v>
      </c>
      <c r="F94" s="229">
        <v>11</v>
      </c>
      <c r="G94" s="568">
        <v>463.1</v>
      </c>
      <c r="H94" s="568">
        <v>422.6</v>
      </c>
      <c r="I94" s="568">
        <v>789.2</v>
      </c>
      <c r="J94" s="566">
        <v>901</v>
      </c>
    </row>
    <row r="95" spans="1:10" ht="13.5">
      <c r="A95" s="667" t="s">
        <v>321</v>
      </c>
      <c r="B95" s="674"/>
      <c r="C95" s="230">
        <v>42.5</v>
      </c>
      <c r="D95" s="230">
        <v>9.3000000000000007</v>
      </c>
      <c r="E95" s="229">
        <v>167</v>
      </c>
      <c r="F95" s="229">
        <v>14</v>
      </c>
      <c r="G95" s="568">
        <v>288.60000000000002</v>
      </c>
      <c r="H95" s="568">
        <v>262.89999999999998</v>
      </c>
      <c r="I95" s="568">
        <v>848</v>
      </c>
      <c r="J95" s="566">
        <v>367</v>
      </c>
    </row>
    <row r="96" spans="1:10" ht="13.5">
      <c r="A96" s="667" t="s">
        <v>418</v>
      </c>
      <c r="B96" s="674"/>
      <c r="C96" s="230">
        <v>49.9</v>
      </c>
      <c r="D96" s="230">
        <v>15.3</v>
      </c>
      <c r="E96" s="229">
        <v>172</v>
      </c>
      <c r="F96" s="229">
        <v>5</v>
      </c>
      <c r="G96" s="568">
        <v>302.60000000000002</v>
      </c>
      <c r="H96" s="568">
        <v>287</v>
      </c>
      <c r="I96" s="568">
        <v>436.2</v>
      </c>
      <c r="J96" s="566">
        <v>530</v>
      </c>
    </row>
    <row r="97" spans="1:11" ht="13.5">
      <c r="A97" s="667" t="s">
        <v>417</v>
      </c>
      <c r="B97" s="674"/>
      <c r="C97" s="230">
        <v>47.1</v>
      </c>
      <c r="D97" s="230">
        <v>12.4</v>
      </c>
      <c r="E97" s="229">
        <v>166</v>
      </c>
      <c r="F97" s="229">
        <v>31</v>
      </c>
      <c r="G97" s="568">
        <v>311.60000000000002</v>
      </c>
      <c r="H97" s="568">
        <v>258.2</v>
      </c>
      <c r="I97" s="568">
        <v>530.4</v>
      </c>
      <c r="J97" s="566">
        <v>141</v>
      </c>
    </row>
    <row r="98" spans="1:11" ht="13.5">
      <c r="A98" s="667" t="s">
        <v>416</v>
      </c>
      <c r="B98" s="674"/>
      <c r="C98" s="230">
        <v>43.1</v>
      </c>
      <c r="D98" s="230">
        <v>14.1</v>
      </c>
      <c r="E98" s="229">
        <v>155</v>
      </c>
      <c r="F98" s="229">
        <v>1</v>
      </c>
      <c r="G98" s="568">
        <v>277.10000000000002</v>
      </c>
      <c r="H98" s="568">
        <v>261.60000000000002</v>
      </c>
      <c r="I98" s="568">
        <v>963.3</v>
      </c>
      <c r="J98" s="566">
        <v>258</v>
      </c>
    </row>
    <row r="99" spans="1:11" ht="13.5">
      <c r="A99" s="667" t="s">
        <v>415</v>
      </c>
      <c r="B99" s="674"/>
      <c r="C99" s="230">
        <v>47.9</v>
      </c>
      <c r="D99" s="230">
        <v>8.5</v>
      </c>
      <c r="E99" s="229">
        <v>164</v>
      </c>
      <c r="F99" s="229">
        <v>15</v>
      </c>
      <c r="G99" s="568">
        <v>310.60000000000002</v>
      </c>
      <c r="H99" s="568">
        <v>282.7</v>
      </c>
      <c r="I99" s="568">
        <v>493.6</v>
      </c>
      <c r="J99" s="566">
        <v>375</v>
      </c>
    </row>
    <row r="100" spans="1:11" ht="19.5" customHeight="1">
      <c r="A100" s="669" t="s">
        <v>320</v>
      </c>
      <c r="B100" s="670"/>
      <c r="C100" s="304">
        <v>42.1</v>
      </c>
      <c r="D100" s="304">
        <v>16.7</v>
      </c>
      <c r="E100" s="305">
        <v>154</v>
      </c>
      <c r="F100" s="305">
        <v>13</v>
      </c>
      <c r="G100" s="569">
        <v>355.6</v>
      </c>
      <c r="H100" s="569">
        <v>318.8</v>
      </c>
      <c r="I100" s="569">
        <v>1304.3</v>
      </c>
      <c r="J100" s="567">
        <v>966</v>
      </c>
    </row>
    <row r="101" spans="1:11" ht="13.5">
      <c r="A101" s="667" t="s">
        <v>319</v>
      </c>
      <c r="B101" s="674"/>
      <c r="C101" s="230">
        <v>40.799999999999997</v>
      </c>
      <c r="D101" s="230">
        <v>15.2</v>
      </c>
      <c r="E101" s="229">
        <v>161</v>
      </c>
      <c r="F101" s="229">
        <v>12</v>
      </c>
      <c r="G101" s="568">
        <v>377.4</v>
      </c>
      <c r="H101" s="568">
        <v>337.3</v>
      </c>
      <c r="I101" s="568">
        <v>1119.4000000000001</v>
      </c>
      <c r="J101" s="566">
        <v>704</v>
      </c>
    </row>
    <row r="102" spans="1:11" ht="13.5">
      <c r="A102" s="667" t="s">
        <v>414</v>
      </c>
      <c r="B102" s="674"/>
      <c r="C102" s="230">
        <v>40.700000000000003</v>
      </c>
      <c r="D102" s="230">
        <v>13.5</v>
      </c>
      <c r="E102" s="229">
        <v>161</v>
      </c>
      <c r="F102" s="229">
        <v>12</v>
      </c>
      <c r="G102" s="568">
        <v>339.3</v>
      </c>
      <c r="H102" s="568">
        <v>300.89999999999998</v>
      </c>
      <c r="I102" s="568">
        <v>994.6</v>
      </c>
      <c r="J102" s="566">
        <v>444</v>
      </c>
    </row>
    <row r="103" spans="1:11" ht="13.5">
      <c r="A103" s="667" t="s">
        <v>318</v>
      </c>
      <c r="B103" s="674"/>
      <c r="C103" s="230">
        <v>41.8</v>
      </c>
      <c r="D103" s="230">
        <v>8.9</v>
      </c>
      <c r="E103" s="229">
        <v>169</v>
      </c>
      <c r="F103" s="229">
        <v>19</v>
      </c>
      <c r="G103" s="568">
        <v>280.5</v>
      </c>
      <c r="H103" s="568">
        <v>240.3</v>
      </c>
      <c r="I103" s="568">
        <v>377.9</v>
      </c>
      <c r="J103" s="566">
        <v>1970</v>
      </c>
      <c r="K103" s="230"/>
    </row>
    <row r="104" spans="1:11" ht="13.5">
      <c r="A104" s="667" t="s">
        <v>317</v>
      </c>
      <c r="B104" s="674"/>
      <c r="C104" s="230">
        <v>54.8</v>
      </c>
      <c r="D104" s="230">
        <v>14.6</v>
      </c>
      <c r="E104" s="229">
        <v>162</v>
      </c>
      <c r="F104" s="229">
        <v>2</v>
      </c>
      <c r="G104" s="568">
        <v>242</v>
      </c>
      <c r="H104" s="568">
        <v>239.2</v>
      </c>
      <c r="I104" s="568">
        <v>209</v>
      </c>
      <c r="J104" s="566">
        <v>119</v>
      </c>
      <c r="K104" s="230"/>
    </row>
    <row r="105" spans="1:11" ht="13.5" customHeight="1">
      <c r="A105" s="667" t="s">
        <v>316</v>
      </c>
      <c r="B105" s="674"/>
      <c r="C105" s="230">
        <v>43.2</v>
      </c>
      <c r="D105" s="230">
        <v>14.3</v>
      </c>
      <c r="E105" s="229">
        <v>159</v>
      </c>
      <c r="F105" s="229">
        <v>8</v>
      </c>
      <c r="G105" s="568">
        <v>293.5</v>
      </c>
      <c r="H105" s="568">
        <v>273.7</v>
      </c>
      <c r="I105" s="568">
        <v>398.5</v>
      </c>
      <c r="J105" s="566">
        <v>376</v>
      </c>
      <c r="K105" s="230"/>
    </row>
    <row r="106" spans="1:11" ht="13.5">
      <c r="A106" s="667" t="s">
        <v>315</v>
      </c>
      <c r="B106" s="674"/>
      <c r="C106" s="230">
        <v>43.8</v>
      </c>
      <c r="D106" s="230">
        <v>16.2</v>
      </c>
      <c r="E106" s="229">
        <v>165</v>
      </c>
      <c r="F106" s="229">
        <v>16</v>
      </c>
      <c r="G106" s="568">
        <v>285.8</v>
      </c>
      <c r="H106" s="568">
        <v>247.6</v>
      </c>
      <c r="I106" s="568">
        <v>936.9</v>
      </c>
      <c r="J106" s="566">
        <v>255</v>
      </c>
      <c r="K106" s="230"/>
    </row>
    <row r="107" spans="1:11" ht="13.5">
      <c r="A107" s="667" t="s">
        <v>314</v>
      </c>
      <c r="B107" s="674"/>
      <c r="C107" s="230">
        <v>43.4</v>
      </c>
      <c r="D107" s="230">
        <v>11.4</v>
      </c>
      <c r="E107" s="229">
        <v>162</v>
      </c>
      <c r="F107" s="229">
        <v>8</v>
      </c>
      <c r="G107" s="568">
        <v>289.5</v>
      </c>
      <c r="H107" s="568">
        <v>267.7</v>
      </c>
      <c r="I107" s="568">
        <v>775.7</v>
      </c>
      <c r="J107" s="566">
        <v>755</v>
      </c>
      <c r="K107" s="230"/>
    </row>
    <row r="108" spans="1:11" ht="19.5" customHeight="1">
      <c r="A108" s="669" t="s">
        <v>313</v>
      </c>
      <c r="B108" s="670"/>
      <c r="C108" s="230">
        <v>42.8</v>
      </c>
      <c r="D108" s="230">
        <v>8.6999999999999993</v>
      </c>
      <c r="E108" s="229">
        <v>166</v>
      </c>
      <c r="F108" s="229">
        <v>14</v>
      </c>
      <c r="G108" s="568">
        <v>301</v>
      </c>
      <c r="H108" s="568">
        <v>273</v>
      </c>
      <c r="I108" s="568">
        <v>299.39999999999998</v>
      </c>
      <c r="J108" s="566">
        <v>575</v>
      </c>
      <c r="K108" s="230"/>
    </row>
    <row r="109" spans="1:11" ht="19.5" customHeight="1">
      <c r="A109" s="669" t="s">
        <v>312</v>
      </c>
      <c r="B109" s="670"/>
      <c r="C109" s="230">
        <v>42.4</v>
      </c>
      <c r="D109" s="230">
        <v>14.9</v>
      </c>
      <c r="E109" s="229">
        <v>157</v>
      </c>
      <c r="F109" s="229">
        <v>14</v>
      </c>
      <c r="G109" s="568">
        <v>397.9</v>
      </c>
      <c r="H109" s="568">
        <v>346.4</v>
      </c>
      <c r="I109" s="568">
        <v>1207.3</v>
      </c>
      <c r="J109" s="566">
        <v>821</v>
      </c>
      <c r="K109" s="230"/>
    </row>
    <row r="110" spans="1:11" ht="13.5">
      <c r="A110" s="667" t="s">
        <v>311</v>
      </c>
      <c r="B110" s="674"/>
      <c r="C110" s="230">
        <v>38.200000000000003</v>
      </c>
      <c r="D110" s="230">
        <v>8.9</v>
      </c>
      <c r="E110" s="229">
        <v>165</v>
      </c>
      <c r="F110" s="229">
        <v>9</v>
      </c>
      <c r="G110" s="568">
        <v>278.3</v>
      </c>
      <c r="H110" s="568">
        <v>254.3</v>
      </c>
      <c r="I110" s="568">
        <v>598.1</v>
      </c>
      <c r="J110" s="566">
        <v>986</v>
      </c>
      <c r="K110" s="230"/>
    </row>
    <row r="111" spans="1:11" ht="13.5">
      <c r="A111" s="667" t="s">
        <v>310</v>
      </c>
      <c r="B111" s="674"/>
      <c r="C111" s="230">
        <v>43.6</v>
      </c>
      <c r="D111" s="230">
        <v>15.9</v>
      </c>
      <c r="E111" s="229">
        <v>167</v>
      </c>
      <c r="F111" s="229">
        <v>11</v>
      </c>
      <c r="G111" s="568">
        <v>295.2</v>
      </c>
      <c r="H111" s="568">
        <v>269.7</v>
      </c>
      <c r="I111" s="568">
        <v>932.9</v>
      </c>
      <c r="J111" s="566">
        <v>1780</v>
      </c>
      <c r="K111" s="230"/>
    </row>
    <row r="112" spans="1:11" ht="13.5">
      <c r="A112" s="667" t="s">
        <v>309</v>
      </c>
      <c r="B112" s="674"/>
      <c r="C112" s="230">
        <v>43.2</v>
      </c>
      <c r="D112" s="230">
        <v>11.8</v>
      </c>
      <c r="E112" s="229">
        <v>166</v>
      </c>
      <c r="F112" s="229">
        <v>34</v>
      </c>
      <c r="G112" s="568">
        <v>323.39999999999998</v>
      </c>
      <c r="H112" s="568">
        <v>264.8</v>
      </c>
      <c r="I112" s="568">
        <v>682.7</v>
      </c>
      <c r="J112" s="566">
        <v>513</v>
      </c>
      <c r="K112" s="230"/>
    </row>
    <row r="113" spans="1:11" ht="19.5" customHeight="1">
      <c r="A113" s="669" t="s">
        <v>413</v>
      </c>
      <c r="B113" s="670"/>
      <c r="C113" s="230">
        <v>42</v>
      </c>
      <c r="D113" s="230">
        <v>15.3</v>
      </c>
      <c r="E113" s="229">
        <v>160</v>
      </c>
      <c r="F113" s="229">
        <v>16</v>
      </c>
      <c r="G113" s="568">
        <v>379.4</v>
      </c>
      <c r="H113" s="568">
        <v>336.9</v>
      </c>
      <c r="I113" s="568">
        <v>1265.4000000000001</v>
      </c>
      <c r="J113" s="566">
        <v>841</v>
      </c>
      <c r="K113" s="230"/>
    </row>
    <row r="114" spans="1:11" ht="13.5">
      <c r="A114" s="667" t="s">
        <v>412</v>
      </c>
      <c r="B114" s="674"/>
      <c r="C114" s="230">
        <v>40.700000000000003</v>
      </c>
      <c r="D114" s="230">
        <v>12.5</v>
      </c>
      <c r="E114" s="229">
        <v>165</v>
      </c>
      <c r="F114" s="229">
        <v>10</v>
      </c>
      <c r="G114" s="568">
        <v>332.8</v>
      </c>
      <c r="H114" s="568">
        <v>310.5</v>
      </c>
      <c r="I114" s="568">
        <v>884.4</v>
      </c>
      <c r="J114" s="566">
        <v>851</v>
      </c>
      <c r="K114" s="230"/>
    </row>
    <row r="115" spans="1:11" ht="13.5">
      <c r="A115" s="667" t="s">
        <v>411</v>
      </c>
      <c r="B115" s="674"/>
      <c r="C115" s="230">
        <v>41.5</v>
      </c>
      <c r="D115" s="230">
        <v>18.2</v>
      </c>
      <c r="E115" s="229">
        <v>165</v>
      </c>
      <c r="F115" s="229">
        <v>23</v>
      </c>
      <c r="G115" s="568">
        <v>390.9</v>
      </c>
      <c r="H115" s="568">
        <v>320.10000000000002</v>
      </c>
      <c r="I115" s="568">
        <v>1250.4000000000001</v>
      </c>
      <c r="J115" s="566">
        <v>489</v>
      </c>
      <c r="K115" s="230"/>
    </row>
    <row r="116" spans="1:11" ht="13.5">
      <c r="A116" s="667" t="s">
        <v>308</v>
      </c>
      <c r="B116" s="674"/>
      <c r="C116" s="230">
        <v>45.7</v>
      </c>
      <c r="D116" s="230">
        <v>13.5</v>
      </c>
      <c r="E116" s="229">
        <v>165</v>
      </c>
      <c r="F116" s="229">
        <v>18</v>
      </c>
      <c r="G116" s="568">
        <v>322.2</v>
      </c>
      <c r="H116" s="568">
        <v>284.89999999999998</v>
      </c>
      <c r="I116" s="568">
        <v>880</v>
      </c>
      <c r="J116" s="566">
        <v>411</v>
      </c>
      <c r="K116" s="230"/>
    </row>
    <row r="117" spans="1:11" ht="13.5">
      <c r="A117" s="667" t="s">
        <v>307</v>
      </c>
      <c r="B117" s="674"/>
      <c r="C117" s="230">
        <v>43.5</v>
      </c>
      <c r="D117" s="230">
        <v>11.5</v>
      </c>
      <c r="E117" s="229">
        <v>167</v>
      </c>
      <c r="F117" s="229">
        <v>10</v>
      </c>
      <c r="G117" s="568">
        <v>326.89999999999998</v>
      </c>
      <c r="H117" s="568">
        <v>295.5</v>
      </c>
      <c r="I117" s="568">
        <v>1106.7</v>
      </c>
      <c r="J117" s="566">
        <v>155</v>
      </c>
      <c r="K117" s="230"/>
    </row>
    <row r="118" spans="1:11" ht="13.5">
      <c r="A118" s="667" t="s">
        <v>306</v>
      </c>
      <c r="B118" s="674"/>
      <c r="C118" s="230">
        <v>41.7</v>
      </c>
      <c r="D118" s="230">
        <v>15.4</v>
      </c>
      <c r="E118" s="229">
        <v>166</v>
      </c>
      <c r="F118" s="229">
        <v>10</v>
      </c>
      <c r="G118" s="568">
        <v>316.2</v>
      </c>
      <c r="H118" s="568">
        <v>295.3</v>
      </c>
      <c r="I118" s="568">
        <v>979</v>
      </c>
      <c r="J118" s="566">
        <v>649</v>
      </c>
    </row>
    <row r="119" spans="1:11" ht="13.5">
      <c r="A119" s="667" t="s">
        <v>410</v>
      </c>
      <c r="B119" s="674"/>
      <c r="C119" s="230">
        <v>51.6</v>
      </c>
      <c r="D119" s="230">
        <v>11.4</v>
      </c>
      <c r="E119" s="229">
        <v>159</v>
      </c>
      <c r="F119" s="229">
        <v>13</v>
      </c>
      <c r="G119" s="568">
        <v>326.5</v>
      </c>
      <c r="H119" s="568">
        <v>301.2</v>
      </c>
      <c r="I119" s="568">
        <v>609.9</v>
      </c>
      <c r="J119" s="566">
        <v>69</v>
      </c>
    </row>
    <row r="120" spans="1:11" ht="13.5" customHeight="1">
      <c r="A120" s="669" t="s">
        <v>305</v>
      </c>
      <c r="B120" s="670"/>
      <c r="C120" s="230">
        <v>42.9</v>
      </c>
      <c r="D120" s="230">
        <v>10.9</v>
      </c>
      <c r="E120" s="229">
        <v>164</v>
      </c>
      <c r="F120" s="229">
        <v>3</v>
      </c>
      <c r="G120" s="568">
        <v>337.9</v>
      </c>
      <c r="H120" s="568">
        <v>332</v>
      </c>
      <c r="I120" s="568">
        <v>866.6</v>
      </c>
      <c r="J120" s="566">
        <v>288</v>
      </c>
    </row>
    <row r="121" spans="1:11" ht="13.5">
      <c r="A121" s="667" t="s">
        <v>409</v>
      </c>
      <c r="B121" s="674"/>
      <c r="C121" s="230">
        <v>41.4</v>
      </c>
      <c r="D121" s="230">
        <v>21.6</v>
      </c>
      <c r="E121" s="229">
        <v>154</v>
      </c>
      <c r="F121" s="229">
        <v>20</v>
      </c>
      <c r="G121" s="568">
        <v>416.1</v>
      </c>
      <c r="H121" s="568">
        <v>295.8</v>
      </c>
      <c r="I121" s="568">
        <v>1627.1</v>
      </c>
      <c r="J121" s="566">
        <v>540</v>
      </c>
    </row>
    <row r="122" spans="1:11" ht="13.5">
      <c r="A122" s="667" t="s">
        <v>408</v>
      </c>
      <c r="B122" s="674"/>
      <c r="C122" s="230">
        <v>50.3</v>
      </c>
      <c r="D122" s="230">
        <v>13.4</v>
      </c>
      <c r="E122" s="229">
        <v>155</v>
      </c>
      <c r="F122" s="229">
        <v>45</v>
      </c>
      <c r="G122" s="568">
        <v>355.8</v>
      </c>
      <c r="H122" s="568">
        <v>265.5</v>
      </c>
      <c r="I122" s="568">
        <v>921.8</v>
      </c>
      <c r="J122" s="566">
        <v>2089</v>
      </c>
    </row>
    <row r="123" spans="1:11" ht="13.5">
      <c r="A123" s="667" t="s">
        <v>407</v>
      </c>
      <c r="B123" s="674"/>
      <c r="C123" s="230">
        <v>63.6</v>
      </c>
      <c r="D123" s="230">
        <v>11.1</v>
      </c>
      <c r="E123" s="229">
        <v>144</v>
      </c>
      <c r="F123" s="229">
        <v>3</v>
      </c>
      <c r="G123" s="568">
        <v>258.10000000000002</v>
      </c>
      <c r="H123" s="568">
        <v>242</v>
      </c>
      <c r="I123" s="568">
        <v>85.9</v>
      </c>
      <c r="J123" s="566">
        <v>421</v>
      </c>
    </row>
    <row r="124" spans="1:11" ht="19.5" customHeight="1">
      <c r="A124" s="669" t="s">
        <v>406</v>
      </c>
      <c r="B124" s="670"/>
      <c r="C124" s="230">
        <v>64.5</v>
      </c>
      <c r="D124" s="230">
        <v>6.6</v>
      </c>
      <c r="E124" s="229">
        <v>169</v>
      </c>
      <c r="F124" s="229">
        <v>2</v>
      </c>
      <c r="G124" s="568">
        <v>218.6</v>
      </c>
      <c r="H124" s="568">
        <v>216.5</v>
      </c>
      <c r="I124" s="568">
        <v>339.9</v>
      </c>
      <c r="J124" s="566">
        <v>52</v>
      </c>
    </row>
    <row r="125" spans="1:11" ht="13.5">
      <c r="A125" s="667" t="s">
        <v>304</v>
      </c>
      <c r="B125" s="674"/>
      <c r="C125" s="230">
        <v>46.7</v>
      </c>
      <c r="D125" s="230">
        <v>12</v>
      </c>
      <c r="E125" s="229">
        <v>183</v>
      </c>
      <c r="F125" s="229">
        <v>33</v>
      </c>
      <c r="G125" s="568">
        <v>398.4</v>
      </c>
      <c r="H125" s="568">
        <v>341.8</v>
      </c>
      <c r="I125" s="568">
        <v>445.9</v>
      </c>
      <c r="J125" s="566">
        <v>1981</v>
      </c>
    </row>
    <row r="126" spans="1:11" ht="13.5" customHeight="1">
      <c r="A126" s="669" t="s">
        <v>303</v>
      </c>
      <c r="B126" s="670"/>
      <c r="C126" s="230">
        <v>47.3</v>
      </c>
      <c r="D126" s="230">
        <v>8.6</v>
      </c>
      <c r="E126" s="229">
        <v>182</v>
      </c>
      <c r="F126" s="229">
        <v>34</v>
      </c>
      <c r="G126" s="568">
        <v>349.3</v>
      </c>
      <c r="H126" s="568">
        <v>277.10000000000002</v>
      </c>
      <c r="I126" s="568">
        <v>341.2</v>
      </c>
      <c r="J126" s="566">
        <v>4998</v>
      </c>
    </row>
    <row r="127" spans="1:11" ht="13.5">
      <c r="A127" s="667" t="s">
        <v>405</v>
      </c>
      <c r="B127" s="674"/>
      <c r="C127" s="230">
        <v>44.6</v>
      </c>
      <c r="D127" s="230">
        <v>9.1999999999999993</v>
      </c>
      <c r="E127" s="229">
        <v>174</v>
      </c>
      <c r="F127" s="229">
        <v>6</v>
      </c>
      <c r="G127" s="568">
        <v>302.3</v>
      </c>
      <c r="H127" s="568">
        <v>283.5</v>
      </c>
      <c r="I127" s="568">
        <v>505.8</v>
      </c>
      <c r="J127" s="566">
        <v>389</v>
      </c>
    </row>
    <row r="128" spans="1:11" ht="13.5">
      <c r="A128" s="667" t="s">
        <v>404</v>
      </c>
      <c r="B128" s="674"/>
      <c r="C128" s="230">
        <v>42.7</v>
      </c>
      <c r="D128" s="230">
        <v>9.3000000000000007</v>
      </c>
      <c r="E128" s="229">
        <v>172</v>
      </c>
      <c r="F128" s="229">
        <v>19</v>
      </c>
      <c r="G128" s="568">
        <v>371.2</v>
      </c>
      <c r="H128" s="568">
        <v>319.60000000000002</v>
      </c>
      <c r="I128" s="568">
        <v>815</v>
      </c>
      <c r="J128" s="566">
        <v>39</v>
      </c>
    </row>
    <row r="129" spans="1:10" ht="13.5">
      <c r="A129" s="667" t="s">
        <v>403</v>
      </c>
      <c r="B129" s="674"/>
      <c r="C129" s="230" t="s">
        <v>159</v>
      </c>
      <c r="D129" s="230" t="s">
        <v>159</v>
      </c>
      <c r="E129" s="229" t="s">
        <v>159</v>
      </c>
      <c r="F129" s="229" t="s">
        <v>159</v>
      </c>
      <c r="G129" s="568" t="s">
        <v>159</v>
      </c>
      <c r="H129" s="568" t="s">
        <v>159</v>
      </c>
      <c r="I129" s="568" t="s">
        <v>159</v>
      </c>
      <c r="J129" s="566" t="s">
        <v>159</v>
      </c>
    </row>
    <row r="130" spans="1:10" ht="13.5">
      <c r="A130" s="667" t="s">
        <v>402</v>
      </c>
      <c r="B130" s="674"/>
      <c r="C130" s="230">
        <v>37.299999999999997</v>
      </c>
      <c r="D130" s="230">
        <v>16.3</v>
      </c>
      <c r="E130" s="229">
        <v>165</v>
      </c>
      <c r="F130" s="229">
        <v>35</v>
      </c>
      <c r="G130" s="568">
        <v>358</v>
      </c>
      <c r="H130" s="568">
        <v>269.7</v>
      </c>
      <c r="I130" s="568">
        <v>1120.5999999999999</v>
      </c>
      <c r="J130" s="566">
        <v>46</v>
      </c>
    </row>
    <row r="131" spans="1:10" ht="13.5">
      <c r="A131" s="667" t="s">
        <v>401</v>
      </c>
      <c r="B131" s="674"/>
      <c r="C131" s="230">
        <v>45.2</v>
      </c>
      <c r="D131" s="230">
        <v>9.6999999999999993</v>
      </c>
      <c r="E131" s="229">
        <v>167</v>
      </c>
      <c r="F131" s="229">
        <v>23</v>
      </c>
      <c r="G131" s="568">
        <v>334.9</v>
      </c>
      <c r="H131" s="568">
        <v>284.3</v>
      </c>
      <c r="I131" s="568">
        <v>667.9</v>
      </c>
      <c r="J131" s="566">
        <v>662</v>
      </c>
    </row>
    <row r="132" spans="1:10" ht="13.5">
      <c r="A132" s="667" t="s">
        <v>400</v>
      </c>
      <c r="B132" s="674"/>
      <c r="C132" s="230">
        <v>40.9</v>
      </c>
      <c r="D132" s="230">
        <v>20.2</v>
      </c>
      <c r="E132" s="229">
        <v>147</v>
      </c>
      <c r="F132" s="229">
        <v>8</v>
      </c>
      <c r="G132" s="568">
        <v>410.2</v>
      </c>
      <c r="H132" s="568">
        <v>358.3</v>
      </c>
      <c r="I132" s="568">
        <v>1991.6</v>
      </c>
      <c r="J132" s="566">
        <v>59</v>
      </c>
    </row>
    <row r="133" spans="1:10" ht="13.5">
      <c r="A133" s="667" t="s">
        <v>399</v>
      </c>
      <c r="B133" s="674"/>
      <c r="C133" s="230">
        <v>53.9</v>
      </c>
      <c r="D133" s="230">
        <v>13.6</v>
      </c>
      <c r="E133" s="229">
        <v>180</v>
      </c>
      <c r="F133" s="229">
        <v>25</v>
      </c>
      <c r="G133" s="568">
        <v>430.9</v>
      </c>
      <c r="H133" s="568">
        <v>360.8</v>
      </c>
      <c r="I133" s="568">
        <v>516.9</v>
      </c>
      <c r="J133" s="566">
        <v>140</v>
      </c>
    </row>
    <row r="134" spans="1:10" ht="13.5">
      <c r="A134" s="673" t="s">
        <v>398</v>
      </c>
      <c r="B134" s="674"/>
      <c r="C134" s="230">
        <v>51.2</v>
      </c>
      <c r="D134" s="230">
        <v>15.7</v>
      </c>
      <c r="E134" s="229">
        <v>180</v>
      </c>
      <c r="F134" s="229">
        <v>12</v>
      </c>
      <c r="G134" s="568">
        <v>462.2</v>
      </c>
      <c r="H134" s="568">
        <v>410</v>
      </c>
      <c r="I134" s="568">
        <v>583</v>
      </c>
      <c r="J134" s="566">
        <v>34</v>
      </c>
    </row>
    <row r="135" spans="1:10" ht="13.5">
      <c r="A135" s="667" t="s">
        <v>397</v>
      </c>
      <c r="B135" s="674"/>
      <c r="C135" s="230">
        <v>45.5</v>
      </c>
      <c r="D135" s="230">
        <v>8.6999999999999993</v>
      </c>
      <c r="E135" s="229">
        <v>167</v>
      </c>
      <c r="F135" s="229">
        <v>17</v>
      </c>
      <c r="G135" s="568">
        <v>312.39999999999998</v>
      </c>
      <c r="H135" s="568">
        <v>278.7</v>
      </c>
      <c r="I135" s="568">
        <v>555.79999999999995</v>
      </c>
      <c r="J135" s="566">
        <v>707</v>
      </c>
    </row>
    <row r="136" spans="1:10" ht="13.5">
      <c r="A136" s="667" t="s">
        <v>396</v>
      </c>
      <c r="B136" s="674"/>
      <c r="C136" s="230">
        <v>46.7</v>
      </c>
      <c r="D136" s="230">
        <v>10.9</v>
      </c>
      <c r="E136" s="229">
        <v>168</v>
      </c>
      <c r="F136" s="229">
        <v>1</v>
      </c>
      <c r="G136" s="568">
        <v>340.1</v>
      </c>
      <c r="H136" s="568">
        <v>337.5</v>
      </c>
      <c r="I136" s="568">
        <v>338.1</v>
      </c>
      <c r="J136" s="566">
        <v>704</v>
      </c>
    </row>
    <row r="137" spans="1:10" ht="13.5">
      <c r="A137" s="667" t="s">
        <v>395</v>
      </c>
      <c r="B137" s="674"/>
      <c r="C137" s="230">
        <v>27.4</v>
      </c>
      <c r="D137" s="230">
        <v>5.2</v>
      </c>
      <c r="E137" s="229">
        <v>194</v>
      </c>
      <c r="F137" s="229">
        <v>3</v>
      </c>
      <c r="G137" s="568">
        <v>284.10000000000002</v>
      </c>
      <c r="H137" s="568">
        <v>280</v>
      </c>
      <c r="I137" s="568">
        <v>312.60000000000002</v>
      </c>
      <c r="J137" s="566">
        <v>216</v>
      </c>
    </row>
    <row r="138" spans="1:10" ht="13.5">
      <c r="A138" s="667" t="s">
        <v>394</v>
      </c>
      <c r="B138" s="674"/>
      <c r="C138" s="230">
        <v>49.3</v>
      </c>
      <c r="D138" s="230">
        <v>11.9</v>
      </c>
      <c r="E138" s="229">
        <v>176</v>
      </c>
      <c r="F138" s="229">
        <v>12</v>
      </c>
      <c r="G138" s="568">
        <v>389.7</v>
      </c>
      <c r="H138" s="568">
        <v>356.1</v>
      </c>
      <c r="I138" s="568">
        <v>418.8</v>
      </c>
      <c r="J138" s="566">
        <v>333</v>
      </c>
    </row>
    <row r="139" spans="1:10" ht="13.5">
      <c r="A139" s="667" t="s">
        <v>393</v>
      </c>
      <c r="B139" s="674"/>
      <c r="C139" s="230">
        <v>34.200000000000003</v>
      </c>
      <c r="D139" s="230">
        <v>9.1</v>
      </c>
      <c r="E139" s="229">
        <v>164</v>
      </c>
      <c r="F139" s="229">
        <v>17</v>
      </c>
      <c r="G139" s="568">
        <v>307.5</v>
      </c>
      <c r="H139" s="568">
        <v>264.8</v>
      </c>
      <c r="I139" s="568">
        <v>680.8</v>
      </c>
      <c r="J139" s="566">
        <v>1163</v>
      </c>
    </row>
    <row r="140" spans="1:10" ht="13.5">
      <c r="A140" s="667" t="s">
        <v>392</v>
      </c>
      <c r="B140" s="674"/>
      <c r="C140" s="230">
        <v>41.3</v>
      </c>
      <c r="D140" s="230">
        <v>15.9</v>
      </c>
      <c r="E140" s="229">
        <v>169</v>
      </c>
      <c r="F140" s="229">
        <v>37</v>
      </c>
      <c r="G140" s="568">
        <v>491.8</v>
      </c>
      <c r="H140" s="568">
        <v>385.8</v>
      </c>
      <c r="I140" s="568">
        <v>1184.9000000000001</v>
      </c>
      <c r="J140" s="566">
        <v>2566</v>
      </c>
    </row>
    <row r="141" spans="1:10" ht="13.5">
      <c r="A141" s="667" t="s">
        <v>391</v>
      </c>
      <c r="B141" s="674"/>
      <c r="C141" s="230">
        <v>47.8</v>
      </c>
      <c r="D141" s="230">
        <v>10.3</v>
      </c>
      <c r="E141" s="229">
        <v>168</v>
      </c>
      <c r="F141" s="229">
        <v>6</v>
      </c>
      <c r="G141" s="568">
        <v>338.8</v>
      </c>
      <c r="H141" s="568">
        <v>322.10000000000002</v>
      </c>
      <c r="I141" s="568">
        <v>143.4</v>
      </c>
      <c r="J141" s="566">
        <v>669</v>
      </c>
    </row>
    <row r="142" spans="1:10" ht="13.5">
      <c r="A142" s="667" t="s">
        <v>390</v>
      </c>
      <c r="B142" s="674"/>
      <c r="C142" s="230">
        <v>54.2</v>
      </c>
      <c r="D142" s="230">
        <v>18.3</v>
      </c>
      <c r="E142" s="229">
        <v>187</v>
      </c>
      <c r="F142" s="229">
        <v>24</v>
      </c>
      <c r="G142" s="568">
        <v>363.6</v>
      </c>
      <c r="H142" s="568">
        <v>308.89999999999998</v>
      </c>
      <c r="I142" s="568">
        <v>895.9</v>
      </c>
      <c r="J142" s="566">
        <v>4</v>
      </c>
    </row>
    <row r="143" spans="1:10" ht="13.5">
      <c r="A143" s="667" t="s">
        <v>389</v>
      </c>
      <c r="B143" s="674"/>
      <c r="C143" s="230">
        <v>46.9</v>
      </c>
      <c r="D143" s="230">
        <v>16.899999999999999</v>
      </c>
      <c r="E143" s="229">
        <v>156</v>
      </c>
      <c r="F143" s="229">
        <v>25</v>
      </c>
      <c r="G143" s="568">
        <v>365.4</v>
      </c>
      <c r="H143" s="568">
        <v>303.8</v>
      </c>
      <c r="I143" s="568">
        <v>1083.7</v>
      </c>
      <c r="J143" s="566">
        <v>298</v>
      </c>
    </row>
    <row r="144" spans="1:10" ht="13.5">
      <c r="A144" s="667" t="s">
        <v>302</v>
      </c>
      <c r="B144" s="674"/>
      <c r="C144" s="230">
        <v>44.5</v>
      </c>
      <c r="D144" s="230">
        <v>10.5</v>
      </c>
      <c r="E144" s="229">
        <v>163</v>
      </c>
      <c r="F144" s="229">
        <v>18</v>
      </c>
      <c r="G144" s="568">
        <v>283.10000000000002</v>
      </c>
      <c r="H144" s="568">
        <v>247.9</v>
      </c>
      <c r="I144" s="568">
        <v>459.4</v>
      </c>
      <c r="J144" s="566">
        <v>6637</v>
      </c>
    </row>
    <row r="145" spans="1:10" ht="13.5">
      <c r="A145" s="667" t="s">
        <v>301</v>
      </c>
      <c r="B145" s="674"/>
      <c r="C145" s="230">
        <v>51.1</v>
      </c>
      <c r="D145" s="230">
        <v>7.5</v>
      </c>
      <c r="E145" s="229">
        <v>161</v>
      </c>
      <c r="F145" s="229">
        <v>8</v>
      </c>
      <c r="G145" s="568">
        <v>214.3</v>
      </c>
      <c r="H145" s="568">
        <v>200.7</v>
      </c>
      <c r="I145" s="568">
        <v>128.69999999999999</v>
      </c>
      <c r="J145" s="566">
        <v>618</v>
      </c>
    </row>
    <row r="146" spans="1:10" ht="19.5" customHeight="1">
      <c r="A146" s="669" t="s">
        <v>300</v>
      </c>
      <c r="B146" s="670"/>
      <c r="C146" s="230">
        <v>50.2</v>
      </c>
      <c r="D146" s="230">
        <v>8</v>
      </c>
      <c r="E146" s="229">
        <v>165</v>
      </c>
      <c r="F146" s="229">
        <v>19</v>
      </c>
      <c r="G146" s="568">
        <v>281.7</v>
      </c>
      <c r="H146" s="568">
        <v>247.6</v>
      </c>
      <c r="I146" s="568">
        <v>382.1</v>
      </c>
      <c r="J146" s="566">
        <v>1017</v>
      </c>
    </row>
    <row r="147" spans="1:10" ht="13.5">
      <c r="A147" s="667" t="s">
        <v>299</v>
      </c>
      <c r="B147" s="674"/>
      <c r="C147" s="230">
        <v>44.3</v>
      </c>
      <c r="D147" s="230">
        <v>6</v>
      </c>
      <c r="E147" s="229">
        <v>153</v>
      </c>
      <c r="F147" s="229">
        <v>5</v>
      </c>
      <c r="G147" s="568">
        <v>230.3</v>
      </c>
      <c r="H147" s="568">
        <v>221.8</v>
      </c>
      <c r="I147" s="568">
        <v>183.6</v>
      </c>
      <c r="J147" s="566">
        <v>221</v>
      </c>
    </row>
    <row r="148" spans="1:10" ht="19.5" customHeight="1">
      <c r="A148" s="669" t="s">
        <v>298</v>
      </c>
      <c r="B148" s="670"/>
      <c r="C148" s="230">
        <v>47.1</v>
      </c>
      <c r="D148" s="230">
        <v>9.1999999999999993</v>
      </c>
      <c r="E148" s="229">
        <v>163</v>
      </c>
      <c r="F148" s="229">
        <v>8</v>
      </c>
      <c r="G148" s="568">
        <v>287.7</v>
      </c>
      <c r="H148" s="568">
        <v>272.10000000000002</v>
      </c>
      <c r="I148" s="568">
        <v>503.5</v>
      </c>
      <c r="J148" s="566">
        <v>594</v>
      </c>
    </row>
    <row r="149" spans="1:10" s="143" customFormat="1" ht="13.5">
      <c r="A149" s="667" t="s">
        <v>297</v>
      </c>
      <c r="B149" s="674"/>
      <c r="C149" s="304">
        <v>40.700000000000003</v>
      </c>
      <c r="D149" s="304">
        <v>12.7</v>
      </c>
      <c r="E149" s="305">
        <v>156</v>
      </c>
      <c r="F149" s="305">
        <v>7</v>
      </c>
      <c r="G149" s="569">
        <v>396.6</v>
      </c>
      <c r="H149" s="569">
        <v>374.3</v>
      </c>
      <c r="I149" s="569">
        <v>1110.9000000000001</v>
      </c>
      <c r="J149" s="567">
        <v>5995</v>
      </c>
    </row>
    <row r="150" spans="1:10" ht="25.5" customHeight="1">
      <c r="A150" s="673" t="s">
        <v>523</v>
      </c>
      <c r="B150" s="674"/>
      <c r="C150" s="230">
        <v>50.8</v>
      </c>
      <c r="D150" s="230">
        <v>21.5</v>
      </c>
      <c r="E150" s="229">
        <v>167</v>
      </c>
      <c r="F150" s="229">
        <v>2</v>
      </c>
      <c r="G150" s="568">
        <v>572.29999999999995</v>
      </c>
      <c r="H150" s="568">
        <v>565.5</v>
      </c>
      <c r="I150" s="568">
        <v>2142.6</v>
      </c>
      <c r="J150" s="566">
        <v>10552</v>
      </c>
    </row>
    <row r="151" spans="1:10" ht="13.5">
      <c r="A151" s="667" t="s">
        <v>387</v>
      </c>
      <c r="B151" s="674"/>
      <c r="C151" s="230">
        <v>43.1</v>
      </c>
      <c r="D151" s="230">
        <v>16.8</v>
      </c>
      <c r="E151" s="229">
        <v>155</v>
      </c>
      <c r="F151" s="229">
        <v>7</v>
      </c>
      <c r="G151" s="568">
        <v>514.6</v>
      </c>
      <c r="H151" s="568">
        <v>496.1</v>
      </c>
      <c r="I151" s="568">
        <v>2099.3000000000002</v>
      </c>
      <c r="J151" s="566">
        <v>1867</v>
      </c>
    </row>
    <row r="152" spans="1:10" ht="19.5" customHeight="1">
      <c r="A152" s="669" t="s">
        <v>386</v>
      </c>
      <c r="B152" s="670"/>
      <c r="C152" s="230">
        <v>44.7</v>
      </c>
      <c r="D152" s="230">
        <v>16.8</v>
      </c>
      <c r="E152" s="229">
        <v>164</v>
      </c>
      <c r="F152" s="229">
        <v>15</v>
      </c>
      <c r="G152" s="568">
        <v>414.9</v>
      </c>
      <c r="H152" s="568">
        <v>373.6</v>
      </c>
      <c r="I152" s="568">
        <v>1541.8</v>
      </c>
      <c r="J152" s="566">
        <v>4598</v>
      </c>
    </row>
    <row r="153" spans="1:10" ht="13.5">
      <c r="A153" s="667" t="s">
        <v>385</v>
      </c>
      <c r="B153" s="674"/>
      <c r="C153" s="230">
        <v>43.6</v>
      </c>
      <c r="D153" s="230">
        <v>14.1</v>
      </c>
      <c r="E153" s="229">
        <v>165</v>
      </c>
      <c r="F153" s="229">
        <v>14</v>
      </c>
      <c r="G153" s="568">
        <v>431</v>
      </c>
      <c r="H153" s="568">
        <v>393.1</v>
      </c>
      <c r="I153" s="568">
        <v>1846.9</v>
      </c>
      <c r="J153" s="566">
        <v>2937</v>
      </c>
    </row>
    <row r="154" spans="1:10" ht="13.5">
      <c r="A154" s="667" t="s">
        <v>384</v>
      </c>
      <c r="B154" s="674"/>
      <c r="C154" s="230">
        <v>41.9</v>
      </c>
      <c r="D154" s="230">
        <v>15.6</v>
      </c>
      <c r="E154" s="229">
        <v>171</v>
      </c>
      <c r="F154" s="229">
        <v>11</v>
      </c>
      <c r="G154" s="568">
        <v>410.2</v>
      </c>
      <c r="H154" s="568">
        <v>375.3</v>
      </c>
      <c r="I154" s="568">
        <v>1725.9</v>
      </c>
      <c r="J154" s="566">
        <v>1786</v>
      </c>
    </row>
    <row r="155" spans="1:10" ht="13.5">
      <c r="A155" s="667" t="s">
        <v>383</v>
      </c>
      <c r="B155" s="674"/>
      <c r="C155" s="230">
        <v>39.5</v>
      </c>
      <c r="D155" s="230">
        <v>12.3</v>
      </c>
      <c r="E155" s="229">
        <v>165</v>
      </c>
      <c r="F155" s="229">
        <v>7</v>
      </c>
      <c r="G155" s="568">
        <v>471.6</v>
      </c>
      <c r="H155" s="568">
        <v>452.9</v>
      </c>
      <c r="I155" s="568">
        <v>1326</v>
      </c>
      <c r="J155" s="566">
        <v>401</v>
      </c>
    </row>
    <row r="156" spans="1:10" ht="13.5">
      <c r="A156" s="667" t="s">
        <v>382</v>
      </c>
      <c r="B156" s="674"/>
      <c r="C156" s="230">
        <v>36.5</v>
      </c>
      <c r="D156" s="230">
        <v>9.6999999999999993</v>
      </c>
      <c r="E156" s="229">
        <v>169</v>
      </c>
      <c r="F156" s="229">
        <v>40</v>
      </c>
      <c r="G156" s="568">
        <v>434.6</v>
      </c>
      <c r="H156" s="568">
        <v>348.7</v>
      </c>
      <c r="I156" s="568">
        <v>1413.6</v>
      </c>
      <c r="J156" s="566">
        <v>3455</v>
      </c>
    </row>
    <row r="157" spans="1:10" ht="13.5">
      <c r="A157" s="667" t="s">
        <v>381</v>
      </c>
      <c r="B157" s="674"/>
      <c r="C157" s="230">
        <v>48</v>
      </c>
      <c r="D157" s="230">
        <v>12.7</v>
      </c>
      <c r="E157" s="229">
        <v>170</v>
      </c>
      <c r="F157" s="229">
        <v>19</v>
      </c>
      <c r="G157" s="568">
        <v>448.5</v>
      </c>
      <c r="H157" s="568">
        <v>402.2</v>
      </c>
      <c r="I157" s="568">
        <v>879.2</v>
      </c>
      <c r="J157" s="566">
        <v>673</v>
      </c>
    </row>
    <row r="158" spans="1:10" ht="13.5">
      <c r="A158" s="667" t="s">
        <v>380</v>
      </c>
      <c r="B158" s="674"/>
      <c r="C158" s="230">
        <v>43.8</v>
      </c>
      <c r="D158" s="230">
        <v>16.100000000000001</v>
      </c>
      <c r="E158" s="229">
        <v>163</v>
      </c>
      <c r="F158" s="229">
        <v>8</v>
      </c>
      <c r="G158" s="568">
        <v>580.6</v>
      </c>
      <c r="H158" s="568">
        <v>554.4</v>
      </c>
      <c r="I158" s="568">
        <v>3762.8</v>
      </c>
      <c r="J158" s="566">
        <v>1504</v>
      </c>
    </row>
    <row r="159" spans="1:10" ht="13.5">
      <c r="A159" s="667" t="s">
        <v>379</v>
      </c>
      <c r="B159" s="674"/>
      <c r="C159" s="230">
        <v>38.6</v>
      </c>
      <c r="D159" s="230">
        <v>12.5</v>
      </c>
      <c r="E159" s="229">
        <v>163</v>
      </c>
      <c r="F159" s="229">
        <v>12</v>
      </c>
      <c r="G159" s="568">
        <v>378.2</v>
      </c>
      <c r="H159" s="568">
        <v>348.8</v>
      </c>
      <c r="I159" s="568">
        <v>1210.8</v>
      </c>
      <c r="J159" s="566">
        <v>4076</v>
      </c>
    </row>
    <row r="160" spans="1:10" ht="13.5">
      <c r="A160" s="667" t="s">
        <v>378</v>
      </c>
      <c r="B160" s="674"/>
      <c r="C160" s="230">
        <v>38.299999999999997</v>
      </c>
      <c r="D160" s="230">
        <v>13.9</v>
      </c>
      <c r="E160" s="229">
        <v>161</v>
      </c>
      <c r="F160" s="229">
        <v>17</v>
      </c>
      <c r="G160" s="568">
        <v>330.7</v>
      </c>
      <c r="H160" s="568">
        <v>290.39999999999998</v>
      </c>
      <c r="I160" s="568">
        <v>1227.2</v>
      </c>
      <c r="J160" s="566">
        <v>1171</v>
      </c>
    </row>
    <row r="161" spans="1:10" ht="13.5">
      <c r="A161" s="667" t="s">
        <v>388</v>
      </c>
      <c r="B161" s="674"/>
      <c r="C161" s="230">
        <v>41.3</v>
      </c>
      <c r="D161" s="230">
        <v>11.9</v>
      </c>
      <c r="E161" s="229">
        <v>170</v>
      </c>
      <c r="F161" s="229">
        <v>22</v>
      </c>
      <c r="G161" s="568">
        <v>408</v>
      </c>
      <c r="H161" s="568">
        <v>351.3</v>
      </c>
      <c r="I161" s="568">
        <v>1248.0999999999999</v>
      </c>
      <c r="J161" s="566">
        <v>610</v>
      </c>
    </row>
    <row r="162" spans="1:10" ht="13.5">
      <c r="A162" s="667" t="s">
        <v>376</v>
      </c>
      <c r="B162" s="674"/>
      <c r="C162" s="230">
        <v>49.2</v>
      </c>
      <c r="D162" s="230">
        <v>7.1</v>
      </c>
      <c r="E162" s="229">
        <v>159</v>
      </c>
      <c r="F162" s="229">
        <v>6</v>
      </c>
      <c r="G162" s="568">
        <v>1281.3</v>
      </c>
      <c r="H162" s="568">
        <v>1224.2</v>
      </c>
      <c r="I162" s="568">
        <v>805.2</v>
      </c>
      <c r="J162" s="566">
        <v>586</v>
      </c>
    </row>
    <row r="163" spans="1:10" ht="13.5">
      <c r="A163" s="667" t="s">
        <v>375</v>
      </c>
      <c r="B163" s="674"/>
      <c r="C163" s="230">
        <v>39.9</v>
      </c>
      <c r="D163" s="230">
        <v>9.6</v>
      </c>
      <c r="E163" s="229">
        <v>164</v>
      </c>
      <c r="F163" s="229">
        <v>11</v>
      </c>
      <c r="G163" s="568">
        <v>466.5</v>
      </c>
      <c r="H163" s="568">
        <v>432.7</v>
      </c>
      <c r="I163" s="568">
        <v>928.1</v>
      </c>
      <c r="J163" s="566">
        <v>493</v>
      </c>
    </row>
    <row r="164" spans="1:10" ht="13.5">
      <c r="A164" s="667" t="s">
        <v>374</v>
      </c>
      <c r="B164" s="674"/>
      <c r="C164" s="230" t="s">
        <v>159</v>
      </c>
      <c r="D164" s="230" t="s">
        <v>159</v>
      </c>
      <c r="E164" s="229" t="s">
        <v>159</v>
      </c>
      <c r="F164" s="229" t="s">
        <v>159</v>
      </c>
      <c r="G164" s="568" t="s">
        <v>159</v>
      </c>
      <c r="H164" s="568" t="s">
        <v>159</v>
      </c>
      <c r="I164" s="568" t="s">
        <v>159</v>
      </c>
      <c r="J164" s="566" t="s">
        <v>159</v>
      </c>
    </row>
    <row r="165" spans="1:10" ht="13.5">
      <c r="A165" s="667" t="s">
        <v>373</v>
      </c>
      <c r="B165" s="674"/>
      <c r="C165" s="230">
        <v>38.5</v>
      </c>
      <c r="D165" s="230">
        <v>8.3000000000000007</v>
      </c>
      <c r="E165" s="229">
        <v>156</v>
      </c>
      <c r="F165" s="229">
        <v>4</v>
      </c>
      <c r="G165" s="568">
        <v>383</v>
      </c>
      <c r="H165" s="568">
        <v>350.5</v>
      </c>
      <c r="I165" s="568">
        <v>953</v>
      </c>
      <c r="J165" s="566">
        <v>608</v>
      </c>
    </row>
    <row r="166" spans="1:10" ht="14.25" customHeight="1">
      <c r="A166" s="667" t="s">
        <v>372</v>
      </c>
      <c r="B166" s="674"/>
      <c r="C166" s="230">
        <v>39</v>
      </c>
      <c r="D166" s="230">
        <v>7.4</v>
      </c>
      <c r="E166" s="229">
        <v>149</v>
      </c>
      <c r="F166" s="229">
        <v>4</v>
      </c>
      <c r="G166" s="568">
        <v>295.5</v>
      </c>
      <c r="H166" s="568">
        <v>259.10000000000002</v>
      </c>
      <c r="I166" s="568">
        <v>501.1</v>
      </c>
      <c r="J166" s="566">
        <v>46</v>
      </c>
    </row>
    <row r="167" spans="1:10" ht="13.5">
      <c r="A167" s="667" t="s">
        <v>371</v>
      </c>
      <c r="B167" s="674"/>
      <c r="C167" s="230">
        <v>38.700000000000003</v>
      </c>
      <c r="D167" s="230">
        <v>12.2</v>
      </c>
      <c r="E167" s="229">
        <v>158</v>
      </c>
      <c r="F167" s="229">
        <v>10</v>
      </c>
      <c r="G167" s="568">
        <v>438.6</v>
      </c>
      <c r="H167" s="568">
        <v>383.1</v>
      </c>
      <c r="I167" s="568">
        <v>699.7</v>
      </c>
      <c r="J167" s="566">
        <v>303</v>
      </c>
    </row>
    <row r="168" spans="1:10" ht="19.5" customHeight="1">
      <c r="A168" s="669" t="s">
        <v>370</v>
      </c>
      <c r="B168" s="670"/>
      <c r="C168" s="230">
        <v>37.5</v>
      </c>
      <c r="D168" s="230">
        <v>8.1999999999999993</v>
      </c>
      <c r="E168" s="229">
        <v>158</v>
      </c>
      <c r="F168" s="229">
        <v>7</v>
      </c>
      <c r="G168" s="568">
        <v>369.4</v>
      </c>
      <c r="H168" s="568">
        <v>350.9</v>
      </c>
      <c r="I168" s="568">
        <v>917.8</v>
      </c>
      <c r="J168" s="566">
        <v>532</v>
      </c>
    </row>
    <row r="169" spans="1:10" ht="13.5">
      <c r="A169" s="667" t="s">
        <v>369</v>
      </c>
      <c r="B169" s="674"/>
      <c r="C169" s="230" t="s">
        <v>159</v>
      </c>
      <c r="D169" s="230" t="s">
        <v>159</v>
      </c>
      <c r="E169" s="229" t="s">
        <v>159</v>
      </c>
      <c r="F169" s="229" t="s">
        <v>159</v>
      </c>
      <c r="G169" s="568" t="s">
        <v>159</v>
      </c>
      <c r="H169" s="568" t="s">
        <v>159</v>
      </c>
      <c r="I169" s="568" t="s">
        <v>159</v>
      </c>
      <c r="J169" s="566" t="s">
        <v>159</v>
      </c>
    </row>
    <row r="170" spans="1:10" ht="13.5">
      <c r="A170" s="667" t="s">
        <v>368</v>
      </c>
      <c r="B170" s="674"/>
      <c r="C170" s="230">
        <v>45.8</v>
      </c>
      <c r="D170" s="230">
        <v>9.5</v>
      </c>
      <c r="E170" s="229">
        <v>164</v>
      </c>
      <c r="F170" s="229">
        <v>6</v>
      </c>
      <c r="G170" s="568">
        <v>314.8</v>
      </c>
      <c r="H170" s="568">
        <v>299.10000000000002</v>
      </c>
      <c r="I170" s="568">
        <v>629.1</v>
      </c>
      <c r="J170" s="566">
        <v>355</v>
      </c>
    </row>
    <row r="171" spans="1:10" ht="13.5">
      <c r="A171" s="667" t="s">
        <v>367</v>
      </c>
      <c r="B171" s="674"/>
      <c r="C171" s="230">
        <v>32.9</v>
      </c>
      <c r="D171" s="230">
        <v>6.5</v>
      </c>
      <c r="E171" s="229">
        <v>165</v>
      </c>
      <c r="F171" s="229">
        <v>7</v>
      </c>
      <c r="G171" s="568">
        <v>289.10000000000002</v>
      </c>
      <c r="H171" s="568">
        <v>275.60000000000002</v>
      </c>
      <c r="I171" s="568">
        <v>719.3</v>
      </c>
      <c r="J171" s="566">
        <v>266</v>
      </c>
    </row>
    <row r="172" spans="1:10" ht="13.5">
      <c r="A172" s="667" t="s">
        <v>366</v>
      </c>
      <c r="B172" s="674"/>
      <c r="C172" s="230">
        <v>47.9</v>
      </c>
      <c r="D172" s="230">
        <v>9</v>
      </c>
      <c r="E172" s="229">
        <v>165</v>
      </c>
      <c r="F172" s="229">
        <v>6</v>
      </c>
      <c r="G172" s="568">
        <v>322.5</v>
      </c>
      <c r="H172" s="568">
        <v>310.39999999999998</v>
      </c>
      <c r="I172" s="568">
        <v>771.5</v>
      </c>
      <c r="J172" s="566">
        <v>84</v>
      </c>
    </row>
    <row r="173" spans="1:10" ht="13.5">
      <c r="A173" s="667" t="s">
        <v>365</v>
      </c>
      <c r="B173" s="674"/>
      <c r="C173" s="230">
        <v>42.4</v>
      </c>
      <c r="D173" s="230">
        <v>8.9</v>
      </c>
      <c r="E173" s="229">
        <v>164</v>
      </c>
      <c r="F173" s="229">
        <v>7</v>
      </c>
      <c r="G173" s="568">
        <v>320.39999999999998</v>
      </c>
      <c r="H173" s="568">
        <v>299.8</v>
      </c>
      <c r="I173" s="568">
        <v>842.1</v>
      </c>
      <c r="J173" s="566">
        <v>525</v>
      </c>
    </row>
    <row r="174" spans="1:10" ht="13.5">
      <c r="A174" s="667" t="s">
        <v>364</v>
      </c>
      <c r="B174" s="674"/>
      <c r="C174" s="230">
        <v>35.1</v>
      </c>
      <c r="D174" s="230">
        <v>6.5</v>
      </c>
      <c r="E174" s="229">
        <v>148</v>
      </c>
      <c r="F174" s="229">
        <v>12</v>
      </c>
      <c r="G174" s="568">
        <v>497.6</v>
      </c>
      <c r="H174" s="568">
        <v>448.8</v>
      </c>
      <c r="I174" s="568">
        <v>1632.7</v>
      </c>
      <c r="J174" s="566">
        <v>63</v>
      </c>
    </row>
    <row r="175" spans="1:10" ht="13.5" customHeight="1">
      <c r="A175" s="669" t="s">
        <v>363</v>
      </c>
      <c r="B175" s="670"/>
      <c r="C175" s="230">
        <v>44.4</v>
      </c>
      <c r="D175" s="230">
        <v>20.399999999999999</v>
      </c>
      <c r="E175" s="229">
        <v>156</v>
      </c>
      <c r="F175" s="229">
        <v>8</v>
      </c>
      <c r="G175" s="568">
        <v>481.8</v>
      </c>
      <c r="H175" s="568">
        <v>462.2</v>
      </c>
      <c r="I175" s="568">
        <v>2146.8000000000002</v>
      </c>
      <c r="J175" s="566">
        <v>18</v>
      </c>
    </row>
    <row r="176" spans="1:10" ht="13.5">
      <c r="A176" s="667" t="s">
        <v>362</v>
      </c>
      <c r="B176" s="674"/>
      <c r="C176" s="230">
        <v>46</v>
      </c>
      <c r="D176" s="230">
        <v>18.899999999999999</v>
      </c>
      <c r="E176" s="229">
        <v>175</v>
      </c>
      <c r="F176" s="229">
        <v>3</v>
      </c>
      <c r="G176" s="568">
        <v>529.1</v>
      </c>
      <c r="H176" s="568">
        <v>520.70000000000005</v>
      </c>
      <c r="I176" s="568">
        <v>2379.1</v>
      </c>
      <c r="J176" s="566">
        <v>317</v>
      </c>
    </row>
    <row r="177" spans="1:10" ht="13.5" customHeight="1">
      <c r="A177" s="667" t="s">
        <v>361</v>
      </c>
      <c r="B177" s="674"/>
      <c r="C177" s="230">
        <v>57.1</v>
      </c>
      <c r="D177" s="230">
        <v>17.7</v>
      </c>
      <c r="E177" s="229">
        <v>165</v>
      </c>
      <c r="F177" s="229">
        <v>0</v>
      </c>
      <c r="G177" s="568">
        <v>700.5</v>
      </c>
      <c r="H177" s="568">
        <v>699.7</v>
      </c>
      <c r="I177" s="568">
        <v>3257.9</v>
      </c>
      <c r="J177" s="566">
        <v>236</v>
      </c>
    </row>
    <row r="178" spans="1:10" ht="13.5">
      <c r="A178" s="667" t="s">
        <v>360</v>
      </c>
      <c r="B178" s="674"/>
      <c r="C178" s="230">
        <v>46.6</v>
      </c>
      <c r="D178" s="230">
        <v>10</v>
      </c>
      <c r="E178" s="229">
        <v>164</v>
      </c>
      <c r="F178" s="229">
        <v>1</v>
      </c>
      <c r="G178" s="568">
        <v>570.6</v>
      </c>
      <c r="H178" s="568">
        <v>568</v>
      </c>
      <c r="I178" s="568">
        <v>2248.1999999999998</v>
      </c>
      <c r="J178" s="566">
        <v>128</v>
      </c>
    </row>
    <row r="179" spans="1:10" ht="13.5">
      <c r="A179" s="667" t="s">
        <v>359</v>
      </c>
      <c r="B179" s="674"/>
      <c r="C179" s="230">
        <v>40.6</v>
      </c>
      <c r="D179" s="230">
        <v>7.1</v>
      </c>
      <c r="E179" s="229">
        <v>163</v>
      </c>
      <c r="F179" s="229">
        <v>0</v>
      </c>
      <c r="G179" s="568">
        <v>503.7</v>
      </c>
      <c r="H179" s="568">
        <v>503.7</v>
      </c>
      <c r="I179" s="568">
        <v>1314.4</v>
      </c>
      <c r="J179" s="566">
        <v>107</v>
      </c>
    </row>
    <row r="180" spans="1:10" ht="13.5">
      <c r="A180" s="667" t="s">
        <v>358</v>
      </c>
      <c r="B180" s="674"/>
      <c r="C180" s="230">
        <v>46.1</v>
      </c>
      <c r="D180" s="230">
        <v>9.8000000000000007</v>
      </c>
      <c r="E180" s="229">
        <v>175</v>
      </c>
      <c r="F180" s="229">
        <v>11</v>
      </c>
      <c r="G180" s="568">
        <v>343.8</v>
      </c>
      <c r="H180" s="568">
        <v>322.2</v>
      </c>
      <c r="I180" s="568">
        <v>486.8</v>
      </c>
      <c r="J180" s="566">
        <v>165</v>
      </c>
    </row>
    <row r="181" spans="1:10" ht="13.5">
      <c r="A181" s="667" t="s">
        <v>357</v>
      </c>
      <c r="B181" s="674"/>
      <c r="C181" s="230">
        <v>38.4</v>
      </c>
      <c r="D181" s="230">
        <v>12.2</v>
      </c>
      <c r="E181" s="229">
        <v>164</v>
      </c>
      <c r="F181" s="229">
        <v>12</v>
      </c>
      <c r="G181" s="568">
        <v>465.7</v>
      </c>
      <c r="H181" s="568">
        <v>440.2</v>
      </c>
      <c r="I181" s="568">
        <v>1075.5999999999999</v>
      </c>
      <c r="J181" s="566">
        <v>33</v>
      </c>
    </row>
    <row r="182" spans="1:10" ht="13.5">
      <c r="A182" s="667" t="s">
        <v>356</v>
      </c>
      <c r="B182" s="674"/>
      <c r="C182" s="230">
        <v>45.3</v>
      </c>
      <c r="D182" s="230">
        <v>10.6</v>
      </c>
      <c r="E182" s="229">
        <v>169</v>
      </c>
      <c r="F182" s="229">
        <v>11</v>
      </c>
      <c r="G182" s="568">
        <v>388.5</v>
      </c>
      <c r="H182" s="568">
        <v>361.8</v>
      </c>
      <c r="I182" s="568">
        <v>722.6</v>
      </c>
      <c r="J182" s="566">
        <v>208</v>
      </c>
    </row>
    <row r="183" spans="1:10" s="132" customFormat="1" ht="13.5">
      <c r="A183" s="667" t="s">
        <v>355</v>
      </c>
      <c r="B183" s="674"/>
      <c r="C183" s="230">
        <v>39.200000000000003</v>
      </c>
      <c r="D183" s="230">
        <v>10.9</v>
      </c>
      <c r="E183" s="229">
        <v>171</v>
      </c>
      <c r="F183" s="229">
        <v>4</v>
      </c>
      <c r="G183" s="568">
        <v>309.8</v>
      </c>
      <c r="H183" s="568">
        <v>301.89999999999998</v>
      </c>
      <c r="I183" s="568">
        <v>568.5</v>
      </c>
      <c r="J183" s="566">
        <v>268</v>
      </c>
    </row>
    <row r="184" spans="1:10" ht="13.5">
      <c r="A184" s="667" t="s">
        <v>354</v>
      </c>
      <c r="B184" s="674"/>
      <c r="C184" s="230">
        <v>47.4</v>
      </c>
      <c r="D184" s="230">
        <v>18.600000000000001</v>
      </c>
      <c r="E184" s="229">
        <v>162</v>
      </c>
      <c r="F184" s="229">
        <v>12</v>
      </c>
      <c r="G184" s="568">
        <v>421.5</v>
      </c>
      <c r="H184" s="568">
        <v>388.3</v>
      </c>
      <c r="I184" s="568">
        <v>1264.5999999999999</v>
      </c>
      <c r="J184" s="566">
        <v>663</v>
      </c>
    </row>
    <row r="185" spans="1:10" ht="13.5">
      <c r="A185" s="667" t="s">
        <v>353</v>
      </c>
      <c r="B185" s="674"/>
      <c r="C185" s="230">
        <v>46.2</v>
      </c>
      <c r="D185" s="230">
        <v>18.399999999999999</v>
      </c>
      <c r="E185" s="229">
        <v>166</v>
      </c>
      <c r="F185" s="229">
        <v>10</v>
      </c>
      <c r="G185" s="568">
        <v>374.5</v>
      </c>
      <c r="H185" s="568">
        <v>348.9</v>
      </c>
      <c r="I185" s="568">
        <v>1245.8</v>
      </c>
      <c r="J185" s="566">
        <v>1993</v>
      </c>
    </row>
    <row r="186" spans="1:10" ht="13.5">
      <c r="A186" s="667" t="s">
        <v>352</v>
      </c>
      <c r="B186" s="674"/>
      <c r="C186" s="230">
        <v>45.9</v>
      </c>
      <c r="D186" s="230">
        <v>16.100000000000001</v>
      </c>
      <c r="E186" s="229">
        <v>160</v>
      </c>
      <c r="F186" s="229">
        <v>8</v>
      </c>
      <c r="G186" s="568">
        <v>441.6</v>
      </c>
      <c r="H186" s="568">
        <v>421.1</v>
      </c>
      <c r="I186" s="568">
        <v>1752.5</v>
      </c>
      <c r="J186" s="566">
        <v>1244</v>
      </c>
    </row>
    <row r="187" spans="1:10" ht="13.5">
      <c r="A187" s="667" t="s">
        <v>351</v>
      </c>
      <c r="B187" s="674"/>
      <c r="C187" s="230">
        <v>41.5</v>
      </c>
      <c r="D187" s="230">
        <v>15.3</v>
      </c>
      <c r="E187" s="229">
        <v>156</v>
      </c>
      <c r="F187" s="229">
        <v>11</v>
      </c>
      <c r="G187" s="568">
        <v>313.8</v>
      </c>
      <c r="H187" s="568">
        <v>291.39999999999998</v>
      </c>
      <c r="I187" s="568">
        <v>1045.9000000000001</v>
      </c>
      <c r="J187" s="566">
        <v>119</v>
      </c>
    </row>
    <row r="188" spans="1:10" ht="13.5">
      <c r="A188" s="667" t="s">
        <v>350</v>
      </c>
      <c r="B188" s="674"/>
      <c r="C188" s="230">
        <v>41.7</v>
      </c>
      <c r="D188" s="230">
        <v>10.199999999999999</v>
      </c>
      <c r="E188" s="229">
        <v>167</v>
      </c>
      <c r="F188" s="229">
        <v>10</v>
      </c>
      <c r="G188" s="568">
        <v>368</v>
      </c>
      <c r="H188" s="568">
        <v>347.1</v>
      </c>
      <c r="I188" s="568">
        <v>516.1</v>
      </c>
      <c r="J188" s="566">
        <v>121</v>
      </c>
    </row>
    <row r="189" spans="1:10" ht="13.5">
      <c r="A189" s="667" t="s">
        <v>349</v>
      </c>
      <c r="B189" s="674"/>
      <c r="C189" s="230">
        <v>44.6</v>
      </c>
      <c r="D189" s="230">
        <v>13.1</v>
      </c>
      <c r="E189" s="229">
        <v>162</v>
      </c>
      <c r="F189" s="229">
        <v>12</v>
      </c>
      <c r="G189" s="568">
        <v>381.8</v>
      </c>
      <c r="H189" s="568">
        <v>352.5</v>
      </c>
      <c r="I189" s="568">
        <v>1292.3</v>
      </c>
      <c r="J189" s="566">
        <v>1962</v>
      </c>
    </row>
    <row r="190" spans="1:10" ht="13.5">
      <c r="A190" s="667" t="s">
        <v>348</v>
      </c>
      <c r="B190" s="674"/>
      <c r="C190" s="230">
        <v>45.4</v>
      </c>
      <c r="D190" s="230">
        <v>13.3</v>
      </c>
      <c r="E190" s="229">
        <v>163</v>
      </c>
      <c r="F190" s="229">
        <v>8</v>
      </c>
      <c r="G190" s="568">
        <v>385.5</v>
      </c>
      <c r="H190" s="568">
        <v>364.1</v>
      </c>
      <c r="I190" s="568">
        <v>1162.4000000000001</v>
      </c>
      <c r="J190" s="566">
        <v>1573</v>
      </c>
    </row>
    <row r="191" spans="1:10" ht="13.5">
      <c r="A191" s="667" t="s">
        <v>347</v>
      </c>
      <c r="B191" s="674"/>
      <c r="C191" s="230">
        <v>42.6</v>
      </c>
      <c r="D191" s="230">
        <v>14.2</v>
      </c>
      <c r="E191" s="229">
        <v>164</v>
      </c>
      <c r="F191" s="229">
        <v>10</v>
      </c>
      <c r="G191" s="568">
        <v>383.3</v>
      </c>
      <c r="H191" s="568">
        <v>358.2</v>
      </c>
      <c r="I191" s="568">
        <v>1182.0999999999999</v>
      </c>
      <c r="J191" s="566">
        <v>739</v>
      </c>
    </row>
    <row r="192" spans="1:10" ht="13.5">
      <c r="A192" s="667" t="s">
        <v>346</v>
      </c>
      <c r="B192" s="674"/>
      <c r="C192" s="230">
        <v>45.3</v>
      </c>
      <c r="D192" s="230">
        <v>15.3</v>
      </c>
      <c r="E192" s="229">
        <v>167</v>
      </c>
      <c r="F192" s="229">
        <v>13</v>
      </c>
      <c r="G192" s="568">
        <v>345.1</v>
      </c>
      <c r="H192" s="568">
        <v>315.39999999999998</v>
      </c>
      <c r="I192" s="568">
        <v>1074.8</v>
      </c>
      <c r="J192" s="566">
        <v>2316</v>
      </c>
    </row>
    <row r="193" spans="1:10" ht="13.5" customHeight="1">
      <c r="A193" s="667" t="s">
        <v>345</v>
      </c>
      <c r="B193" s="674"/>
      <c r="C193" s="230">
        <v>42.9</v>
      </c>
      <c r="D193" s="230">
        <v>13.1</v>
      </c>
      <c r="E193" s="229">
        <v>164</v>
      </c>
      <c r="F193" s="229">
        <v>8</v>
      </c>
      <c r="G193" s="568">
        <v>362.5</v>
      </c>
      <c r="H193" s="568">
        <v>344.7</v>
      </c>
      <c r="I193" s="568">
        <v>918.6</v>
      </c>
      <c r="J193" s="566">
        <v>2128</v>
      </c>
    </row>
    <row r="194" spans="1:10" ht="13.5">
      <c r="A194" s="667" t="s">
        <v>344</v>
      </c>
      <c r="B194" s="674"/>
      <c r="C194" s="230">
        <v>45.1</v>
      </c>
      <c r="D194" s="230">
        <v>13.6</v>
      </c>
      <c r="E194" s="229">
        <v>168</v>
      </c>
      <c r="F194" s="229">
        <v>15</v>
      </c>
      <c r="G194" s="568">
        <v>368.1</v>
      </c>
      <c r="H194" s="568">
        <v>327.10000000000002</v>
      </c>
      <c r="I194" s="568">
        <v>906</v>
      </c>
      <c r="J194" s="566">
        <v>1590</v>
      </c>
    </row>
    <row r="195" spans="1:10" ht="13.5">
      <c r="A195" s="667" t="s">
        <v>343</v>
      </c>
      <c r="B195" s="674"/>
      <c r="C195" s="230">
        <v>50.2</v>
      </c>
      <c r="D195" s="230">
        <v>16.600000000000001</v>
      </c>
      <c r="E195" s="229">
        <v>167</v>
      </c>
      <c r="F195" s="229">
        <v>8</v>
      </c>
      <c r="G195" s="568">
        <v>510.7</v>
      </c>
      <c r="H195" s="568">
        <v>491.9</v>
      </c>
      <c r="I195" s="568">
        <v>3374.8</v>
      </c>
      <c r="J195" s="566">
        <v>49</v>
      </c>
    </row>
    <row r="196" spans="1:10" ht="13.5">
      <c r="A196" s="667" t="s">
        <v>342</v>
      </c>
      <c r="B196" s="674"/>
      <c r="C196" s="230">
        <v>42.2</v>
      </c>
      <c r="D196" s="230">
        <v>13.3</v>
      </c>
      <c r="E196" s="229">
        <v>168</v>
      </c>
      <c r="F196" s="229">
        <v>11</v>
      </c>
      <c r="G196" s="568">
        <v>340.7</v>
      </c>
      <c r="H196" s="568">
        <v>318.60000000000002</v>
      </c>
      <c r="I196" s="568">
        <v>737</v>
      </c>
      <c r="J196" s="566">
        <v>3489</v>
      </c>
    </row>
    <row r="197" spans="1:10" ht="13.5">
      <c r="A197" s="667" t="s">
        <v>341</v>
      </c>
      <c r="B197" s="674"/>
      <c r="C197" s="230">
        <v>44.1</v>
      </c>
      <c r="D197" s="230">
        <v>15.6</v>
      </c>
      <c r="E197" s="229">
        <v>158</v>
      </c>
      <c r="F197" s="229">
        <v>6</v>
      </c>
      <c r="G197" s="568">
        <v>414.8</v>
      </c>
      <c r="H197" s="568">
        <v>401.9</v>
      </c>
      <c r="I197" s="568">
        <v>962.9</v>
      </c>
      <c r="J197" s="566">
        <v>608</v>
      </c>
    </row>
    <row r="198" spans="1:10" ht="13.5">
      <c r="A198" s="667" t="s">
        <v>340</v>
      </c>
      <c r="B198" s="674"/>
      <c r="C198" s="230">
        <v>35.799999999999997</v>
      </c>
      <c r="D198" s="230">
        <v>6.6</v>
      </c>
      <c r="E198" s="229">
        <v>166</v>
      </c>
      <c r="F198" s="229">
        <v>11</v>
      </c>
      <c r="G198" s="568">
        <v>405.9</v>
      </c>
      <c r="H198" s="568">
        <v>382.7</v>
      </c>
      <c r="I198" s="568">
        <v>1100.3</v>
      </c>
      <c r="J198" s="566">
        <v>381</v>
      </c>
    </row>
    <row r="199" spans="1:10" ht="13.5" customHeight="1">
      <c r="A199" s="673" t="s">
        <v>339</v>
      </c>
      <c r="B199" s="675"/>
      <c r="C199" s="230">
        <v>38.4</v>
      </c>
      <c r="D199" s="230">
        <v>11.7</v>
      </c>
      <c r="E199" s="229">
        <v>164</v>
      </c>
      <c r="F199" s="229">
        <v>8</v>
      </c>
      <c r="G199" s="568">
        <v>354.8</v>
      </c>
      <c r="H199" s="568">
        <v>338.4</v>
      </c>
      <c r="I199" s="568">
        <v>957.9</v>
      </c>
      <c r="J199" s="566">
        <v>473</v>
      </c>
    </row>
    <row r="200" spans="1:10" ht="19.5" customHeight="1">
      <c r="A200" s="669" t="s">
        <v>338</v>
      </c>
      <c r="B200" s="670"/>
      <c r="C200" s="230">
        <v>39.4</v>
      </c>
      <c r="D200" s="230">
        <v>12.2</v>
      </c>
      <c r="E200" s="229">
        <v>170</v>
      </c>
      <c r="F200" s="229">
        <v>9</v>
      </c>
      <c r="G200" s="568">
        <v>381.9</v>
      </c>
      <c r="H200" s="568">
        <v>359.4</v>
      </c>
      <c r="I200" s="568">
        <v>1480</v>
      </c>
      <c r="J200" s="566">
        <v>1103</v>
      </c>
    </row>
    <row r="201" spans="1:10" ht="13.5">
      <c r="A201" s="667" t="s">
        <v>337</v>
      </c>
      <c r="B201" s="674"/>
      <c r="C201" s="230">
        <v>35.9</v>
      </c>
      <c r="D201" s="230">
        <v>10.4</v>
      </c>
      <c r="E201" s="229">
        <v>157</v>
      </c>
      <c r="F201" s="229">
        <v>23</v>
      </c>
      <c r="G201" s="568">
        <v>378.2</v>
      </c>
      <c r="H201" s="568">
        <v>322.10000000000002</v>
      </c>
      <c r="I201" s="568">
        <v>1327.3</v>
      </c>
      <c r="J201" s="566">
        <v>639</v>
      </c>
    </row>
    <row r="202" spans="1:10" ht="13.5">
      <c r="A202" s="667" t="s">
        <v>336</v>
      </c>
      <c r="B202" s="674"/>
      <c r="C202" s="230">
        <v>41.2</v>
      </c>
      <c r="D202" s="230">
        <v>13.7</v>
      </c>
      <c r="E202" s="229">
        <v>159</v>
      </c>
      <c r="F202" s="229">
        <v>2</v>
      </c>
      <c r="G202" s="568">
        <v>321.10000000000002</v>
      </c>
      <c r="H202" s="568">
        <v>316.8</v>
      </c>
      <c r="I202" s="568">
        <v>1112.7</v>
      </c>
      <c r="J202" s="566">
        <v>232</v>
      </c>
    </row>
    <row r="203" spans="1:10" ht="13.5">
      <c r="A203" s="667" t="s">
        <v>335</v>
      </c>
      <c r="B203" s="674"/>
      <c r="C203" s="230">
        <v>42.5</v>
      </c>
      <c r="D203" s="230">
        <v>11.8</v>
      </c>
      <c r="E203" s="229">
        <v>168</v>
      </c>
      <c r="F203" s="229">
        <v>12</v>
      </c>
      <c r="G203" s="568">
        <v>394.2</v>
      </c>
      <c r="H203" s="568">
        <v>368.1</v>
      </c>
      <c r="I203" s="568">
        <v>1488.8</v>
      </c>
      <c r="J203" s="566">
        <v>3367</v>
      </c>
    </row>
    <row r="204" spans="1:10" ht="13.5">
      <c r="A204" s="667" t="s">
        <v>334</v>
      </c>
      <c r="B204" s="674"/>
      <c r="C204" s="230">
        <v>39.5</v>
      </c>
      <c r="D204" s="230">
        <v>6.3</v>
      </c>
      <c r="E204" s="229">
        <v>165</v>
      </c>
      <c r="F204" s="229">
        <v>6</v>
      </c>
      <c r="G204" s="568">
        <v>290.8</v>
      </c>
      <c r="H204" s="568">
        <v>276.7</v>
      </c>
      <c r="I204" s="568">
        <v>662.3</v>
      </c>
      <c r="J204" s="566">
        <v>1846</v>
      </c>
    </row>
    <row r="205" spans="1:10" ht="13.5">
      <c r="A205" s="667" t="s">
        <v>333</v>
      </c>
      <c r="B205" s="674"/>
      <c r="C205" s="230">
        <v>45.5</v>
      </c>
      <c r="D205" s="230">
        <v>4.5999999999999996</v>
      </c>
      <c r="E205" s="229">
        <v>177</v>
      </c>
      <c r="F205" s="229">
        <v>13</v>
      </c>
      <c r="G205" s="568">
        <v>328.7</v>
      </c>
      <c r="H205" s="568">
        <v>306.10000000000002</v>
      </c>
      <c r="I205" s="568">
        <v>668.6</v>
      </c>
      <c r="J205" s="566">
        <v>62</v>
      </c>
    </row>
    <row r="206" spans="1:10" ht="13.5" customHeight="1">
      <c r="A206" s="673" t="s">
        <v>522</v>
      </c>
      <c r="B206" s="674"/>
      <c r="C206" s="230">
        <v>39.5</v>
      </c>
      <c r="D206" s="230">
        <v>8.6999999999999993</v>
      </c>
      <c r="E206" s="229">
        <v>160</v>
      </c>
      <c r="F206" s="229">
        <v>12</v>
      </c>
      <c r="G206" s="568">
        <v>286.10000000000002</v>
      </c>
      <c r="H206" s="568">
        <v>258.39999999999998</v>
      </c>
      <c r="I206" s="568">
        <v>553.5</v>
      </c>
      <c r="J206" s="566">
        <v>284</v>
      </c>
    </row>
    <row r="207" spans="1:10" ht="13.5">
      <c r="A207" s="667" t="s">
        <v>332</v>
      </c>
      <c r="B207" s="674"/>
      <c r="C207" s="230">
        <v>32.4</v>
      </c>
      <c r="D207" s="230">
        <v>8.4</v>
      </c>
      <c r="E207" s="229">
        <v>183</v>
      </c>
      <c r="F207" s="229">
        <v>4</v>
      </c>
      <c r="G207" s="568">
        <v>372.6</v>
      </c>
      <c r="H207" s="568">
        <v>364.1</v>
      </c>
      <c r="I207" s="568">
        <v>178.6</v>
      </c>
      <c r="J207" s="566">
        <v>122</v>
      </c>
    </row>
    <row r="208" spans="1:10" ht="13.5">
      <c r="A208" s="667" t="s">
        <v>331</v>
      </c>
      <c r="B208" s="674"/>
      <c r="C208" s="230">
        <v>45.4</v>
      </c>
      <c r="D208" s="230">
        <v>11.3</v>
      </c>
      <c r="E208" s="229">
        <v>163</v>
      </c>
      <c r="F208" s="229">
        <v>7</v>
      </c>
      <c r="G208" s="568">
        <v>287</v>
      </c>
      <c r="H208" s="568">
        <v>274.39999999999998</v>
      </c>
      <c r="I208" s="568">
        <v>449.6</v>
      </c>
      <c r="J208" s="566">
        <v>141</v>
      </c>
    </row>
    <row r="209" spans="1:10" ht="13.5">
      <c r="A209" s="667" t="s">
        <v>330</v>
      </c>
      <c r="B209" s="674"/>
      <c r="C209" s="230">
        <v>41.6</v>
      </c>
      <c r="D209" s="230">
        <v>8.8000000000000007</v>
      </c>
      <c r="E209" s="229">
        <v>174</v>
      </c>
      <c r="F209" s="229">
        <v>10</v>
      </c>
      <c r="G209" s="568">
        <v>314.60000000000002</v>
      </c>
      <c r="H209" s="568">
        <v>294.60000000000002</v>
      </c>
      <c r="I209" s="568">
        <v>346.9</v>
      </c>
      <c r="J209" s="566">
        <v>1609</v>
      </c>
    </row>
    <row r="210" spans="1:10" ht="13.5">
      <c r="A210" s="667" t="s">
        <v>329</v>
      </c>
      <c r="B210" s="674"/>
      <c r="C210" s="230">
        <v>36</v>
      </c>
      <c r="D210" s="230">
        <v>6.5</v>
      </c>
      <c r="E210" s="229">
        <v>171</v>
      </c>
      <c r="F210" s="229">
        <v>8</v>
      </c>
      <c r="G210" s="568">
        <v>291.7</v>
      </c>
      <c r="H210" s="568">
        <v>276.39999999999998</v>
      </c>
      <c r="I210" s="568">
        <v>555.20000000000005</v>
      </c>
      <c r="J210" s="566">
        <v>333</v>
      </c>
    </row>
    <row r="211" spans="1:10" ht="13.5">
      <c r="A211" s="667" t="s">
        <v>328</v>
      </c>
      <c r="B211" s="674"/>
      <c r="C211" s="230">
        <v>40.299999999999997</v>
      </c>
      <c r="D211" s="230">
        <v>12.6</v>
      </c>
      <c r="E211" s="229">
        <v>163</v>
      </c>
      <c r="F211" s="229">
        <v>6</v>
      </c>
      <c r="G211" s="568">
        <v>314.3</v>
      </c>
      <c r="H211" s="568">
        <v>298.10000000000002</v>
      </c>
      <c r="I211" s="568">
        <v>622</v>
      </c>
      <c r="J211" s="566">
        <v>164</v>
      </c>
    </row>
    <row r="212" spans="1:10" ht="13.5">
      <c r="A212" s="667" t="s">
        <v>327</v>
      </c>
      <c r="B212" s="674"/>
      <c r="C212" s="230">
        <v>39.700000000000003</v>
      </c>
      <c r="D212" s="230">
        <v>11.1</v>
      </c>
      <c r="E212" s="229">
        <v>168</v>
      </c>
      <c r="F212" s="229">
        <v>7</v>
      </c>
      <c r="G212" s="568">
        <v>313</v>
      </c>
      <c r="H212" s="568">
        <v>294.3</v>
      </c>
      <c r="I212" s="568">
        <v>529.70000000000005</v>
      </c>
      <c r="J212" s="566">
        <v>563</v>
      </c>
    </row>
    <row r="213" spans="1:10" ht="13.5">
      <c r="A213" s="667" t="s">
        <v>326</v>
      </c>
      <c r="B213" s="674"/>
      <c r="C213" s="230">
        <v>59.4</v>
      </c>
      <c r="D213" s="230">
        <v>8.6</v>
      </c>
      <c r="E213" s="229">
        <v>159</v>
      </c>
      <c r="F213" s="229">
        <v>6</v>
      </c>
      <c r="G213" s="568">
        <v>249.3</v>
      </c>
      <c r="H213" s="568">
        <v>235.2</v>
      </c>
      <c r="I213" s="568">
        <v>406.7</v>
      </c>
      <c r="J213" s="566">
        <v>428</v>
      </c>
    </row>
    <row r="214" spans="1:10" ht="13.5">
      <c r="A214" s="667" t="s">
        <v>325</v>
      </c>
      <c r="B214" s="674"/>
      <c r="C214" s="230">
        <v>41.7</v>
      </c>
      <c r="D214" s="230">
        <v>11.4</v>
      </c>
      <c r="E214" s="229">
        <v>163</v>
      </c>
      <c r="F214" s="229">
        <v>12</v>
      </c>
      <c r="G214" s="568">
        <v>317.10000000000002</v>
      </c>
      <c r="H214" s="568">
        <v>291.2</v>
      </c>
      <c r="I214" s="568">
        <v>813.3</v>
      </c>
      <c r="J214" s="566">
        <v>524</v>
      </c>
    </row>
    <row r="215" spans="1:10" ht="13.5">
      <c r="A215" s="667" t="s">
        <v>324</v>
      </c>
      <c r="B215" s="674"/>
      <c r="C215" s="230">
        <v>52.4</v>
      </c>
      <c r="D215" s="230">
        <v>9.6</v>
      </c>
      <c r="E215" s="229">
        <v>173</v>
      </c>
      <c r="F215" s="229">
        <v>20</v>
      </c>
      <c r="G215" s="568">
        <v>273.3</v>
      </c>
      <c r="H215" s="568">
        <v>230.9</v>
      </c>
      <c r="I215" s="568">
        <v>364.9</v>
      </c>
      <c r="J215" s="566">
        <v>1765</v>
      </c>
    </row>
    <row r="216" spans="1:10" ht="13.5">
      <c r="A216" s="667" t="s">
        <v>323</v>
      </c>
      <c r="B216" s="674"/>
      <c r="C216" s="230">
        <v>58.3</v>
      </c>
      <c r="D216" s="230">
        <v>10.9</v>
      </c>
      <c r="E216" s="229">
        <v>181</v>
      </c>
      <c r="F216" s="229">
        <v>4</v>
      </c>
      <c r="G216" s="568">
        <v>265.2</v>
      </c>
      <c r="H216" s="568">
        <v>256.2</v>
      </c>
      <c r="I216" s="568">
        <v>43.9</v>
      </c>
      <c r="J216" s="566">
        <v>199</v>
      </c>
    </row>
    <row r="217" spans="1:10" ht="13.5">
      <c r="A217" s="667" t="s">
        <v>261</v>
      </c>
      <c r="B217" s="674"/>
      <c r="C217" s="230">
        <v>44.9</v>
      </c>
      <c r="D217" s="230">
        <v>13.7</v>
      </c>
      <c r="E217" s="229">
        <v>165</v>
      </c>
      <c r="F217" s="229">
        <v>8</v>
      </c>
      <c r="G217" s="568">
        <v>279.89999999999998</v>
      </c>
      <c r="H217" s="568">
        <v>262.3</v>
      </c>
      <c r="I217" s="568">
        <v>686.5</v>
      </c>
      <c r="J217" s="566">
        <v>29</v>
      </c>
    </row>
    <row r="218" spans="1:10" ht="13.5">
      <c r="A218" s="667" t="s">
        <v>322</v>
      </c>
      <c r="B218" s="674"/>
      <c r="C218" s="230">
        <v>44.1</v>
      </c>
      <c r="D218" s="230">
        <v>13.8</v>
      </c>
      <c r="E218" s="229">
        <v>166</v>
      </c>
      <c r="F218" s="229">
        <v>11</v>
      </c>
      <c r="G218" s="568">
        <v>463.8</v>
      </c>
      <c r="H218" s="568">
        <v>422.8</v>
      </c>
      <c r="I218" s="568">
        <v>796.1</v>
      </c>
      <c r="J218" s="566">
        <v>891</v>
      </c>
    </row>
    <row r="219" spans="1:10" ht="13.5">
      <c r="A219" s="667" t="s">
        <v>321</v>
      </c>
      <c r="B219" s="674"/>
      <c r="C219" s="230">
        <v>43.6</v>
      </c>
      <c r="D219" s="230">
        <v>9.9</v>
      </c>
      <c r="E219" s="229">
        <v>168</v>
      </c>
      <c r="F219" s="229">
        <v>13</v>
      </c>
      <c r="G219" s="568">
        <v>290.60000000000002</v>
      </c>
      <c r="H219" s="568">
        <v>265.3</v>
      </c>
      <c r="I219" s="568">
        <v>910.5</v>
      </c>
      <c r="J219" s="566">
        <v>338</v>
      </c>
    </row>
    <row r="220" spans="1:10" ht="19.5" customHeight="1">
      <c r="A220" s="669" t="s">
        <v>320</v>
      </c>
      <c r="B220" s="670"/>
      <c r="C220" s="230">
        <v>41.7</v>
      </c>
      <c r="D220" s="230">
        <v>16.399999999999999</v>
      </c>
      <c r="E220" s="229">
        <v>154</v>
      </c>
      <c r="F220" s="229">
        <v>14</v>
      </c>
      <c r="G220" s="568">
        <v>360.4</v>
      </c>
      <c r="H220" s="568">
        <v>320.89999999999998</v>
      </c>
      <c r="I220" s="568">
        <v>1302.5999999999999</v>
      </c>
      <c r="J220" s="566">
        <v>862</v>
      </c>
    </row>
    <row r="221" spans="1:10" ht="13.5">
      <c r="A221" s="667" t="s">
        <v>319</v>
      </c>
      <c r="B221" s="674"/>
      <c r="C221" s="230">
        <v>41.2</v>
      </c>
      <c r="D221" s="230">
        <v>15.5</v>
      </c>
      <c r="E221" s="229">
        <v>162</v>
      </c>
      <c r="F221" s="229">
        <v>12</v>
      </c>
      <c r="G221" s="568">
        <v>388.7</v>
      </c>
      <c r="H221" s="568">
        <v>344.8</v>
      </c>
      <c r="I221" s="568">
        <v>1225.2</v>
      </c>
      <c r="J221" s="566">
        <v>550</v>
      </c>
    </row>
    <row r="222" spans="1:10" ht="13.5">
      <c r="A222" s="667" t="s">
        <v>318</v>
      </c>
      <c r="B222" s="674"/>
      <c r="C222" s="230">
        <v>40.1</v>
      </c>
      <c r="D222" s="230">
        <v>9.6999999999999993</v>
      </c>
      <c r="E222" s="229">
        <v>170</v>
      </c>
      <c r="F222" s="229">
        <v>21</v>
      </c>
      <c r="G222" s="568">
        <v>309.8</v>
      </c>
      <c r="H222" s="568">
        <v>263.10000000000002</v>
      </c>
      <c r="I222" s="568">
        <v>531</v>
      </c>
      <c r="J222" s="566">
        <v>1187</v>
      </c>
    </row>
    <row r="223" spans="1:10" ht="13.5">
      <c r="A223" s="667" t="s">
        <v>317</v>
      </c>
      <c r="B223" s="674"/>
      <c r="C223" s="230">
        <v>53.7</v>
      </c>
      <c r="D223" s="230">
        <v>13.4</v>
      </c>
      <c r="E223" s="229">
        <v>164</v>
      </c>
      <c r="F223" s="229">
        <v>2</v>
      </c>
      <c r="G223" s="568">
        <v>307.3</v>
      </c>
      <c r="H223" s="568">
        <v>302.39999999999998</v>
      </c>
      <c r="I223" s="568">
        <v>298.7</v>
      </c>
      <c r="J223" s="566">
        <v>57</v>
      </c>
    </row>
    <row r="224" spans="1:10" ht="13.5">
      <c r="A224" s="667" t="s">
        <v>316</v>
      </c>
      <c r="B224" s="674"/>
      <c r="C224" s="230">
        <v>44.6</v>
      </c>
      <c r="D224" s="230">
        <v>15.3</v>
      </c>
      <c r="E224" s="229">
        <v>161</v>
      </c>
      <c r="F224" s="229">
        <v>7</v>
      </c>
      <c r="G224" s="568">
        <v>313.60000000000002</v>
      </c>
      <c r="H224" s="568">
        <v>295.2</v>
      </c>
      <c r="I224" s="568">
        <v>437.8</v>
      </c>
      <c r="J224" s="566">
        <v>260</v>
      </c>
    </row>
    <row r="225" spans="1:10" ht="13.5">
      <c r="A225" s="667" t="s">
        <v>315</v>
      </c>
      <c r="B225" s="674"/>
      <c r="C225" s="230">
        <v>42.9</v>
      </c>
      <c r="D225" s="230">
        <v>16.2</v>
      </c>
      <c r="E225" s="229">
        <v>167</v>
      </c>
      <c r="F225" s="229">
        <v>19</v>
      </c>
      <c r="G225" s="568">
        <v>300.2</v>
      </c>
      <c r="H225" s="568">
        <v>254.2</v>
      </c>
      <c r="I225" s="568">
        <v>948.5</v>
      </c>
      <c r="J225" s="566">
        <v>173</v>
      </c>
    </row>
    <row r="226" spans="1:10" ht="13.5">
      <c r="A226" s="667" t="s">
        <v>314</v>
      </c>
      <c r="B226" s="674"/>
      <c r="C226" s="230">
        <v>42.8</v>
      </c>
      <c r="D226" s="230">
        <v>12.4</v>
      </c>
      <c r="E226" s="229">
        <v>162</v>
      </c>
      <c r="F226" s="229">
        <v>9</v>
      </c>
      <c r="G226" s="568">
        <v>307.60000000000002</v>
      </c>
      <c r="H226" s="568">
        <v>282.60000000000002</v>
      </c>
      <c r="I226" s="568">
        <v>872.5</v>
      </c>
      <c r="J226" s="566">
        <v>622</v>
      </c>
    </row>
    <row r="227" spans="1:10" ht="19.5" customHeight="1">
      <c r="A227" s="669" t="s">
        <v>313</v>
      </c>
      <c r="B227" s="670"/>
      <c r="C227" s="230">
        <v>45.4</v>
      </c>
      <c r="D227" s="230">
        <v>10.4</v>
      </c>
      <c r="E227" s="229">
        <v>169</v>
      </c>
      <c r="F227" s="229">
        <v>18</v>
      </c>
      <c r="G227" s="568">
        <v>333.4</v>
      </c>
      <c r="H227" s="568">
        <v>296.2</v>
      </c>
      <c r="I227" s="568">
        <v>371.1</v>
      </c>
      <c r="J227" s="566">
        <v>394</v>
      </c>
    </row>
    <row r="228" spans="1:10" ht="19.5" customHeight="1">
      <c r="A228" s="669" t="s">
        <v>312</v>
      </c>
      <c r="B228" s="670"/>
      <c r="C228" s="230">
        <v>42.5</v>
      </c>
      <c r="D228" s="230">
        <v>14.8</v>
      </c>
      <c r="E228" s="229">
        <v>156</v>
      </c>
      <c r="F228" s="229">
        <v>14</v>
      </c>
      <c r="G228" s="568">
        <v>399.3</v>
      </c>
      <c r="H228" s="568">
        <v>347.4</v>
      </c>
      <c r="I228" s="568">
        <v>1193.3</v>
      </c>
      <c r="J228" s="566">
        <v>793</v>
      </c>
    </row>
    <row r="229" spans="1:10" ht="13.5">
      <c r="A229" s="667" t="s">
        <v>311</v>
      </c>
      <c r="B229" s="674"/>
      <c r="C229" s="230">
        <v>38.799999999999997</v>
      </c>
      <c r="D229" s="230">
        <v>9.8000000000000007</v>
      </c>
      <c r="E229" s="229">
        <v>165</v>
      </c>
      <c r="F229" s="229">
        <v>10</v>
      </c>
      <c r="G229" s="568">
        <v>298.5</v>
      </c>
      <c r="H229" s="568">
        <v>268.8</v>
      </c>
      <c r="I229" s="568">
        <v>664.7</v>
      </c>
      <c r="J229" s="566">
        <v>726</v>
      </c>
    </row>
    <row r="230" spans="1:10" ht="13.5">
      <c r="A230" s="667" t="s">
        <v>310</v>
      </c>
      <c r="B230" s="674"/>
      <c r="C230" s="230">
        <v>43.3</v>
      </c>
      <c r="D230" s="230">
        <v>16.5</v>
      </c>
      <c r="E230" s="229">
        <v>166</v>
      </c>
      <c r="F230" s="229">
        <v>12</v>
      </c>
      <c r="G230" s="568">
        <v>301.2</v>
      </c>
      <c r="H230" s="568">
        <v>275.39999999999998</v>
      </c>
      <c r="I230" s="568">
        <v>966.7</v>
      </c>
      <c r="J230" s="566">
        <v>1517</v>
      </c>
    </row>
    <row r="231" spans="1:10" ht="13.5">
      <c r="A231" s="667" t="s">
        <v>309</v>
      </c>
      <c r="B231" s="674"/>
      <c r="C231" s="230">
        <v>40.799999999999997</v>
      </c>
      <c r="D231" s="230">
        <v>10.4</v>
      </c>
      <c r="E231" s="229">
        <v>166</v>
      </c>
      <c r="F231" s="229">
        <v>38</v>
      </c>
      <c r="G231" s="568">
        <v>325.60000000000002</v>
      </c>
      <c r="H231" s="568">
        <v>259.8</v>
      </c>
      <c r="I231" s="568">
        <v>714.2</v>
      </c>
      <c r="J231" s="566">
        <v>429</v>
      </c>
    </row>
    <row r="232" spans="1:10" ht="13.5">
      <c r="A232" s="667" t="s">
        <v>308</v>
      </c>
      <c r="B232" s="674"/>
      <c r="C232" s="230">
        <v>46.3</v>
      </c>
      <c r="D232" s="230">
        <v>14.4</v>
      </c>
      <c r="E232" s="229">
        <v>168</v>
      </c>
      <c r="F232" s="229">
        <v>21</v>
      </c>
      <c r="G232" s="568">
        <v>344</v>
      </c>
      <c r="H232" s="568">
        <v>299.7</v>
      </c>
      <c r="I232" s="568">
        <v>945.4</v>
      </c>
      <c r="J232" s="566">
        <v>326</v>
      </c>
    </row>
    <row r="233" spans="1:10" ht="13.5">
      <c r="A233" s="667" t="s">
        <v>307</v>
      </c>
      <c r="B233" s="674"/>
      <c r="C233" s="230">
        <v>43.2</v>
      </c>
      <c r="D233" s="230">
        <v>12.2</v>
      </c>
      <c r="E233" s="229">
        <v>167</v>
      </c>
      <c r="F233" s="229">
        <v>10</v>
      </c>
      <c r="G233" s="568">
        <v>341.8</v>
      </c>
      <c r="H233" s="568">
        <v>311.2</v>
      </c>
      <c r="I233" s="568">
        <v>1135.8</v>
      </c>
      <c r="J233" s="566">
        <v>114</v>
      </c>
    </row>
    <row r="234" spans="1:10" ht="13.5">
      <c r="A234" s="667" t="s">
        <v>306</v>
      </c>
      <c r="B234" s="674"/>
      <c r="C234" s="230">
        <v>41.2</v>
      </c>
      <c r="D234" s="230">
        <v>15.7</v>
      </c>
      <c r="E234" s="229">
        <v>166</v>
      </c>
      <c r="F234" s="229">
        <v>10</v>
      </c>
      <c r="G234" s="568">
        <v>318.7</v>
      </c>
      <c r="H234" s="568">
        <v>296.60000000000002</v>
      </c>
      <c r="I234" s="568">
        <v>1013</v>
      </c>
      <c r="J234" s="566">
        <v>615</v>
      </c>
    </row>
    <row r="235" spans="1:10" ht="13.5" customHeight="1">
      <c r="A235" s="669" t="s">
        <v>305</v>
      </c>
      <c r="B235" s="670"/>
      <c r="C235" s="230">
        <v>44.3</v>
      </c>
      <c r="D235" s="230">
        <v>13.4</v>
      </c>
      <c r="E235" s="229">
        <v>165</v>
      </c>
      <c r="F235" s="229">
        <v>4</v>
      </c>
      <c r="G235" s="568">
        <v>374.1</v>
      </c>
      <c r="H235" s="568">
        <v>367.9</v>
      </c>
      <c r="I235" s="568">
        <v>1059.5999999999999</v>
      </c>
      <c r="J235" s="566">
        <v>197</v>
      </c>
    </row>
    <row r="236" spans="1:10" ht="13.5">
      <c r="A236" s="667" t="s">
        <v>304</v>
      </c>
      <c r="B236" s="674"/>
      <c r="C236" s="230">
        <v>46.8</v>
      </c>
      <c r="D236" s="230">
        <v>12.2</v>
      </c>
      <c r="E236" s="229">
        <v>183</v>
      </c>
      <c r="F236" s="229">
        <v>34</v>
      </c>
      <c r="G236" s="568">
        <v>401</v>
      </c>
      <c r="H236" s="568">
        <v>343.4</v>
      </c>
      <c r="I236" s="568">
        <v>455.8</v>
      </c>
      <c r="J236" s="566">
        <v>1926</v>
      </c>
    </row>
    <row r="237" spans="1:10" ht="19.5" customHeight="1">
      <c r="A237" s="669" t="s">
        <v>520</v>
      </c>
      <c r="B237" s="670"/>
      <c r="C237" s="230">
        <v>47.4</v>
      </c>
      <c r="D237" s="230">
        <v>8.6999999999999993</v>
      </c>
      <c r="E237" s="229">
        <v>182</v>
      </c>
      <c r="F237" s="229">
        <v>34</v>
      </c>
      <c r="G237" s="568">
        <v>349.5</v>
      </c>
      <c r="H237" s="568">
        <v>278.39999999999998</v>
      </c>
      <c r="I237" s="568">
        <v>347.1</v>
      </c>
      <c r="J237" s="566">
        <v>4797</v>
      </c>
    </row>
    <row r="238" spans="1:10" ht="13.5" customHeight="1">
      <c r="A238" s="667" t="s">
        <v>302</v>
      </c>
      <c r="B238" s="674"/>
      <c r="C238" s="230">
        <v>44.7</v>
      </c>
      <c r="D238" s="230">
        <v>11.2</v>
      </c>
      <c r="E238" s="229">
        <v>165</v>
      </c>
      <c r="F238" s="229">
        <v>19</v>
      </c>
      <c r="G238" s="568">
        <v>299.8</v>
      </c>
      <c r="H238" s="568">
        <v>262.3</v>
      </c>
      <c r="I238" s="568">
        <v>555</v>
      </c>
      <c r="J238" s="566">
        <v>4902</v>
      </c>
    </row>
    <row r="239" spans="1:10" ht="13.5">
      <c r="A239" s="667" t="s">
        <v>301</v>
      </c>
      <c r="B239" s="674"/>
      <c r="C239" s="230">
        <v>46.7</v>
      </c>
      <c r="D239" s="230">
        <v>8.1999999999999993</v>
      </c>
      <c r="E239" s="229">
        <v>166</v>
      </c>
      <c r="F239" s="229">
        <v>12</v>
      </c>
      <c r="G239" s="568">
        <v>232.3</v>
      </c>
      <c r="H239" s="568">
        <v>211.6</v>
      </c>
      <c r="I239" s="568">
        <v>165.7</v>
      </c>
      <c r="J239" s="566">
        <v>319</v>
      </c>
    </row>
    <row r="240" spans="1:10" ht="19.5" customHeight="1">
      <c r="A240" s="669" t="s">
        <v>300</v>
      </c>
      <c r="B240" s="670"/>
      <c r="C240" s="230">
        <v>49.8</v>
      </c>
      <c r="D240" s="230">
        <v>8.1</v>
      </c>
      <c r="E240" s="229">
        <v>166</v>
      </c>
      <c r="F240" s="229">
        <v>21</v>
      </c>
      <c r="G240" s="568">
        <v>295.10000000000002</v>
      </c>
      <c r="H240" s="568">
        <v>257.39999999999998</v>
      </c>
      <c r="I240" s="568">
        <v>392</v>
      </c>
      <c r="J240" s="566">
        <v>855</v>
      </c>
    </row>
    <row r="241" spans="1:10" ht="13.5">
      <c r="A241" s="667" t="s">
        <v>299</v>
      </c>
      <c r="B241" s="674"/>
      <c r="C241" s="230">
        <v>46.1</v>
      </c>
      <c r="D241" s="230">
        <v>7.3</v>
      </c>
      <c r="E241" s="229">
        <v>162</v>
      </c>
      <c r="F241" s="229">
        <v>7</v>
      </c>
      <c r="G241" s="568">
        <v>247.5</v>
      </c>
      <c r="H241" s="568">
        <v>235.9</v>
      </c>
      <c r="I241" s="568">
        <v>278.60000000000002</v>
      </c>
      <c r="J241" s="566">
        <v>115</v>
      </c>
    </row>
    <row r="242" spans="1:10" ht="19.5" customHeight="1">
      <c r="A242" s="669" t="s">
        <v>298</v>
      </c>
      <c r="B242" s="670"/>
      <c r="C242" s="230">
        <v>47.7</v>
      </c>
      <c r="D242" s="230">
        <v>9.8000000000000007</v>
      </c>
      <c r="E242" s="229">
        <v>166</v>
      </c>
      <c r="F242" s="229">
        <v>6</v>
      </c>
      <c r="G242" s="568">
        <v>302.89999999999998</v>
      </c>
      <c r="H242" s="568">
        <v>290.2</v>
      </c>
      <c r="I242" s="568">
        <v>580.4</v>
      </c>
      <c r="J242" s="566">
        <v>485</v>
      </c>
    </row>
    <row r="243" spans="1:10" ht="13.5">
      <c r="A243" s="667" t="s">
        <v>297</v>
      </c>
      <c r="B243" s="674"/>
      <c r="C243" s="230">
        <v>43.1</v>
      </c>
      <c r="D243" s="230">
        <v>15.7</v>
      </c>
      <c r="E243" s="229">
        <v>155</v>
      </c>
      <c r="F243" s="229">
        <v>7</v>
      </c>
      <c r="G243" s="568">
        <v>441.1</v>
      </c>
      <c r="H243" s="568">
        <v>414.7</v>
      </c>
      <c r="I243" s="568">
        <v>1392.3</v>
      </c>
      <c r="J243" s="566">
        <v>4233</v>
      </c>
    </row>
    <row r="244" spans="1:10" ht="25.5" customHeight="1">
      <c r="A244" s="673" t="s">
        <v>524</v>
      </c>
      <c r="B244" s="668"/>
      <c r="C244" s="230">
        <v>50.1</v>
      </c>
      <c r="D244" s="230">
        <v>17.5</v>
      </c>
      <c r="E244" s="229">
        <v>164</v>
      </c>
      <c r="F244" s="229">
        <v>4</v>
      </c>
      <c r="G244" s="568">
        <v>473.8</v>
      </c>
      <c r="H244" s="568">
        <v>461</v>
      </c>
      <c r="I244" s="568">
        <v>1653</v>
      </c>
      <c r="J244" s="566">
        <v>1042</v>
      </c>
    </row>
    <row r="245" spans="1:10" ht="13.5">
      <c r="A245" s="667" t="s">
        <v>387</v>
      </c>
      <c r="B245" s="668"/>
      <c r="C245" s="230">
        <v>39.799999999999997</v>
      </c>
      <c r="D245" s="230">
        <v>13.8</v>
      </c>
      <c r="E245" s="229">
        <v>159</v>
      </c>
      <c r="F245" s="229">
        <v>6</v>
      </c>
      <c r="G245" s="568">
        <v>402.9</v>
      </c>
      <c r="H245" s="568">
        <v>387.9</v>
      </c>
      <c r="I245" s="568">
        <v>1574.2</v>
      </c>
      <c r="J245" s="566">
        <v>522</v>
      </c>
    </row>
    <row r="246" spans="1:10" ht="19.5" customHeight="1">
      <c r="A246" s="669" t="s">
        <v>386</v>
      </c>
      <c r="B246" s="670"/>
      <c r="C246" s="230">
        <v>40.700000000000003</v>
      </c>
      <c r="D246" s="230">
        <v>10.1</v>
      </c>
      <c r="E246" s="229">
        <v>165</v>
      </c>
      <c r="F246" s="229">
        <v>12</v>
      </c>
      <c r="G246" s="568">
        <v>347.9</v>
      </c>
      <c r="H246" s="568">
        <v>317.2</v>
      </c>
      <c r="I246" s="568">
        <v>1211.3</v>
      </c>
      <c r="J246" s="566">
        <v>430</v>
      </c>
    </row>
    <row r="247" spans="1:10" ht="13.5">
      <c r="A247" s="667" t="s">
        <v>385</v>
      </c>
      <c r="B247" s="668"/>
      <c r="C247" s="230">
        <v>39.4</v>
      </c>
      <c r="D247" s="230">
        <v>9.9</v>
      </c>
      <c r="E247" s="229">
        <v>170</v>
      </c>
      <c r="F247" s="229">
        <v>11</v>
      </c>
      <c r="G247" s="568">
        <v>339.9</v>
      </c>
      <c r="H247" s="568">
        <v>315.89999999999998</v>
      </c>
      <c r="I247" s="568">
        <v>903.2</v>
      </c>
      <c r="J247" s="566">
        <v>272</v>
      </c>
    </row>
    <row r="248" spans="1:10" ht="13.5">
      <c r="A248" s="667" t="s">
        <v>384</v>
      </c>
      <c r="B248" s="668"/>
      <c r="C248" s="230">
        <v>37.200000000000003</v>
      </c>
      <c r="D248" s="230">
        <v>13.6</v>
      </c>
      <c r="E248" s="229">
        <v>164</v>
      </c>
      <c r="F248" s="229">
        <v>10</v>
      </c>
      <c r="G248" s="568">
        <v>326.60000000000002</v>
      </c>
      <c r="H248" s="568">
        <v>298.8</v>
      </c>
      <c r="I248" s="568">
        <v>1254.3</v>
      </c>
      <c r="J248" s="566">
        <v>212</v>
      </c>
    </row>
    <row r="249" spans="1:10" ht="13.5">
      <c r="A249" s="667" t="s">
        <v>383</v>
      </c>
      <c r="B249" s="668"/>
      <c r="C249" s="230">
        <v>43.5</v>
      </c>
      <c r="D249" s="230">
        <v>16.399999999999999</v>
      </c>
      <c r="E249" s="229">
        <v>161</v>
      </c>
      <c r="F249" s="229">
        <v>2</v>
      </c>
      <c r="G249" s="568">
        <v>408.7</v>
      </c>
      <c r="H249" s="568">
        <v>404.7</v>
      </c>
      <c r="I249" s="568">
        <v>1645.4</v>
      </c>
      <c r="J249" s="566">
        <v>393</v>
      </c>
    </row>
    <row r="250" spans="1:10" ht="13.5">
      <c r="A250" s="667" t="s">
        <v>382</v>
      </c>
      <c r="B250" s="668"/>
      <c r="C250" s="230">
        <v>40.6</v>
      </c>
      <c r="D250" s="230">
        <v>9.1</v>
      </c>
      <c r="E250" s="229">
        <v>172</v>
      </c>
      <c r="F250" s="229">
        <v>15</v>
      </c>
      <c r="G250" s="568">
        <v>409.5</v>
      </c>
      <c r="H250" s="568">
        <v>368.9</v>
      </c>
      <c r="I250" s="568">
        <v>1152.2</v>
      </c>
      <c r="J250" s="566">
        <v>105</v>
      </c>
    </row>
    <row r="251" spans="1:10" ht="13.5">
      <c r="A251" s="667" t="s">
        <v>381</v>
      </c>
      <c r="B251" s="668"/>
      <c r="C251" s="230">
        <v>38.299999999999997</v>
      </c>
      <c r="D251" s="230">
        <v>7.4</v>
      </c>
      <c r="E251" s="229">
        <v>162</v>
      </c>
      <c r="F251" s="229">
        <v>12</v>
      </c>
      <c r="G251" s="568">
        <v>298.10000000000002</v>
      </c>
      <c r="H251" s="568">
        <v>273.10000000000002</v>
      </c>
      <c r="I251" s="568">
        <v>624.29999999999995</v>
      </c>
      <c r="J251" s="566">
        <v>17</v>
      </c>
    </row>
    <row r="252" spans="1:10" ht="13.5">
      <c r="A252" s="667" t="s">
        <v>380</v>
      </c>
      <c r="B252" s="668"/>
      <c r="C252" s="230">
        <v>39.5</v>
      </c>
      <c r="D252" s="230">
        <v>12.2</v>
      </c>
      <c r="E252" s="229">
        <v>158</v>
      </c>
      <c r="F252" s="229">
        <v>8</v>
      </c>
      <c r="G252" s="568">
        <v>483.3</v>
      </c>
      <c r="H252" s="568">
        <v>460.1</v>
      </c>
      <c r="I252" s="568">
        <v>3299.7</v>
      </c>
      <c r="J252" s="566">
        <v>226</v>
      </c>
    </row>
    <row r="253" spans="1:10" ht="13.5">
      <c r="A253" s="667" t="s">
        <v>379</v>
      </c>
      <c r="B253" s="668"/>
      <c r="C253" s="230">
        <v>33.799999999999997</v>
      </c>
      <c r="D253" s="230">
        <v>8.1</v>
      </c>
      <c r="E253" s="229">
        <v>162</v>
      </c>
      <c r="F253" s="229">
        <v>12</v>
      </c>
      <c r="G253" s="568">
        <v>320.2</v>
      </c>
      <c r="H253" s="568">
        <v>291.60000000000002</v>
      </c>
      <c r="I253" s="568">
        <v>859.4</v>
      </c>
      <c r="J253" s="566">
        <v>888</v>
      </c>
    </row>
    <row r="254" spans="1:10" ht="13.5">
      <c r="A254" s="667" t="s">
        <v>378</v>
      </c>
      <c r="B254" s="668"/>
      <c r="C254" s="230">
        <v>36</v>
      </c>
      <c r="D254" s="230">
        <v>13.7</v>
      </c>
      <c r="E254" s="229">
        <v>156</v>
      </c>
      <c r="F254" s="229">
        <v>8</v>
      </c>
      <c r="G254" s="568">
        <v>286.8</v>
      </c>
      <c r="H254" s="568">
        <v>270.8</v>
      </c>
      <c r="I254" s="568">
        <v>986.6</v>
      </c>
      <c r="J254" s="566">
        <v>153</v>
      </c>
    </row>
    <row r="255" spans="1:10" ht="13.5">
      <c r="A255" s="667" t="s">
        <v>377</v>
      </c>
      <c r="B255" s="668"/>
      <c r="C255" s="230">
        <v>37.299999999999997</v>
      </c>
      <c r="D255" s="230">
        <v>10.3</v>
      </c>
      <c r="E255" s="229">
        <v>165</v>
      </c>
      <c r="F255" s="229">
        <v>8</v>
      </c>
      <c r="G255" s="568">
        <v>321.89999999999998</v>
      </c>
      <c r="H255" s="568">
        <v>295</v>
      </c>
      <c r="I255" s="568">
        <v>756.7</v>
      </c>
      <c r="J255" s="566">
        <v>168</v>
      </c>
    </row>
    <row r="256" spans="1:10" ht="13.5">
      <c r="A256" s="667" t="s">
        <v>762</v>
      </c>
      <c r="B256" s="668"/>
      <c r="C256" s="230">
        <v>46.6</v>
      </c>
      <c r="D256" s="230">
        <v>5.6</v>
      </c>
      <c r="E256" s="229">
        <v>153</v>
      </c>
      <c r="F256" s="229">
        <v>12</v>
      </c>
      <c r="G256" s="568">
        <v>1000.5</v>
      </c>
      <c r="H256" s="568">
        <v>932.6</v>
      </c>
      <c r="I256" s="568">
        <v>1150.2</v>
      </c>
      <c r="J256" s="566">
        <v>241</v>
      </c>
    </row>
    <row r="257" spans="1:10" ht="13.5">
      <c r="A257" s="667" t="s">
        <v>763</v>
      </c>
      <c r="B257" s="668"/>
      <c r="C257" s="230">
        <v>40.4</v>
      </c>
      <c r="D257" s="230">
        <v>7.8</v>
      </c>
      <c r="E257" s="229">
        <v>163</v>
      </c>
      <c r="F257" s="229">
        <v>8</v>
      </c>
      <c r="G257" s="568">
        <v>391.8</v>
      </c>
      <c r="H257" s="568">
        <v>367.8</v>
      </c>
      <c r="I257" s="568">
        <v>730.1</v>
      </c>
      <c r="J257" s="566">
        <v>584</v>
      </c>
    </row>
    <row r="258" spans="1:10" ht="13.5">
      <c r="A258" s="667" t="s">
        <v>764</v>
      </c>
      <c r="B258" s="668"/>
      <c r="C258" s="230">
        <v>41.8</v>
      </c>
      <c r="D258" s="230">
        <v>3.8</v>
      </c>
      <c r="E258" s="229">
        <v>152</v>
      </c>
      <c r="F258" s="229">
        <v>9</v>
      </c>
      <c r="G258" s="568">
        <v>390.5</v>
      </c>
      <c r="H258" s="568">
        <v>323</v>
      </c>
      <c r="I258" s="568">
        <v>663.6</v>
      </c>
      <c r="J258" s="566">
        <v>239</v>
      </c>
    </row>
    <row r="259" spans="1:10" ht="13.5">
      <c r="A259" s="667" t="s">
        <v>765</v>
      </c>
      <c r="B259" s="668"/>
      <c r="C259" s="230">
        <v>41</v>
      </c>
      <c r="D259" s="230">
        <v>6.8</v>
      </c>
      <c r="E259" s="229">
        <v>158</v>
      </c>
      <c r="F259" s="229">
        <v>5</v>
      </c>
      <c r="G259" s="568">
        <v>370.1</v>
      </c>
      <c r="H259" s="568">
        <v>338.8</v>
      </c>
      <c r="I259" s="568">
        <v>727.8</v>
      </c>
      <c r="J259" s="566">
        <v>4120</v>
      </c>
    </row>
    <row r="260" spans="1:10" ht="13.5">
      <c r="A260" s="667" t="s">
        <v>766</v>
      </c>
      <c r="B260" s="668"/>
      <c r="C260" s="230">
        <v>54.4</v>
      </c>
      <c r="D260" s="230">
        <v>12.1</v>
      </c>
      <c r="E260" s="229">
        <v>155</v>
      </c>
      <c r="F260" s="229">
        <v>3</v>
      </c>
      <c r="G260" s="568">
        <v>344.7</v>
      </c>
      <c r="H260" s="568">
        <v>311.8</v>
      </c>
      <c r="I260" s="568">
        <v>798</v>
      </c>
      <c r="J260" s="566">
        <v>417</v>
      </c>
    </row>
    <row r="261" spans="1:10" ht="13.5" customHeight="1">
      <c r="A261" s="667" t="s">
        <v>767</v>
      </c>
      <c r="B261" s="668"/>
      <c r="C261" s="230">
        <v>38.200000000000003</v>
      </c>
      <c r="D261" s="230">
        <v>6.6</v>
      </c>
      <c r="E261" s="229">
        <v>164</v>
      </c>
      <c r="F261" s="229">
        <v>6</v>
      </c>
      <c r="G261" s="568">
        <v>258.3</v>
      </c>
      <c r="H261" s="568">
        <v>244.1</v>
      </c>
      <c r="I261" s="568">
        <v>674.5</v>
      </c>
      <c r="J261" s="566">
        <v>85</v>
      </c>
    </row>
    <row r="262" spans="1:10" ht="19.5" customHeight="1">
      <c r="A262" s="669" t="s">
        <v>370</v>
      </c>
      <c r="B262" s="670"/>
      <c r="C262" s="230">
        <v>34.1</v>
      </c>
      <c r="D262" s="230">
        <v>6.7</v>
      </c>
      <c r="E262" s="229">
        <v>160</v>
      </c>
      <c r="F262" s="229">
        <v>6</v>
      </c>
      <c r="G262" s="568">
        <v>308.8</v>
      </c>
      <c r="H262" s="568">
        <v>292.2</v>
      </c>
      <c r="I262" s="568">
        <v>680.2</v>
      </c>
      <c r="J262" s="566">
        <v>511</v>
      </c>
    </row>
    <row r="263" spans="1:10" ht="13.5">
      <c r="A263" s="667" t="s">
        <v>768</v>
      </c>
      <c r="B263" s="668"/>
      <c r="C263" s="230">
        <v>36.9</v>
      </c>
      <c r="D263" s="230">
        <v>7.9</v>
      </c>
      <c r="E263" s="229">
        <v>148</v>
      </c>
      <c r="F263" s="229">
        <v>13</v>
      </c>
      <c r="G263" s="568">
        <v>307.3</v>
      </c>
      <c r="H263" s="568">
        <v>279.2</v>
      </c>
      <c r="I263" s="568">
        <v>1041.8</v>
      </c>
      <c r="J263" s="566">
        <v>20</v>
      </c>
    </row>
    <row r="264" spans="1:10" ht="13.5">
      <c r="A264" s="667" t="s">
        <v>769</v>
      </c>
      <c r="B264" s="668"/>
      <c r="C264" s="230">
        <v>39.4</v>
      </c>
      <c r="D264" s="230">
        <v>9.1</v>
      </c>
      <c r="E264" s="229">
        <v>164</v>
      </c>
      <c r="F264" s="229">
        <v>6</v>
      </c>
      <c r="G264" s="568">
        <v>255.7</v>
      </c>
      <c r="H264" s="568">
        <v>245.1</v>
      </c>
      <c r="I264" s="568">
        <v>427.2</v>
      </c>
      <c r="J264" s="566">
        <v>194</v>
      </c>
    </row>
    <row r="265" spans="1:10" ht="13.5">
      <c r="A265" s="667" t="s">
        <v>770</v>
      </c>
      <c r="B265" s="668"/>
      <c r="C265" s="230">
        <v>37.799999999999997</v>
      </c>
      <c r="D265" s="230">
        <v>7.3</v>
      </c>
      <c r="E265" s="229">
        <v>164</v>
      </c>
      <c r="F265" s="229">
        <v>3</v>
      </c>
      <c r="G265" s="568">
        <v>267.3</v>
      </c>
      <c r="H265" s="568">
        <v>262.8</v>
      </c>
      <c r="I265" s="568">
        <v>800.3</v>
      </c>
      <c r="J265" s="566">
        <v>2343</v>
      </c>
    </row>
    <row r="266" spans="1:10" ht="13.5">
      <c r="A266" s="667" t="s">
        <v>771</v>
      </c>
      <c r="B266" s="668"/>
      <c r="C266" s="230">
        <v>52.9</v>
      </c>
      <c r="D266" s="230">
        <v>7.2</v>
      </c>
      <c r="E266" s="229">
        <v>166</v>
      </c>
      <c r="F266" s="229">
        <v>4</v>
      </c>
      <c r="G266" s="568">
        <v>289.89999999999998</v>
      </c>
      <c r="H266" s="568">
        <v>280.8</v>
      </c>
      <c r="I266" s="568">
        <v>526.20000000000005</v>
      </c>
      <c r="J266" s="566">
        <v>420</v>
      </c>
    </row>
    <row r="267" spans="1:10" ht="13.5">
      <c r="A267" s="667" t="s">
        <v>772</v>
      </c>
      <c r="B267" s="668"/>
      <c r="C267" s="230">
        <v>40.9</v>
      </c>
      <c r="D267" s="230">
        <v>6.2</v>
      </c>
      <c r="E267" s="229">
        <v>163</v>
      </c>
      <c r="F267" s="229">
        <v>5</v>
      </c>
      <c r="G267" s="568">
        <v>253.7</v>
      </c>
      <c r="H267" s="568">
        <v>242.1</v>
      </c>
      <c r="I267" s="568">
        <v>561.5</v>
      </c>
      <c r="J267" s="566">
        <v>756</v>
      </c>
    </row>
    <row r="268" spans="1:10" ht="13.5">
      <c r="A268" s="667" t="s">
        <v>364</v>
      </c>
      <c r="B268" s="674"/>
      <c r="C268" s="230">
        <v>48.1</v>
      </c>
      <c r="D268" s="230">
        <v>12.5</v>
      </c>
      <c r="E268" s="229">
        <v>173</v>
      </c>
      <c r="F268" s="229">
        <v>2</v>
      </c>
      <c r="G268" s="568">
        <v>376</v>
      </c>
      <c r="H268" s="568">
        <v>370.6</v>
      </c>
      <c r="I268" s="568">
        <v>815.9</v>
      </c>
      <c r="J268" s="566">
        <v>23</v>
      </c>
    </row>
    <row r="269" spans="1:10" ht="13.5">
      <c r="A269" s="667" t="s">
        <v>363</v>
      </c>
      <c r="B269" s="674"/>
      <c r="C269" s="230">
        <v>38.700000000000003</v>
      </c>
      <c r="D269" s="230">
        <v>10.8</v>
      </c>
      <c r="E269" s="229">
        <v>160</v>
      </c>
      <c r="F269" s="229">
        <v>14</v>
      </c>
      <c r="G269" s="568">
        <v>332.9</v>
      </c>
      <c r="H269" s="568">
        <v>301.2</v>
      </c>
      <c r="I269" s="568">
        <v>1300.9000000000001</v>
      </c>
      <c r="J269" s="566">
        <v>22</v>
      </c>
    </row>
    <row r="270" spans="1:10" ht="13.5">
      <c r="A270" s="667" t="s">
        <v>362</v>
      </c>
      <c r="B270" s="674"/>
      <c r="C270" s="230">
        <v>43.5</v>
      </c>
      <c r="D270" s="230">
        <v>15.5</v>
      </c>
      <c r="E270" s="229">
        <v>170</v>
      </c>
      <c r="F270" s="229">
        <v>1</v>
      </c>
      <c r="G270" s="568">
        <v>481.6</v>
      </c>
      <c r="H270" s="568">
        <v>478.7</v>
      </c>
      <c r="I270" s="568">
        <v>1781.1</v>
      </c>
      <c r="J270" s="566">
        <v>139</v>
      </c>
    </row>
    <row r="271" spans="1:10" ht="13.5">
      <c r="A271" s="667" t="s">
        <v>361</v>
      </c>
      <c r="B271" s="674"/>
      <c r="C271" s="230">
        <v>55.7</v>
      </c>
      <c r="D271" s="230">
        <v>17.2</v>
      </c>
      <c r="E271" s="229">
        <v>166</v>
      </c>
      <c r="F271" s="229">
        <v>0</v>
      </c>
      <c r="G271" s="568">
        <v>705.4</v>
      </c>
      <c r="H271" s="568">
        <v>705.4</v>
      </c>
      <c r="I271" s="568">
        <v>2788.7</v>
      </c>
      <c r="J271" s="566">
        <v>58</v>
      </c>
    </row>
    <row r="272" spans="1:10" ht="13.5">
      <c r="A272" s="667" t="s">
        <v>360</v>
      </c>
      <c r="B272" s="674"/>
      <c r="C272" s="230">
        <v>51</v>
      </c>
      <c r="D272" s="230">
        <v>11.6</v>
      </c>
      <c r="E272" s="229">
        <v>160</v>
      </c>
      <c r="F272" s="229">
        <v>0</v>
      </c>
      <c r="G272" s="568">
        <v>554.29999999999995</v>
      </c>
      <c r="H272" s="568">
        <v>554.1</v>
      </c>
      <c r="I272" s="568">
        <v>2268.1</v>
      </c>
      <c r="J272" s="566">
        <v>57</v>
      </c>
    </row>
    <row r="273" spans="1:10" ht="13.5">
      <c r="A273" s="667" t="s">
        <v>359</v>
      </c>
      <c r="B273" s="674"/>
      <c r="C273" s="230">
        <v>39.9</v>
      </c>
      <c r="D273" s="230">
        <v>3.9</v>
      </c>
      <c r="E273" s="229">
        <v>167</v>
      </c>
      <c r="F273" s="229">
        <v>0</v>
      </c>
      <c r="G273" s="568">
        <v>449.5</v>
      </c>
      <c r="H273" s="568">
        <v>449.5</v>
      </c>
      <c r="I273" s="568">
        <v>1122.3</v>
      </c>
      <c r="J273" s="566">
        <v>73</v>
      </c>
    </row>
    <row r="274" spans="1:10" ht="13.5">
      <c r="A274" s="667" t="s">
        <v>358</v>
      </c>
      <c r="B274" s="674"/>
      <c r="C274" s="230">
        <v>43.9</v>
      </c>
      <c r="D274" s="230">
        <v>7.4</v>
      </c>
      <c r="E274" s="229">
        <v>170</v>
      </c>
      <c r="F274" s="229">
        <v>5</v>
      </c>
      <c r="G274" s="568">
        <v>374.3</v>
      </c>
      <c r="H274" s="568">
        <v>363.5</v>
      </c>
      <c r="I274" s="568">
        <v>982.4</v>
      </c>
      <c r="J274" s="566">
        <v>121</v>
      </c>
    </row>
    <row r="275" spans="1:10" ht="13.5">
      <c r="A275" s="667" t="s">
        <v>357</v>
      </c>
      <c r="B275" s="674"/>
      <c r="C275" s="230">
        <v>30.8</v>
      </c>
      <c r="D275" s="230">
        <v>6.5</v>
      </c>
      <c r="E275" s="229">
        <v>166</v>
      </c>
      <c r="F275" s="229">
        <v>15</v>
      </c>
      <c r="G275" s="568">
        <v>327.10000000000002</v>
      </c>
      <c r="H275" s="568">
        <v>299.89999999999998</v>
      </c>
      <c r="I275" s="568">
        <v>636.9</v>
      </c>
      <c r="J275" s="566">
        <v>15</v>
      </c>
    </row>
    <row r="276" spans="1:10" ht="13.5">
      <c r="A276" s="667" t="s">
        <v>356</v>
      </c>
      <c r="B276" s="674"/>
      <c r="C276" s="230">
        <v>36.1</v>
      </c>
      <c r="D276" s="230">
        <v>5.8</v>
      </c>
      <c r="E276" s="229">
        <v>175</v>
      </c>
      <c r="F276" s="229">
        <v>13</v>
      </c>
      <c r="G276" s="568">
        <v>304.7</v>
      </c>
      <c r="H276" s="568">
        <v>276.8</v>
      </c>
      <c r="I276" s="568">
        <v>539.4</v>
      </c>
      <c r="J276" s="566">
        <v>193</v>
      </c>
    </row>
    <row r="277" spans="1:10" ht="13.5">
      <c r="A277" s="667" t="s">
        <v>355</v>
      </c>
      <c r="B277" s="674"/>
      <c r="C277" s="230">
        <v>33.4</v>
      </c>
      <c r="D277" s="230">
        <v>6.8</v>
      </c>
      <c r="E277" s="229">
        <v>162</v>
      </c>
      <c r="F277" s="229">
        <v>2</v>
      </c>
      <c r="G277" s="568">
        <v>252</v>
      </c>
      <c r="H277" s="568">
        <v>247.2</v>
      </c>
      <c r="I277" s="568">
        <v>355.4</v>
      </c>
      <c r="J277" s="566">
        <v>85</v>
      </c>
    </row>
    <row r="278" spans="1:10" ht="13.5">
      <c r="A278" s="667" t="s">
        <v>354</v>
      </c>
      <c r="B278" s="674"/>
      <c r="C278" s="230">
        <v>43.4</v>
      </c>
      <c r="D278" s="230">
        <v>10.7</v>
      </c>
      <c r="E278" s="229">
        <v>163</v>
      </c>
      <c r="F278" s="229">
        <v>7</v>
      </c>
      <c r="G278" s="568">
        <v>311.7</v>
      </c>
      <c r="H278" s="568">
        <v>294.60000000000002</v>
      </c>
      <c r="I278" s="568">
        <v>711.7</v>
      </c>
      <c r="J278" s="566">
        <v>344</v>
      </c>
    </row>
    <row r="279" spans="1:10" ht="13.5">
      <c r="A279" s="667" t="s">
        <v>353</v>
      </c>
      <c r="B279" s="674"/>
      <c r="C279" s="230">
        <v>44.2</v>
      </c>
      <c r="D279" s="230">
        <v>11.9</v>
      </c>
      <c r="E279" s="229">
        <v>162</v>
      </c>
      <c r="F279" s="229">
        <v>7</v>
      </c>
      <c r="G279" s="568">
        <v>283.7</v>
      </c>
      <c r="H279" s="568">
        <v>269.89999999999998</v>
      </c>
      <c r="I279" s="568">
        <v>793.7</v>
      </c>
      <c r="J279" s="566">
        <v>2300</v>
      </c>
    </row>
    <row r="280" spans="1:10" ht="13.5">
      <c r="A280" s="667" t="s">
        <v>352</v>
      </c>
      <c r="B280" s="674"/>
      <c r="C280" s="230">
        <v>41.9</v>
      </c>
      <c r="D280" s="230">
        <v>13.9</v>
      </c>
      <c r="E280" s="229">
        <v>157</v>
      </c>
      <c r="F280" s="229">
        <v>9</v>
      </c>
      <c r="G280" s="568">
        <v>322.10000000000002</v>
      </c>
      <c r="H280" s="568">
        <v>302</v>
      </c>
      <c r="I280" s="568">
        <v>1112.5</v>
      </c>
      <c r="J280" s="566">
        <v>499</v>
      </c>
    </row>
    <row r="281" spans="1:10" ht="13.5">
      <c r="A281" s="667" t="s">
        <v>351</v>
      </c>
      <c r="B281" s="674"/>
      <c r="C281" s="230">
        <v>39.6</v>
      </c>
      <c r="D281" s="230">
        <v>8</v>
      </c>
      <c r="E281" s="229">
        <v>165</v>
      </c>
      <c r="F281" s="229">
        <v>5</v>
      </c>
      <c r="G281" s="568">
        <v>248.5</v>
      </c>
      <c r="H281" s="568">
        <v>237.4</v>
      </c>
      <c r="I281" s="568">
        <v>507.8</v>
      </c>
      <c r="J281" s="566">
        <v>236</v>
      </c>
    </row>
    <row r="282" spans="1:10" ht="13.5">
      <c r="A282" s="667" t="s">
        <v>350</v>
      </c>
      <c r="B282" s="674"/>
      <c r="C282" s="230">
        <v>46.7</v>
      </c>
      <c r="D282" s="230">
        <v>8.1</v>
      </c>
      <c r="E282" s="229">
        <v>154</v>
      </c>
      <c r="F282" s="229">
        <v>5</v>
      </c>
      <c r="G282" s="568">
        <v>244.6</v>
      </c>
      <c r="H282" s="568">
        <v>235.2</v>
      </c>
      <c r="I282" s="568">
        <v>194.5</v>
      </c>
      <c r="J282" s="566">
        <v>204</v>
      </c>
    </row>
    <row r="283" spans="1:10" ht="13.5">
      <c r="A283" s="667" t="s">
        <v>349</v>
      </c>
      <c r="B283" s="674"/>
      <c r="C283" s="230">
        <v>43</v>
      </c>
      <c r="D283" s="230">
        <v>11</v>
      </c>
      <c r="E283" s="229">
        <v>159</v>
      </c>
      <c r="F283" s="229">
        <v>8</v>
      </c>
      <c r="G283" s="568">
        <v>288.7</v>
      </c>
      <c r="H283" s="568">
        <v>270.7</v>
      </c>
      <c r="I283" s="568">
        <v>831.1</v>
      </c>
      <c r="J283" s="566">
        <v>3136</v>
      </c>
    </row>
    <row r="284" spans="1:10" ht="13.5">
      <c r="A284" s="667" t="s">
        <v>348</v>
      </c>
      <c r="B284" s="674"/>
      <c r="C284" s="230">
        <v>43.7</v>
      </c>
      <c r="D284" s="230">
        <v>7.6</v>
      </c>
      <c r="E284" s="229">
        <v>162</v>
      </c>
      <c r="F284" s="229">
        <v>7</v>
      </c>
      <c r="G284" s="568">
        <v>251.4</v>
      </c>
      <c r="H284" s="568">
        <v>239.1</v>
      </c>
      <c r="I284" s="568">
        <v>452</v>
      </c>
      <c r="J284" s="566">
        <v>4240</v>
      </c>
    </row>
    <row r="285" spans="1:10" ht="13.5">
      <c r="A285" s="667" t="s">
        <v>347</v>
      </c>
      <c r="B285" s="674"/>
      <c r="C285" s="230">
        <v>42.2</v>
      </c>
      <c r="D285" s="230">
        <v>11</v>
      </c>
      <c r="E285" s="229">
        <v>163</v>
      </c>
      <c r="F285" s="229">
        <v>6</v>
      </c>
      <c r="G285" s="568">
        <v>294.39999999999998</v>
      </c>
      <c r="H285" s="568">
        <v>281.39999999999998</v>
      </c>
      <c r="I285" s="568">
        <v>780.1</v>
      </c>
      <c r="J285" s="566">
        <v>1737</v>
      </c>
    </row>
    <row r="286" spans="1:10" ht="13.5">
      <c r="A286" s="667" t="s">
        <v>346</v>
      </c>
      <c r="B286" s="674"/>
      <c r="C286" s="230">
        <v>43.4</v>
      </c>
      <c r="D286" s="230">
        <v>10.6</v>
      </c>
      <c r="E286" s="229">
        <v>165</v>
      </c>
      <c r="F286" s="229">
        <v>9</v>
      </c>
      <c r="G286" s="568">
        <v>264.3</v>
      </c>
      <c r="H286" s="568">
        <v>247.9</v>
      </c>
      <c r="I286" s="568">
        <v>521.6</v>
      </c>
      <c r="J286" s="566">
        <v>916</v>
      </c>
    </row>
    <row r="287" spans="1:10" ht="13.5">
      <c r="A287" s="667" t="s">
        <v>345</v>
      </c>
      <c r="B287" s="674"/>
      <c r="C287" s="230">
        <v>38.700000000000003</v>
      </c>
      <c r="D287" s="230">
        <v>8.8000000000000007</v>
      </c>
      <c r="E287" s="229">
        <v>163</v>
      </c>
      <c r="F287" s="229">
        <v>7</v>
      </c>
      <c r="G287" s="568">
        <v>278.89999999999998</v>
      </c>
      <c r="H287" s="568">
        <v>264.8</v>
      </c>
      <c r="I287" s="568">
        <v>590.5</v>
      </c>
      <c r="J287" s="566">
        <v>3591</v>
      </c>
    </row>
    <row r="288" spans="1:10" ht="13.5">
      <c r="A288" s="667" t="s">
        <v>344</v>
      </c>
      <c r="B288" s="674"/>
      <c r="C288" s="230">
        <v>43.3</v>
      </c>
      <c r="D288" s="230">
        <v>12</v>
      </c>
      <c r="E288" s="229">
        <v>161</v>
      </c>
      <c r="F288" s="229">
        <v>9</v>
      </c>
      <c r="G288" s="568">
        <v>290.10000000000002</v>
      </c>
      <c r="H288" s="568">
        <v>267.3</v>
      </c>
      <c r="I288" s="568">
        <v>699.5</v>
      </c>
      <c r="J288" s="566">
        <v>360</v>
      </c>
    </row>
    <row r="289" spans="1:10" ht="13.5">
      <c r="A289" s="667" t="s">
        <v>343</v>
      </c>
      <c r="B289" s="674"/>
      <c r="C289" s="230">
        <v>44</v>
      </c>
      <c r="D289" s="230">
        <v>7.4</v>
      </c>
      <c r="E289" s="229">
        <v>159</v>
      </c>
      <c r="F289" s="229">
        <v>7</v>
      </c>
      <c r="G289" s="568">
        <v>266.60000000000002</v>
      </c>
      <c r="H289" s="568">
        <v>254.3</v>
      </c>
      <c r="I289" s="568">
        <v>608.6</v>
      </c>
      <c r="J289" s="566">
        <v>77</v>
      </c>
    </row>
    <row r="290" spans="1:10" ht="13.5">
      <c r="A290" s="667" t="s">
        <v>342</v>
      </c>
      <c r="B290" s="674"/>
      <c r="C290" s="230">
        <v>40.5</v>
      </c>
      <c r="D290" s="230">
        <v>9.3000000000000007</v>
      </c>
      <c r="E290" s="229">
        <v>162</v>
      </c>
      <c r="F290" s="229">
        <v>6</v>
      </c>
      <c r="G290" s="568">
        <v>240.6</v>
      </c>
      <c r="H290" s="568">
        <v>230.6</v>
      </c>
      <c r="I290" s="568">
        <v>311.2</v>
      </c>
      <c r="J290" s="566">
        <v>2382</v>
      </c>
    </row>
    <row r="291" spans="1:10" ht="13.5">
      <c r="A291" s="667" t="s">
        <v>341</v>
      </c>
      <c r="B291" s="674"/>
      <c r="C291" s="230">
        <v>42.5</v>
      </c>
      <c r="D291" s="230">
        <v>10.6</v>
      </c>
      <c r="E291" s="229">
        <v>156</v>
      </c>
      <c r="F291" s="229">
        <v>10</v>
      </c>
      <c r="G291" s="568">
        <v>292.3</v>
      </c>
      <c r="H291" s="568">
        <v>273</v>
      </c>
      <c r="I291" s="568">
        <v>577.70000000000005</v>
      </c>
      <c r="J291" s="566">
        <v>181</v>
      </c>
    </row>
    <row r="292" spans="1:10" ht="13.5">
      <c r="A292" s="667" t="s">
        <v>340</v>
      </c>
      <c r="B292" s="674"/>
      <c r="C292" s="230">
        <v>36</v>
      </c>
      <c r="D292" s="230">
        <v>6.6</v>
      </c>
      <c r="E292" s="229">
        <v>160</v>
      </c>
      <c r="F292" s="229">
        <v>6</v>
      </c>
      <c r="G292" s="568">
        <v>284.10000000000002</v>
      </c>
      <c r="H292" s="568">
        <v>272.60000000000002</v>
      </c>
      <c r="I292" s="568">
        <v>746.6</v>
      </c>
      <c r="J292" s="566">
        <v>183</v>
      </c>
    </row>
    <row r="293" spans="1:10" ht="13.5">
      <c r="A293" s="673" t="s">
        <v>339</v>
      </c>
      <c r="B293" s="674"/>
      <c r="C293" s="230">
        <v>28</v>
      </c>
      <c r="D293" s="230">
        <v>6</v>
      </c>
      <c r="E293" s="229">
        <v>152</v>
      </c>
      <c r="F293" s="229">
        <v>7</v>
      </c>
      <c r="G293" s="568">
        <v>276</v>
      </c>
      <c r="H293" s="568">
        <v>263</v>
      </c>
      <c r="I293" s="568">
        <v>1146.0999999999999</v>
      </c>
      <c r="J293" s="566">
        <v>17</v>
      </c>
    </row>
    <row r="294" spans="1:10" ht="19.5" customHeight="1">
      <c r="A294" s="669" t="s">
        <v>338</v>
      </c>
      <c r="B294" s="670"/>
      <c r="C294" s="230">
        <v>32.4</v>
      </c>
      <c r="D294" s="230">
        <v>5.0999999999999996</v>
      </c>
      <c r="E294" s="229">
        <v>165</v>
      </c>
      <c r="F294" s="229">
        <v>9</v>
      </c>
      <c r="G294" s="568">
        <v>286.39999999999998</v>
      </c>
      <c r="H294" s="568">
        <v>266</v>
      </c>
      <c r="I294" s="568">
        <v>1226.3</v>
      </c>
      <c r="J294" s="566">
        <v>111</v>
      </c>
    </row>
    <row r="295" spans="1:10" ht="13.5">
      <c r="A295" s="667" t="s">
        <v>337</v>
      </c>
      <c r="B295" s="674"/>
      <c r="C295" s="230">
        <v>34.200000000000003</v>
      </c>
      <c r="D295" s="230">
        <v>10.4</v>
      </c>
      <c r="E295" s="229">
        <v>155</v>
      </c>
      <c r="F295" s="229">
        <v>19</v>
      </c>
      <c r="G295" s="568">
        <v>327.39999999999998</v>
      </c>
      <c r="H295" s="568">
        <v>286.5</v>
      </c>
      <c r="I295" s="568">
        <v>1195.7</v>
      </c>
      <c r="J295" s="566">
        <v>572</v>
      </c>
    </row>
    <row r="296" spans="1:10" ht="13.5">
      <c r="A296" s="667" t="s">
        <v>336</v>
      </c>
      <c r="B296" s="674"/>
      <c r="C296" s="230">
        <v>44.4</v>
      </c>
      <c r="D296" s="230">
        <v>8.5</v>
      </c>
      <c r="E296" s="229">
        <v>143</v>
      </c>
      <c r="F296" s="229">
        <v>0</v>
      </c>
      <c r="G296" s="568">
        <v>275.5</v>
      </c>
      <c r="H296" s="568">
        <v>275.39999999999998</v>
      </c>
      <c r="I296" s="568">
        <v>430.9</v>
      </c>
      <c r="J296" s="566">
        <v>1039</v>
      </c>
    </row>
    <row r="297" spans="1:10" ht="13.5">
      <c r="A297" s="667" t="s">
        <v>335</v>
      </c>
      <c r="B297" s="674"/>
      <c r="C297" s="230">
        <v>35.700000000000003</v>
      </c>
      <c r="D297" s="230">
        <v>6.9</v>
      </c>
      <c r="E297" s="229">
        <v>163</v>
      </c>
      <c r="F297" s="229">
        <v>8</v>
      </c>
      <c r="G297" s="568">
        <v>292.3</v>
      </c>
      <c r="H297" s="568">
        <v>276.10000000000002</v>
      </c>
      <c r="I297" s="568">
        <v>709.8</v>
      </c>
      <c r="J297" s="566">
        <v>557</v>
      </c>
    </row>
    <row r="298" spans="1:10" ht="13.5">
      <c r="A298" s="667" t="s">
        <v>334</v>
      </c>
      <c r="B298" s="674"/>
      <c r="C298" s="230">
        <v>45</v>
      </c>
      <c r="D298" s="230">
        <v>5.5</v>
      </c>
      <c r="E298" s="229">
        <v>163</v>
      </c>
      <c r="F298" s="229">
        <v>6</v>
      </c>
      <c r="G298" s="568">
        <v>276.60000000000002</v>
      </c>
      <c r="H298" s="568">
        <v>263.2</v>
      </c>
      <c r="I298" s="568">
        <v>555</v>
      </c>
      <c r="J298" s="566">
        <v>3092</v>
      </c>
    </row>
    <row r="299" spans="1:10" ht="13.5">
      <c r="A299" s="667" t="s">
        <v>333</v>
      </c>
      <c r="B299" s="674"/>
      <c r="C299" s="230">
        <v>51.7</v>
      </c>
      <c r="D299" s="230">
        <v>8.1</v>
      </c>
      <c r="E299" s="229">
        <v>172</v>
      </c>
      <c r="F299" s="229">
        <v>4</v>
      </c>
      <c r="G299" s="568">
        <v>284.7</v>
      </c>
      <c r="H299" s="568">
        <v>274</v>
      </c>
      <c r="I299" s="568">
        <v>445.3</v>
      </c>
      <c r="J299" s="566">
        <v>399</v>
      </c>
    </row>
    <row r="300" spans="1:10" ht="13.5" customHeight="1">
      <c r="A300" s="673" t="s">
        <v>522</v>
      </c>
      <c r="B300" s="674"/>
      <c r="C300" s="230">
        <v>47.4</v>
      </c>
      <c r="D300" s="230">
        <v>7</v>
      </c>
      <c r="E300" s="229">
        <v>153</v>
      </c>
      <c r="F300" s="229">
        <v>3</v>
      </c>
      <c r="G300" s="568">
        <v>235.3</v>
      </c>
      <c r="H300" s="568">
        <v>220.7</v>
      </c>
      <c r="I300" s="568">
        <v>428.3</v>
      </c>
      <c r="J300" s="566">
        <v>1044</v>
      </c>
    </row>
    <row r="301" spans="1:10" ht="13.5">
      <c r="A301" s="667" t="s">
        <v>332</v>
      </c>
      <c r="B301" s="674"/>
      <c r="C301" s="230">
        <v>26.9</v>
      </c>
      <c r="D301" s="230">
        <v>5.4</v>
      </c>
      <c r="E301" s="229">
        <v>171</v>
      </c>
      <c r="F301" s="229">
        <v>3</v>
      </c>
      <c r="G301" s="568">
        <v>264.10000000000002</v>
      </c>
      <c r="H301" s="568">
        <v>257.89999999999998</v>
      </c>
      <c r="I301" s="568">
        <v>152.80000000000001</v>
      </c>
      <c r="J301" s="566">
        <v>145</v>
      </c>
    </row>
    <row r="302" spans="1:10" ht="13.5">
      <c r="A302" s="667" t="s">
        <v>331</v>
      </c>
      <c r="B302" s="674"/>
      <c r="C302" s="230">
        <v>46.1</v>
      </c>
      <c r="D302" s="230">
        <v>6.6</v>
      </c>
      <c r="E302" s="229">
        <v>157</v>
      </c>
      <c r="F302" s="229">
        <v>4</v>
      </c>
      <c r="G302" s="568">
        <v>193.8</v>
      </c>
      <c r="H302" s="568">
        <v>187</v>
      </c>
      <c r="I302" s="568">
        <v>45.2</v>
      </c>
      <c r="J302" s="566">
        <v>110</v>
      </c>
    </row>
    <row r="303" spans="1:10" ht="13.5">
      <c r="A303" s="667" t="s">
        <v>330</v>
      </c>
      <c r="B303" s="674"/>
      <c r="C303" s="230">
        <v>45.3</v>
      </c>
      <c r="D303" s="230">
        <v>7.1</v>
      </c>
      <c r="E303" s="229">
        <v>161</v>
      </c>
      <c r="F303" s="229">
        <v>6</v>
      </c>
      <c r="G303" s="568">
        <v>230.1</v>
      </c>
      <c r="H303" s="568">
        <v>220.2</v>
      </c>
      <c r="I303" s="568">
        <v>219.7</v>
      </c>
      <c r="J303" s="566">
        <v>635</v>
      </c>
    </row>
    <row r="304" spans="1:10" ht="13.5">
      <c r="A304" s="667" t="s">
        <v>329</v>
      </c>
      <c r="B304" s="674"/>
      <c r="C304" s="230">
        <v>39.4</v>
      </c>
      <c r="D304" s="230">
        <v>6.8</v>
      </c>
      <c r="E304" s="229">
        <v>172</v>
      </c>
      <c r="F304" s="229">
        <v>6</v>
      </c>
      <c r="G304" s="568">
        <v>250.1</v>
      </c>
      <c r="H304" s="568">
        <v>239.1</v>
      </c>
      <c r="I304" s="568">
        <v>206</v>
      </c>
      <c r="J304" s="566">
        <v>448</v>
      </c>
    </row>
    <row r="305" spans="1:10" ht="13.5">
      <c r="A305" s="667" t="s">
        <v>328</v>
      </c>
      <c r="B305" s="674"/>
      <c r="C305" s="230">
        <v>33.799999999999997</v>
      </c>
      <c r="D305" s="230">
        <v>5.9</v>
      </c>
      <c r="E305" s="229">
        <v>159</v>
      </c>
      <c r="F305" s="229">
        <v>4</v>
      </c>
      <c r="G305" s="568">
        <v>230.5</v>
      </c>
      <c r="H305" s="568">
        <v>223.4</v>
      </c>
      <c r="I305" s="568">
        <v>383.9</v>
      </c>
      <c r="J305" s="566">
        <v>144</v>
      </c>
    </row>
    <row r="306" spans="1:10" ht="13.5">
      <c r="A306" s="667" t="s">
        <v>327</v>
      </c>
      <c r="B306" s="674"/>
      <c r="C306" s="230">
        <v>37.700000000000003</v>
      </c>
      <c r="D306" s="230">
        <v>7.9</v>
      </c>
      <c r="E306" s="229">
        <v>155</v>
      </c>
      <c r="F306" s="229">
        <v>5</v>
      </c>
      <c r="G306" s="568">
        <v>244</v>
      </c>
      <c r="H306" s="568">
        <v>231.8</v>
      </c>
      <c r="I306" s="568">
        <v>320.5</v>
      </c>
      <c r="J306" s="566">
        <v>200</v>
      </c>
    </row>
    <row r="307" spans="1:10" ht="13.5">
      <c r="A307" s="667" t="s">
        <v>326</v>
      </c>
      <c r="B307" s="674"/>
      <c r="C307" s="230">
        <v>60.5</v>
      </c>
      <c r="D307" s="230">
        <v>7.4</v>
      </c>
      <c r="E307" s="229">
        <v>153</v>
      </c>
      <c r="F307" s="229">
        <v>8</v>
      </c>
      <c r="G307" s="568">
        <v>198.2</v>
      </c>
      <c r="H307" s="568">
        <v>185.8</v>
      </c>
      <c r="I307" s="568">
        <v>161.19999999999999</v>
      </c>
      <c r="J307" s="566">
        <v>32</v>
      </c>
    </row>
    <row r="308" spans="1:10" ht="13.5">
      <c r="A308" s="667" t="s">
        <v>325</v>
      </c>
      <c r="B308" s="674"/>
      <c r="C308" s="230">
        <v>42.4</v>
      </c>
      <c r="D308" s="230">
        <v>7.1</v>
      </c>
      <c r="E308" s="229">
        <v>156</v>
      </c>
      <c r="F308" s="229">
        <v>6</v>
      </c>
      <c r="G308" s="568">
        <v>219.3</v>
      </c>
      <c r="H308" s="568">
        <v>208.9</v>
      </c>
      <c r="I308" s="568">
        <v>281.10000000000002</v>
      </c>
      <c r="J308" s="566">
        <v>564</v>
      </c>
    </row>
    <row r="309" spans="1:10" ht="13.5">
      <c r="A309" s="667" t="s">
        <v>324</v>
      </c>
      <c r="B309" s="674"/>
      <c r="C309" s="230">
        <v>44.6</v>
      </c>
      <c r="D309" s="230">
        <v>8.6999999999999993</v>
      </c>
      <c r="E309" s="229">
        <v>160</v>
      </c>
      <c r="F309" s="229">
        <v>10</v>
      </c>
      <c r="G309" s="568">
        <v>245.2</v>
      </c>
      <c r="H309" s="568">
        <v>225.5</v>
      </c>
      <c r="I309" s="568">
        <v>475.5</v>
      </c>
      <c r="J309" s="566">
        <v>121</v>
      </c>
    </row>
    <row r="310" spans="1:10" ht="13.5">
      <c r="A310" s="667" t="s">
        <v>323</v>
      </c>
      <c r="B310" s="674"/>
      <c r="C310" s="230">
        <v>50.9</v>
      </c>
      <c r="D310" s="230">
        <v>8.4</v>
      </c>
      <c r="E310" s="229">
        <v>205</v>
      </c>
      <c r="F310" s="229">
        <v>0</v>
      </c>
      <c r="G310" s="568">
        <v>259.5</v>
      </c>
      <c r="H310" s="568">
        <v>259.5</v>
      </c>
      <c r="I310" s="568">
        <v>0</v>
      </c>
      <c r="J310" s="566">
        <v>8</v>
      </c>
    </row>
    <row r="311" spans="1:10" ht="13.5">
      <c r="A311" s="667" t="s">
        <v>261</v>
      </c>
      <c r="B311" s="674"/>
      <c r="C311" s="230">
        <v>32</v>
      </c>
      <c r="D311" s="230">
        <v>1.6</v>
      </c>
      <c r="E311" s="229">
        <v>175</v>
      </c>
      <c r="F311" s="229">
        <v>1</v>
      </c>
      <c r="G311" s="568">
        <v>222.1</v>
      </c>
      <c r="H311" s="568">
        <v>220.9</v>
      </c>
      <c r="I311" s="568">
        <v>116.7</v>
      </c>
      <c r="J311" s="566">
        <v>12</v>
      </c>
    </row>
    <row r="312" spans="1:10" ht="13.5">
      <c r="A312" s="667" t="s">
        <v>322</v>
      </c>
      <c r="B312" s="674"/>
      <c r="C312" s="230">
        <v>30.2</v>
      </c>
      <c r="D312" s="230">
        <v>3.5</v>
      </c>
      <c r="E312" s="229">
        <v>162</v>
      </c>
      <c r="F312" s="229">
        <v>1</v>
      </c>
      <c r="G312" s="568">
        <v>402.4</v>
      </c>
      <c r="H312" s="568">
        <v>401.2</v>
      </c>
      <c r="I312" s="568">
        <v>178.6</v>
      </c>
      <c r="J312" s="566">
        <v>10</v>
      </c>
    </row>
    <row r="313" spans="1:10" ht="13.5">
      <c r="A313" s="667" t="s">
        <v>321</v>
      </c>
      <c r="B313" s="674"/>
      <c r="C313" s="230">
        <v>30.5</v>
      </c>
      <c r="D313" s="230">
        <v>2.6</v>
      </c>
      <c r="E313" s="229">
        <v>151</v>
      </c>
      <c r="F313" s="229">
        <v>20</v>
      </c>
      <c r="G313" s="568">
        <v>264.8</v>
      </c>
      <c r="H313" s="568">
        <v>235.2</v>
      </c>
      <c r="I313" s="568">
        <v>116.9</v>
      </c>
      <c r="J313" s="566">
        <v>29</v>
      </c>
    </row>
    <row r="314" spans="1:10" ht="19.5" customHeight="1">
      <c r="A314" s="669" t="s">
        <v>320</v>
      </c>
      <c r="B314" s="670"/>
      <c r="C314" s="230">
        <v>45.4</v>
      </c>
      <c r="D314" s="230">
        <v>18.899999999999999</v>
      </c>
      <c r="E314" s="229">
        <v>154</v>
      </c>
      <c r="F314" s="229">
        <v>7</v>
      </c>
      <c r="G314" s="568">
        <v>315.89999999999998</v>
      </c>
      <c r="H314" s="568">
        <v>301.5</v>
      </c>
      <c r="I314" s="568">
        <v>1318.3</v>
      </c>
      <c r="J314" s="566">
        <v>104</v>
      </c>
    </row>
    <row r="315" spans="1:10" ht="13.5">
      <c r="A315" s="667" t="s">
        <v>319</v>
      </c>
      <c r="B315" s="674"/>
      <c r="C315" s="230">
        <v>39.6</v>
      </c>
      <c r="D315" s="230">
        <v>14.2</v>
      </c>
      <c r="E315" s="229">
        <v>160</v>
      </c>
      <c r="F315" s="229">
        <v>9</v>
      </c>
      <c r="G315" s="568">
        <v>337.4</v>
      </c>
      <c r="H315" s="568">
        <v>310.60000000000002</v>
      </c>
      <c r="I315" s="568">
        <v>743.2</v>
      </c>
      <c r="J315" s="566">
        <v>155</v>
      </c>
    </row>
    <row r="316" spans="1:10" ht="13.5">
      <c r="A316" s="667" t="s">
        <v>318</v>
      </c>
      <c r="B316" s="674"/>
      <c r="C316" s="230">
        <v>44.3</v>
      </c>
      <c r="D316" s="230">
        <v>7.8</v>
      </c>
      <c r="E316" s="229">
        <v>166</v>
      </c>
      <c r="F316" s="229">
        <v>15</v>
      </c>
      <c r="G316" s="568">
        <v>236</v>
      </c>
      <c r="H316" s="568">
        <v>205.8</v>
      </c>
      <c r="I316" s="568">
        <v>145.69999999999999</v>
      </c>
      <c r="J316" s="566">
        <v>783</v>
      </c>
    </row>
    <row r="317" spans="1:10" ht="13.5">
      <c r="A317" s="667" t="s">
        <v>317</v>
      </c>
      <c r="B317" s="674"/>
      <c r="C317" s="230">
        <v>55.7</v>
      </c>
      <c r="D317" s="230">
        <v>15.7</v>
      </c>
      <c r="E317" s="229">
        <v>160</v>
      </c>
      <c r="F317" s="229">
        <v>1</v>
      </c>
      <c r="G317" s="568">
        <v>182.5</v>
      </c>
      <c r="H317" s="568">
        <v>181.5</v>
      </c>
      <c r="I317" s="568">
        <v>127.2</v>
      </c>
      <c r="J317" s="566">
        <v>62</v>
      </c>
    </row>
    <row r="318" spans="1:10" ht="13.5">
      <c r="A318" s="667" t="s">
        <v>316</v>
      </c>
      <c r="B318" s="674"/>
      <c r="C318" s="230">
        <v>40.299999999999997</v>
      </c>
      <c r="D318" s="230">
        <v>12</v>
      </c>
      <c r="E318" s="229">
        <v>156</v>
      </c>
      <c r="F318" s="229">
        <v>10</v>
      </c>
      <c r="G318" s="568">
        <v>248.5</v>
      </c>
      <c r="H318" s="568">
        <v>225.7</v>
      </c>
      <c r="I318" s="568">
        <v>310.89999999999998</v>
      </c>
      <c r="J318" s="566">
        <v>117</v>
      </c>
    </row>
    <row r="319" spans="1:10" ht="13.5">
      <c r="A319" s="667" t="s">
        <v>315</v>
      </c>
      <c r="B319" s="674"/>
      <c r="C319" s="230">
        <v>45.9</v>
      </c>
      <c r="D319" s="230">
        <v>16</v>
      </c>
      <c r="E319" s="229">
        <v>161</v>
      </c>
      <c r="F319" s="229">
        <v>11</v>
      </c>
      <c r="G319" s="568">
        <v>255.5</v>
      </c>
      <c r="H319" s="568">
        <v>233.5</v>
      </c>
      <c r="I319" s="568">
        <v>912.7</v>
      </c>
      <c r="J319" s="566">
        <v>82</v>
      </c>
    </row>
    <row r="320" spans="1:10" ht="13.5">
      <c r="A320" s="667" t="s">
        <v>314</v>
      </c>
      <c r="B320" s="674"/>
      <c r="C320" s="230">
        <v>46.3</v>
      </c>
      <c r="D320" s="230">
        <v>6.9</v>
      </c>
      <c r="E320" s="229">
        <v>161</v>
      </c>
      <c r="F320" s="229">
        <v>3</v>
      </c>
      <c r="G320" s="568">
        <v>204.1</v>
      </c>
      <c r="H320" s="568">
        <v>198</v>
      </c>
      <c r="I320" s="568">
        <v>321.10000000000002</v>
      </c>
      <c r="J320" s="566">
        <v>133</v>
      </c>
    </row>
    <row r="321" spans="1:10" ht="19.5" customHeight="1">
      <c r="A321" s="669" t="s">
        <v>313</v>
      </c>
      <c r="B321" s="670"/>
      <c r="C321" s="230">
        <v>37</v>
      </c>
      <c r="D321" s="230">
        <v>4.9000000000000004</v>
      </c>
      <c r="E321" s="229">
        <v>160</v>
      </c>
      <c r="F321" s="229">
        <v>5</v>
      </c>
      <c r="G321" s="568">
        <v>230.5</v>
      </c>
      <c r="H321" s="568">
        <v>222.5</v>
      </c>
      <c r="I321" s="568">
        <v>143.5</v>
      </c>
      <c r="J321" s="566">
        <v>181</v>
      </c>
    </row>
    <row r="322" spans="1:10" ht="19.5" customHeight="1">
      <c r="A322" s="669" t="s">
        <v>312</v>
      </c>
      <c r="B322" s="670"/>
      <c r="C322" s="230">
        <v>40.9</v>
      </c>
      <c r="D322" s="230">
        <v>17.899999999999999</v>
      </c>
      <c r="E322" s="229">
        <v>170</v>
      </c>
      <c r="F322" s="229">
        <v>14</v>
      </c>
      <c r="G322" s="568">
        <v>357.6</v>
      </c>
      <c r="H322" s="568">
        <v>318.5</v>
      </c>
      <c r="I322" s="568">
        <v>1595.3</v>
      </c>
      <c r="J322" s="566">
        <v>29</v>
      </c>
    </row>
    <row r="323" spans="1:10" ht="13.5">
      <c r="A323" s="667" t="s">
        <v>311</v>
      </c>
      <c r="B323" s="674"/>
      <c r="C323" s="230">
        <v>36.6</v>
      </c>
      <c r="D323" s="230">
        <v>6.4</v>
      </c>
      <c r="E323" s="229">
        <v>164</v>
      </c>
      <c r="F323" s="229">
        <v>4</v>
      </c>
      <c r="G323" s="568">
        <v>221.7</v>
      </c>
      <c r="H323" s="568">
        <v>213.7</v>
      </c>
      <c r="I323" s="568">
        <v>411.9</v>
      </c>
      <c r="J323" s="566">
        <v>260</v>
      </c>
    </row>
    <row r="324" spans="1:10" ht="13.5">
      <c r="A324" s="667" t="s">
        <v>310</v>
      </c>
      <c r="B324" s="674"/>
      <c r="C324" s="230">
        <v>44.9</v>
      </c>
      <c r="D324" s="230">
        <v>12.3</v>
      </c>
      <c r="E324" s="229">
        <v>176</v>
      </c>
      <c r="F324" s="229">
        <v>7</v>
      </c>
      <c r="G324" s="568">
        <v>261.10000000000002</v>
      </c>
      <c r="H324" s="568">
        <v>237.1</v>
      </c>
      <c r="I324" s="568">
        <v>737.9</v>
      </c>
      <c r="J324" s="566">
        <v>263</v>
      </c>
    </row>
    <row r="325" spans="1:10" ht="13.5">
      <c r="A325" s="667" t="s">
        <v>309</v>
      </c>
      <c r="B325" s="674"/>
      <c r="C325" s="230">
        <v>55.1</v>
      </c>
      <c r="D325" s="230">
        <v>19.100000000000001</v>
      </c>
      <c r="E325" s="229">
        <v>162</v>
      </c>
      <c r="F325" s="229">
        <v>13</v>
      </c>
      <c r="G325" s="568">
        <v>312.10000000000002</v>
      </c>
      <c r="H325" s="568">
        <v>290.39999999999998</v>
      </c>
      <c r="I325" s="568">
        <v>522.70000000000005</v>
      </c>
      <c r="J325" s="566">
        <v>84</v>
      </c>
    </row>
    <row r="326" spans="1:10" ht="13.5">
      <c r="A326" s="667" t="s">
        <v>308</v>
      </c>
      <c r="B326" s="674"/>
      <c r="C326" s="230">
        <v>43.5</v>
      </c>
      <c r="D326" s="230">
        <v>9.8000000000000007</v>
      </c>
      <c r="E326" s="229">
        <v>154</v>
      </c>
      <c r="F326" s="229">
        <v>4</v>
      </c>
      <c r="G326" s="568">
        <v>238.9</v>
      </c>
      <c r="H326" s="568">
        <v>228.4</v>
      </c>
      <c r="I326" s="568">
        <v>630.29999999999995</v>
      </c>
      <c r="J326" s="566">
        <v>85</v>
      </c>
    </row>
    <row r="327" spans="1:10" ht="13.5">
      <c r="A327" s="667" t="s">
        <v>307</v>
      </c>
      <c r="B327" s="674"/>
      <c r="C327" s="230">
        <v>44.3</v>
      </c>
      <c r="D327" s="230">
        <v>9.6999999999999993</v>
      </c>
      <c r="E327" s="229">
        <v>167</v>
      </c>
      <c r="F327" s="229">
        <v>11</v>
      </c>
      <c r="G327" s="568">
        <v>286.2</v>
      </c>
      <c r="H327" s="568">
        <v>252.6</v>
      </c>
      <c r="I327" s="568">
        <v>1026.9000000000001</v>
      </c>
      <c r="J327" s="566">
        <v>42</v>
      </c>
    </row>
    <row r="328" spans="1:10" ht="13.5">
      <c r="A328" s="667" t="s">
        <v>306</v>
      </c>
      <c r="B328" s="674"/>
      <c r="C328" s="230">
        <v>51</v>
      </c>
      <c r="D328" s="230">
        <v>10.4</v>
      </c>
      <c r="E328" s="229">
        <v>162</v>
      </c>
      <c r="F328" s="229">
        <v>0</v>
      </c>
      <c r="G328" s="568">
        <v>272.10000000000002</v>
      </c>
      <c r="H328" s="568">
        <v>271.7</v>
      </c>
      <c r="I328" s="568">
        <v>373.6</v>
      </c>
      <c r="J328" s="566">
        <v>35</v>
      </c>
    </row>
    <row r="329" spans="1:10" ht="13.5">
      <c r="A329" s="667" t="s">
        <v>305</v>
      </c>
      <c r="B329" s="674"/>
      <c r="C329" s="230">
        <v>39.799999999999997</v>
      </c>
      <c r="D329" s="230">
        <v>5.5</v>
      </c>
      <c r="E329" s="229">
        <v>163</v>
      </c>
      <c r="F329" s="229">
        <v>3</v>
      </c>
      <c r="G329" s="568">
        <v>259.5</v>
      </c>
      <c r="H329" s="568">
        <v>254.6</v>
      </c>
      <c r="I329" s="568">
        <v>449.9</v>
      </c>
      <c r="J329" s="566">
        <v>91</v>
      </c>
    </row>
    <row r="330" spans="1:10" ht="13.5">
      <c r="A330" s="667" t="s">
        <v>304</v>
      </c>
      <c r="B330" s="674"/>
      <c r="C330" s="230">
        <v>42.7</v>
      </c>
      <c r="D330" s="230">
        <v>6.2</v>
      </c>
      <c r="E330" s="229">
        <v>195</v>
      </c>
      <c r="F330" s="229">
        <v>12</v>
      </c>
      <c r="G330" s="568">
        <v>309.5</v>
      </c>
      <c r="H330" s="568">
        <v>286</v>
      </c>
      <c r="I330" s="568">
        <v>101.8</v>
      </c>
      <c r="J330" s="566">
        <v>55</v>
      </c>
    </row>
    <row r="331" spans="1:10" ht="13.5">
      <c r="A331" s="667" t="s">
        <v>303</v>
      </c>
      <c r="B331" s="674"/>
      <c r="C331" s="230">
        <v>45.6</v>
      </c>
      <c r="D331" s="230">
        <v>5.3</v>
      </c>
      <c r="E331" s="229">
        <v>187</v>
      </c>
      <c r="F331" s="229">
        <v>39</v>
      </c>
      <c r="G331" s="568">
        <v>343.7</v>
      </c>
      <c r="H331" s="568">
        <v>247.8</v>
      </c>
      <c r="I331" s="568">
        <v>198.5</v>
      </c>
      <c r="J331" s="566">
        <v>200</v>
      </c>
    </row>
    <row r="332" spans="1:10" ht="13.5">
      <c r="A332" s="667" t="s">
        <v>302</v>
      </c>
      <c r="B332" s="674"/>
      <c r="C332" s="230">
        <v>43.9</v>
      </c>
      <c r="D332" s="230">
        <v>8.4</v>
      </c>
      <c r="E332" s="229">
        <v>158</v>
      </c>
      <c r="F332" s="229">
        <v>16</v>
      </c>
      <c r="G332" s="568">
        <v>236</v>
      </c>
      <c r="H332" s="568">
        <v>207.3</v>
      </c>
      <c r="I332" s="568">
        <v>189.5</v>
      </c>
      <c r="J332" s="566">
        <v>1735</v>
      </c>
    </row>
    <row r="333" spans="1:10" ht="13.5">
      <c r="A333" s="667" t="s">
        <v>301</v>
      </c>
      <c r="B333" s="674"/>
      <c r="C333" s="230">
        <v>55.8</v>
      </c>
      <c r="D333" s="230">
        <v>6.7</v>
      </c>
      <c r="E333" s="229">
        <v>156</v>
      </c>
      <c r="F333" s="229">
        <v>4</v>
      </c>
      <c r="G333" s="568">
        <v>195.2</v>
      </c>
      <c r="H333" s="568">
        <v>189.1</v>
      </c>
      <c r="I333" s="568">
        <v>89.3</v>
      </c>
      <c r="J333" s="566">
        <v>299</v>
      </c>
    </row>
    <row r="334" spans="1:10" ht="19.5" customHeight="1">
      <c r="A334" s="669" t="s">
        <v>300</v>
      </c>
      <c r="B334" s="670"/>
      <c r="C334" s="230">
        <v>52.2</v>
      </c>
      <c r="D334" s="230">
        <v>7.5</v>
      </c>
      <c r="E334" s="229">
        <v>160</v>
      </c>
      <c r="F334" s="229">
        <v>10</v>
      </c>
      <c r="G334" s="568">
        <v>210.8</v>
      </c>
      <c r="H334" s="568">
        <v>195.8</v>
      </c>
      <c r="I334" s="568">
        <v>329.7</v>
      </c>
      <c r="J334" s="566">
        <v>162</v>
      </c>
    </row>
    <row r="335" spans="1:10" ht="13.5">
      <c r="A335" s="667" t="s">
        <v>299</v>
      </c>
      <c r="B335" s="674"/>
      <c r="C335" s="230">
        <v>42.4</v>
      </c>
      <c r="D335" s="230">
        <v>4.7</v>
      </c>
      <c r="E335" s="229">
        <v>144</v>
      </c>
      <c r="F335" s="229">
        <v>3</v>
      </c>
      <c r="G335" s="568">
        <v>211.6</v>
      </c>
      <c r="H335" s="568">
        <v>206.5</v>
      </c>
      <c r="I335" s="568">
        <v>80.400000000000006</v>
      </c>
      <c r="J335" s="566">
        <v>106</v>
      </c>
    </row>
    <row r="336" spans="1:10" ht="19.5" customHeight="1">
      <c r="A336" s="669" t="s">
        <v>298</v>
      </c>
      <c r="B336" s="670"/>
      <c r="C336" s="230">
        <v>44.6</v>
      </c>
      <c r="D336" s="230">
        <v>6.7</v>
      </c>
      <c r="E336" s="229">
        <v>149</v>
      </c>
      <c r="F336" s="229">
        <v>20</v>
      </c>
      <c r="G336" s="568">
        <v>219.8</v>
      </c>
      <c r="H336" s="568">
        <v>191.7</v>
      </c>
      <c r="I336" s="568">
        <v>161.4</v>
      </c>
      <c r="J336" s="566">
        <v>109</v>
      </c>
    </row>
    <row r="337" spans="1:19" ht="13.5">
      <c r="A337" s="667" t="s">
        <v>297</v>
      </c>
      <c r="B337" s="674"/>
      <c r="C337" s="304">
        <v>35</v>
      </c>
      <c r="D337" s="304">
        <v>5.5</v>
      </c>
      <c r="E337" s="305">
        <v>159</v>
      </c>
      <c r="F337" s="305">
        <v>6</v>
      </c>
      <c r="G337" s="569">
        <v>289.89999999999998</v>
      </c>
      <c r="H337" s="569">
        <v>277.3</v>
      </c>
      <c r="I337" s="569">
        <v>435.1</v>
      </c>
      <c r="J337" s="567">
        <v>1762</v>
      </c>
      <c r="K337" s="143"/>
      <c r="L337" s="143"/>
      <c r="M337" s="143"/>
      <c r="N337" s="143"/>
      <c r="O337" s="143"/>
      <c r="P337" s="143"/>
      <c r="Q337" s="143"/>
      <c r="R337" s="143"/>
      <c r="S337" s="143"/>
    </row>
    <row r="338" spans="1:19" ht="3.75" customHeight="1" thickBot="1">
      <c r="A338" s="25"/>
      <c r="B338" s="26"/>
      <c r="C338" s="253"/>
      <c r="D338" s="252"/>
      <c r="E338" s="252"/>
      <c r="F338" s="252"/>
      <c r="G338" s="252"/>
      <c r="H338" s="252"/>
      <c r="I338" s="252"/>
      <c r="J338" s="25"/>
      <c r="K338" s="144"/>
      <c r="L338" s="143"/>
      <c r="M338" s="118"/>
      <c r="N338" s="144"/>
      <c r="O338" s="144"/>
      <c r="P338" s="144"/>
      <c r="Q338" s="144"/>
      <c r="R338" s="143"/>
      <c r="S338" s="143"/>
    </row>
    <row r="339" spans="1:19" ht="10.5" thickTop="1"/>
  </sheetData>
  <mergeCells count="341"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I2:I3"/>
    <mergeCell ref="J2:J3"/>
    <mergeCell ref="A2:B3"/>
    <mergeCell ref="C2:C3"/>
    <mergeCell ref="D2:D3"/>
    <mergeCell ref="E2:E3"/>
    <mergeCell ref="F2:F3"/>
    <mergeCell ref="G2:H2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35:B35"/>
    <mergeCell ref="A36:B36"/>
    <mergeCell ref="A37:B37"/>
    <mergeCell ref="A46:B46"/>
    <mergeCell ref="A38:B38"/>
    <mergeCell ref="A30:B30"/>
    <mergeCell ref="A31:B31"/>
    <mergeCell ref="A32:B32"/>
    <mergeCell ref="A33:B33"/>
    <mergeCell ref="A34:B34"/>
    <mergeCell ref="A39:B39"/>
    <mergeCell ref="A40:B40"/>
    <mergeCell ref="A41:B41"/>
    <mergeCell ref="A42:B42"/>
    <mergeCell ref="A43:B43"/>
    <mergeCell ref="A44:B44"/>
    <mergeCell ref="A72:B72"/>
    <mergeCell ref="A45:B45"/>
    <mergeCell ref="A80:B80"/>
    <mergeCell ref="A81:B81"/>
    <mergeCell ref="A82:B82"/>
    <mergeCell ref="A92:B92"/>
    <mergeCell ref="A93:B93"/>
    <mergeCell ref="A87:B87"/>
    <mergeCell ref="A88:B88"/>
    <mergeCell ref="A89:B89"/>
    <mergeCell ref="A90:B90"/>
    <mergeCell ref="A73:B73"/>
    <mergeCell ref="A83:B83"/>
    <mergeCell ref="A84:B84"/>
    <mergeCell ref="A85:B85"/>
    <mergeCell ref="A86:B86"/>
    <mergeCell ref="A91:B91"/>
    <mergeCell ref="A74:B74"/>
    <mergeCell ref="A75:B75"/>
    <mergeCell ref="A76:B76"/>
    <mergeCell ref="A77:B77"/>
    <mergeCell ref="A78:B78"/>
    <mergeCell ref="A79:B79"/>
    <mergeCell ref="A47:B47"/>
    <mergeCell ref="A142:B142"/>
    <mergeCell ref="A143:B143"/>
    <mergeCell ref="A144:B144"/>
    <mergeCell ref="A145:B145"/>
    <mergeCell ref="A94:B94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A105:B105"/>
    <mergeCell ref="A97:B97"/>
    <mergeCell ref="A98:B98"/>
    <mergeCell ref="A99:B99"/>
    <mergeCell ref="A137:B137"/>
    <mergeCell ref="A138:B138"/>
    <mergeCell ref="A119:B119"/>
    <mergeCell ref="A120:B120"/>
    <mergeCell ref="A139:B139"/>
    <mergeCell ref="A140:B140"/>
    <mergeCell ref="A141:B141"/>
    <mergeCell ref="A158:B158"/>
    <mergeCell ref="A159:B159"/>
    <mergeCell ref="A160:B16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6:B156"/>
    <mergeCell ref="A157:B157"/>
    <mergeCell ref="A150:B150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96:B196"/>
    <mergeCell ref="A197:B197"/>
    <mergeCell ref="A198:B198"/>
    <mergeCell ref="A199:B199"/>
    <mergeCell ref="A200:B200"/>
    <mergeCell ref="A191:B191"/>
    <mergeCell ref="A192:B192"/>
    <mergeCell ref="A193:B193"/>
    <mergeCell ref="A194:B194"/>
    <mergeCell ref="A195:B195"/>
    <mergeCell ref="A220:B220"/>
    <mergeCell ref="A221:B221"/>
    <mergeCell ref="A212:B212"/>
    <mergeCell ref="A213:B213"/>
    <mergeCell ref="A214:B214"/>
    <mergeCell ref="A215:B215"/>
    <mergeCell ref="A216:B216"/>
    <mergeCell ref="A201:B201"/>
    <mergeCell ref="A202:B202"/>
    <mergeCell ref="A203:B203"/>
    <mergeCell ref="A217:B217"/>
    <mergeCell ref="A218:B218"/>
    <mergeCell ref="A219:B219"/>
    <mergeCell ref="A207:B207"/>
    <mergeCell ref="A208:B208"/>
    <mergeCell ref="A209:B209"/>
    <mergeCell ref="A210:B210"/>
    <mergeCell ref="A211:B211"/>
    <mergeCell ref="A204:B204"/>
    <mergeCell ref="A205:B205"/>
    <mergeCell ref="A206:B206"/>
    <mergeCell ref="A227:B227"/>
    <mergeCell ref="A228:B228"/>
    <mergeCell ref="A229:B229"/>
    <mergeCell ref="A230:B230"/>
    <mergeCell ref="A231:B231"/>
    <mergeCell ref="A222:B222"/>
    <mergeCell ref="A223:B223"/>
    <mergeCell ref="A224:B224"/>
    <mergeCell ref="A225:B225"/>
    <mergeCell ref="A226:B226"/>
    <mergeCell ref="A296:B296"/>
    <mergeCell ref="A297:B297"/>
    <mergeCell ref="A300:B300"/>
    <mergeCell ref="A299:B299"/>
    <mergeCell ref="A246:B246"/>
    <mergeCell ref="A232:B232"/>
    <mergeCell ref="A233:B233"/>
    <mergeCell ref="A234:B234"/>
    <mergeCell ref="A235:B235"/>
    <mergeCell ref="A236:B236"/>
    <mergeCell ref="A242:B242"/>
    <mergeCell ref="A243:B243"/>
    <mergeCell ref="A237:B237"/>
    <mergeCell ref="A238:B238"/>
    <mergeCell ref="A239:B239"/>
    <mergeCell ref="A240:B240"/>
    <mergeCell ref="A241:B241"/>
    <mergeCell ref="A273:B273"/>
    <mergeCell ref="A274:B274"/>
    <mergeCell ref="A268:B268"/>
    <mergeCell ref="A269:B269"/>
    <mergeCell ref="A270:B270"/>
    <mergeCell ref="A271:B271"/>
    <mergeCell ref="A272:B272"/>
    <mergeCell ref="A287:B287"/>
    <mergeCell ref="A288:B288"/>
    <mergeCell ref="A289:B289"/>
    <mergeCell ref="A280:B280"/>
    <mergeCell ref="A281:B281"/>
    <mergeCell ref="A282:B282"/>
    <mergeCell ref="A283:B283"/>
    <mergeCell ref="A284:B284"/>
    <mergeCell ref="A286:B286"/>
    <mergeCell ref="A333:B333"/>
    <mergeCell ref="A334:B334"/>
    <mergeCell ref="A318:B318"/>
    <mergeCell ref="A319:B319"/>
    <mergeCell ref="A320:B320"/>
    <mergeCell ref="A321:B321"/>
    <mergeCell ref="A322:B322"/>
    <mergeCell ref="A323:B323"/>
    <mergeCell ref="A303:B303"/>
    <mergeCell ref="A304:B304"/>
    <mergeCell ref="A298:B298"/>
    <mergeCell ref="A290:B290"/>
    <mergeCell ref="A291:B291"/>
    <mergeCell ref="A292:B292"/>
    <mergeCell ref="A293:B293"/>
    <mergeCell ref="A294:B294"/>
    <mergeCell ref="A295:B295"/>
    <mergeCell ref="A335:B335"/>
    <mergeCell ref="A336:B336"/>
    <mergeCell ref="A337:B337"/>
    <mergeCell ref="A328:B328"/>
    <mergeCell ref="A329:B329"/>
    <mergeCell ref="A330:B330"/>
    <mergeCell ref="A331:B331"/>
    <mergeCell ref="A332:B332"/>
    <mergeCell ref="A324:B324"/>
    <mergeCell ref="A325:B325"/>
    <mergeCell ref="A326:B326"/>
    <mergeCell ref="A327:B327"/>
    <mergeCell ref="A131:B131"/>
    <mergeCell ref="A132:B132"/>
    <mergeCell ref="A133:B133"/>
    <mergeCell ref="A315:B315"/>
    <mergeCell ref="A316:B316"/>
    <mergeCell ref="A317:B317"/>
    <mergeCell ref="A308:B308"/>
    <mergeCell ref="A309:B309"/>
    <mergeCell ref="A310:B310"/>
    <mergeCell ref="A311:B311"/>
    <mergeCell ref="A312:B312"/>
    <mergeCell ref="A313:B313"/>
    <mergeCell ref="A314:B314"/>
    <mergeCell ref="A305:B305"/>
    <mergeCell ref="A306:B306"/>
    <mergeCell ref="A307:B307"/>
    <mergeCell ref="A301:B301"/>
    <mergeCell ref="A302:B302"/>
    <mergeCell ref="A275:B275"/>
    <mergeCell ref="A276:B276"/>
    <mergeCell ref="A277:B277"/>
    <mergeCell ref="A278:B278"/>
    <mergeCell ref="A279:B279"/>
    <mergeCell ref="A285:B285"/>
    <mergeCell ref="A121:B121"/>
    <mergeCell ref="A122:B122"/>
    <mergeCell ref="A123:B123"/>
    <mergeCell ref="A124:B124"/>
    <mergeCell ref="A126:B126"/>
    <mergeCell ref="A127:B127"/>
    <mergeCell ref="A128:B128"/>
    <mergeCell ref="A129:B129"/>
    <mergeCell ref="A130:B130"/>
    <mergeCell ref="A125:B125"/>
    <mergeCell ref="A48:B48"/>
    <mergeCell ref="A49:B49"/>
    <mergeCell ref="A50:B50"/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B64"/>
    <mergeCell ref="A63:B63"/>
    <mergeCell ref="A65:B65"/>
    <mergeCell ref="A66:B66"/>
    <mergeCell ref="A67:B67"/>
    <mergeCell ref="A68:B68"/>
    <mergeCell ref="A69:B69"/>
    <mergeCell ref="A70:B70"/>
    <mergeCell ref="A71:B71"/>
    <mergeCell ref="A244:B244"/>
    <mergeCell ref="A245:B245"/>
    <mergeCell ref="A247:B247"/>
    <mergeCell ref="A95:B95"/>
    <mergeCell ref="A96:B96"/>
    <mergeCell ref="A100:B100"/>
    <mergeCell ref="A111:B111"/>
    <mergeCell ref="A112:B112"/>
    <mergeCell ref="A116:B116"/>
    <mergeCell ref="A117:B117"/>
    <mergeCell ref="A118:B118"/>
    <mergeCell ref="A103:B103"/>
    <mergeCell ref="A104:B104"/>
    <mergeCell ref="A101:B101"/>
    <mergeCell ref="A102:B102"/>
    <mergeCell ref="A134:B134"/>
    <mergeCell ref="A135:B135"/>
    <mergeCell ref="A136:B136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67:B267"/>
    <mergeCell ref="A257:B257"/>
    <mergeCell ref="A258:B258"/>
    <mergeCell ref="A259:B259"/>
    <mergeCell ref="A260:B260"/>
    <mergeCell ref="A261:B261"/>
    <mergeCell ref="A263:B263"/>
    <mergeCell ref="A264:B264"/>
    <mergeCell ref="A265:B265"/>
    <mergeCell ref="A266:B266"/>
    <mergeCell ref="A262:B262"/>
  </mergeCells>
  <phoneticPr fontId="6"/>
  <printOptions horizontalCentered="1"/>
  <pageMargins left="0" right="0" top="0.59055118110236227" bottom="0.59055118110236227" header="0.31496062992125984" footer="0.31496062992125984"/>
  <pageSetup paperSize="9" fitToHeight="0" orientation="portrait" r:id="rId1"/>
  <headerFooter>
    <oddHeader>&amp;L職種別平均年齢、勤続年数、実労働時間数、月間給与額等&amp;R&amp;F (&amp;A)</oddHeader>
  </headerFooter>
  <rowBreaks count="6" manualBreakCount="6">
    <brk id="53" max="16383" man="1"/>
    <brk id="108" max="16383" man="1"/>
    <brk id="149" max="16383" man="1"/>
    <brk id="203" max="16383" man="1"/>
    <brk id="243" max="16383" man="1"/>
    <brk id="29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2"/>
  <sheetViews>
    <sheetView showWhiteSpace="0" zoomScaleNormal="100" zoomScalePageLayoutView="150" workbookViewId="0"/>
  </sheetViews>
  <sheetFormatPr defaultRowHeight="9.75"/>
  <cols>
    <col min="1" max="1" width="12.6640625" style="132" customWidth="1"/>
    <col min="2" max="2" width="1" style="136" customWidth="1"/>
    <col min="3" max="3" width="11.33203125" style="136" customWidth="1"/>
    <col min="4" max="4" width="10.83203125" style="132" customWidth="1"/>
    <col min="5" max="5" width="11.33203125" style="136" customWidth="1"/>
    <col min="6" max="6" width="10.83203125" style="136" customWidth="1"/>
    <col min="7" max="7" width="11.33203125" style="136" customWidth="1"/>
    <col min="8" max="9" width="10.5" style="136" customWidth="1"/>
    <col min="10" max="10" width="7.83203125" style="136" customWidth="1"/>
    <col min="11" max="12" width="7" style="136" customWidth="1"/>
    <col min="13" max="13" width="12" style="136" customWidth="1"/>
    <col min="14" max="16384" width="9.33203125" style="136"/>
  </cols>
  <sheetData>
    <row r="1" spans="1:13" s="132" customFormat="1" ht="15" customHeight="1" thickBot="1">
      <c r="A1" s="342" t="s">
        <v>560</v>
      </c>
      <c r="L1" s="31"/>
    </row>
    <row r="2" spans="1:13" s="18" customFormat="1" ht="11.25" customHeight="1" thickTop="1">
      <c r="A2" s="627" t="s">
        <v>559</v>
      </c>
      <c r="B2" s="300"/>
      <c r="C2" s="638" t="s">
        <v>558</v>
      </c>
      <c r="D2" s="638"/>
      <c r="E2" s="638" t="s">
        <v>557</v>
      </c>
      <c r="F2" s="638"/>
      <c r="G2" s="638" t="s">
        <v>556</v>
      </c>
      <c r="H2" s="638" t="s">
        <v>555</v>
      </c>
      <c r="I2" s="638" t="s">
        <v>554</v>
      </c>
      <c r="J2" s="690" t="s">
        <v>553</v>
      </c>
      <c r="K2" s="692" t="s">
        <v>552</v>
      </c>
      <c r="L2" s="693" t="s">
        <v>551</v>
      </c>
      <c r="M2" s="236"/>
    </row>
    <row r="3" spans="1:13" s="18" customFormat="1" ht="19.5">
      <c r="A3" s="629"/>
      <c r="B3" s="301"/>
      <c r="C3" s="341" t="s">
        <v>550</v>
      </c>
      <c r="D3" s="341" t="s">
        <v>549</v>
      </c>
      <c r="E3" s="341" t="s">
        <v>548</v>
      </c>
      <c r="F3" s="341" t="s">
        <v>547</v>
      </c>
      <c r="G3" s="695"/>
      <c r="H3" s="695"/>
      <c r="I3" s="695"/>
      <c r="J3" s="691"/>
      <c r="K3" s="691"/>
      <c r="L3" s="694"/>
      <c r="M3" s="236"/>
    </row>
    <row r="4" spans="1:13" s="132" customFormat="1">
      <c r="A4" s="234"/>
      <c r="B4" s="235"/>
      <c r="C4" s="234" t="s">
        <v>546</v>
      </c>
      <c r="D4" s="234" t="s">
        <v>132</v>
      </c>
      <c r="E4" s="234" t="s">
        <v>132</v>
      </c>
      <c r="F4" s="234" t="s">
        <v>132</v>
      </c>
      <c r="G4" s="234" t="s">
        <v>546</v>
      </c>
      <c r="H4" s="234" t="s">
        <v>546</v>
      </c>
      <c r="I4" s="234" t="s">
        <v>546</v>
      </c>
      <c r="J4" s="233" t="s">
        <v>545</v>
      </c>
      <c r="K4" s="233" t="s">
        <v>544</v>
      </c>
      <c r="L4" s="233" t="s">
        <v>544</v>
      </c>
    </row>
    <row r="5" spans="1:13">
      <c r="A5" s="340" t="s">
        <v>543</v>
      </c>
      <c r="B5" s="255"/>
      <c r="C5" s="336">
        <v>160804</v>
      </c>
      <c r="D5" s="339">
        <v>61227.666666666664</v>
      </c>
      <c r="E5" s="336">
        <v>276130</v>
      </c>
      <c r="F5" s="336">
        <v>68254.833333333328</v>
      </c>
      <c r="G5" s="336">
        <v>252848</v>
      </c>
      <c r="H5" s="336">
        <v>31067</v>
      </c>
      <c r="I5" s="336">
        <v>26986</v>
      </c>
      <c r="J5" s="335">
        <v>1.1100000000000001</v>
      </c>
      <c r="K5" s="334">
        <v>19.3</v>
      </c>
      <c r="L5" s="334">
        <v>9.8000000000000007</v>
      </c>
    </row>
    <row r="6" spans="1:13">
      <c r="A6" s="340" t="s">
        <v>542</v>
      </c>
      <c r="B6" s="255"/>
      <c r="C6" s="336">
        <v>155323</v>
      </c>
      <c r="D6" s="339">
        <v>60294.5</v>
      </c>
      <c r="E6" s="336">
        <v>256351</v>
      </c>
      <c r="F6" s="336">
        <v>63935.75</v>
      </c>
      <c r="G6" s="336">
        <v>218893</v>
      </c>
      <c r="H6" s="336">
        <v>27268</v>
      </c>
      <c r="I6" s="336">
        <v>23310</v>
      </c>
      <c r="J6" s="335">
        <v>1.06</v>
      </c>
      <c r="K6" s="334">
        <v>17.600000000000001</v>
      </c>
      <c r="L6" s="334">
        <v>9.1</v>
      </c>
    </row>
    <row r="7" spans="1:13">
      <c r="A7" s="340" t="s">
        <v>541</v>
      </c>
      <c r="B7" s="255"/>
      <c r="C7" s="336">
        <f>SUM(C9:C25)</f>
        <v>162195</v>
      </c>
      <c r="D7" s="339">
        <f>SUM(D9:D25)/12</f>
        <v>69335.583333333328</v>
      </c>
      <c r="E7" s="336">
        <f>SUM(E9:E25)</f>
        <v>207597</v>
      </c>
      <c r="F7" s="336">
        <f>SUM(F9:F25)/12</f>
        <v>51303.416666666664</v>
      </c>
      <c r="G7" s="336">
        <f>SUM(G9:G25)</f>
        <v>199496</v>
      </c>
      <c r="H7" s="336">
        <f>SUM(H9:H25)</f>
        <v>20239</v>
      </c>
      <c r="I7" s="336">
        <f>SUM(I9:I25)</f>
        <v>17567</v>
      </c>
      <c r="J7" s="335">
        <f>ROUND(F7/D7,2)</f>
        <v>0.74</v>
      </c>
      <c r="K7" s="334">
        <f>ROUND(H7/C7*100,1)</f>
        <v>12.5</v>
      </c>
      <c r="L7" s="334">
        <f>ROUND(I7/E7*100,1)</f>
        <v>8.5</v>
      </c>
      <c r="M7" s="338"/>
    </row>
    <row r="8" spans="1:13" ht="3.95" customHeight="1">
      <c r="A8" s="337"/>
      <c r="B8" s="255"/>
      <c r="C8" s="336"/>
      <c r="D8" s="336"/>
      <c r="E8" s="336"/>
      <c r="F8" s="336"/>
      <c r="G8" s="336"/>
      <c r="H8" s="336"/>
      <c r="I8" s="336"/>
      <c r="J8" s="335"/>
      <c r="K8" s="334"/>
      <c r="L8" s="334"/>
      <c r="M8" s="322"/>
    </row>
    <row r="9" spans="1:13">
      <c r="A9" s="164" t="s">
        <v>540</v>
      </c>
      <c r="B9" s="56"/>
      <c r="C9" s="329">
        <v>25582</v>
      </c>
      <c r="D9" s="328">
        <v>134652</v>
      </c>
      <c r="E9" s="327">
        <v>58321</v>
      </c>
      <c r="F9" s="329">
        <v>176158</v>
      </c>
      <c r="G9" s="327">
        <v>28298</v>
      </c>
      <c r="H9" s="326">
        <v>2567</v>
      </c>
      <c r="I9" s="327">
        <v>4013</v>
      </c>
      <c r="J9" s="332">
        <f>ROUND(F9/D9,3)</f>
        <v>1.3080000000000001</v>
      </c>
      <c r="K9" s="324">
        <f>ROUND(H9/C9*100,1)</f>
        <v>10</v>
      </c>
      <c r="L9" s="324">
        <f>ROUND(I9/E9*100,1)</f>
        <v>6.9</v>
      </c>
      <c r="M9" s="322"/>
    </row>
    <row r="10" spans="1:13">
      <c r="A10" s="164" t="s">
        <v>539</v>
      </c>
      <c r="B10" s="56"/>
      <c r="C10" s="329">
        <v>9582</v>
      </c>
      <c r="D10" s="328">
        <v>51478</v>
      </c>
      <c r="E10" s="329">
        <v>11302</v>
      </c>
      <c r="F10" s="329">
        <v>32996</v>
      </c>
      <c r="G10" s="327">
        <v>13109</v>
      </c>
      <c r="H10" s="326">
        <v>1281</v>
      </c>
      <c r="I10" s="327">
        <v>920</v>
      </c>
      <c r="J10" s="332">
        <f>ROUND(F10/D10,3)</f>
        <v>0.64100000000000001</v>
      </c>
      <c r="K10" s="324">
        <f>ROUND(H10/C10*100,1)</f>
        <v>13.4</v>
      </c>
      <c r="L10" s="324">
        <f>ROUND(I10/E10*100,1)</f>
        <v>8.1</v>
      </c>
      <c r="M10" s="322"/>
    </row>
    <row r="11" spans="1:13">
      <c r="A11" s="164" t="s">
        <v>538</v>
      </c>
      <c r="B11" s="56"/>
      <c r="C11" s="329">
        <v>12348</v>
      </c>
      <c r="D11" s="328">
        <v>60096</v>
      </c>
      <c r="E11" s="329">
        <v>22856</v>
      </c>
      <c r="F11" s="329">
        <v>67933</v>
      </c>
      <c r="G11" s="327">
        <v>16288</v>
      </c>
      <c r="H11" s="326">
        <v>1564</v>
      </c>
      <c r="I11" s="327">
        <v>1766</v>
      </c>
      <c r="J11" s="332">
        <f>ROUND(F11/D11,3)</f>
        <v>1.1299999999999999</v>
      </c>
      <c r="K11" s="324">
        <f>ROUND(H11/C11*100,1)</f>
        <v>12.7</v>
      </c>
      <c r="L11" s="324">
        <f>ROUND(I11/E11*100,1)</f>
        <v>7.7</v>
      </c>
      <c r="M11" s="322"/>
    </row>
    <row r="12" spans="1:13">
      <c r="A12" s="164" t="s">
        <v>537</v>
      </c>
      <c r="B12" s="56"/>
      <c r="C12" s="329">
        <v>6657</v>
      </c>
      <c r="D12" s="328">
        <v>31637</v>
      </c>
      <c r="E12" s="329">
        <v>5847</v>
      </c>
      <c r="F12" s="329">
        <v>16723</v>
      </c>
      <c r="G12" s="327">
        <v>7738</v>
      </c>
      <c r="H12" s="326">
        <v>1178</v>
      </c>
      <c r="I12" s="327">
        <v>726</v>
      </c>
      <c r="J12" s="332">
        <f>ROUND(F12/D12,3)</f>
        <v>0.52900000000000003</v>
      </c>
      <c r="K12" s="324">
        <f>ROUND(H12/C12*100,1)</f>
        <v>17.7</v>
      </c>
      <c r="L12" s="324">
        <f>ROUND(I12/E12*100,1)</f>
        <v>12.4</v>
      </c>
      <c r="M12" s="322"/>
    </row>
    <row r="13" spans="1:13">
      <c r="A13" s="164" t="s">
        <v>536</v>
      </c>
      <c r="B13" s="56"/>
      <c r="C13" s="329">
        <v>7827</v>
      </c>
      <c r="D13" s="328">
        <v>39856</v>
      </c>
      <c r="E13" s="329">
        <v>8663</v>
      </c>
      <c r="F13" s="329">
        <v>26049</v>
      </c>
      <c r="G13" s="327">
        <v>9027</v>
      </c>
      <c r="H13" s="326">
        <v>1259</v>
      </c>
      <c r="I13" s="327">
        <v>909</v>
      </c>
      <c r="J13" s="332">
        <f>ROUND(F13/D13,3)</f>
        <v>0.65400000000000003</v>
      </c>
      <c r="K13" s="324">
        <f>ROUND(H13/C13*100,1)</f>
        <v>16.100000000000001</v>
      </c>
      <c r="L13" s="324">
        <f>ROUND(I13/E13*100,1)</f>
        <v>10.5</v>
      </c>
      <c r="M13" s="322"/>
    </row>
    <row r="14" spans="1:13">
      <c r="A14" s="164"/>
      <c r="B14" s="56"/>
      <c r="C14" s="329"/>
      <c r="D14" s="328"/>
      <c r="E14" s="329"/>
      <c r="F14" s="329"/>
      <c r="G14" s="327"/>
      <c r="H14" s="326"/>
      <c r="I14" s="327"/>
      <c r="J14" s="332"/>
      <c r="K14" s="324"/>
      <c r="L14" s="324"/>
      <c r="M14" s="322"/>
    </row>
    <row r="15" spans="1:13">
      <c r="A15" s="164" t="s">
        <v>535</v>
      </c>
      <c r="B15" s="56"/>
      <c r="C15" s="329">
        <v>4294</v>
      </c>
      <c r="D15" s="328">
        <v>22106</v>
      </c>
      <c r="E15" s="328">
        <v>3935</v>
      </c>
      <c r="F15" s="328">
        <v>11525</v>
      </c>
      <c r="G15" s="328">
        <v>4703</v>
      </c>
      <c r="H15" s="333">
        <v>748</v>
      </c>
      <c r="I15" s="328">
        <v>682</v>
      </c>
      <c r="J15" s="332">
        <f>ROUND(F15/D15,3)</f>
        <v>0.52100000000000002</v>
      </c>
      <c r="K15" s="324">
        <f>ROUND(H15/C15*100,1)</f>
        <v>17.399999999999999</v>
      </c>
      <c r="L15" s="324">
        <f>ROUND(I15/E15*100,1)</f>
        <v>17.3</v>
      </c>
      <c r="M15" s="322"/>
    </row>
    <row r="16" spans="1:13">
      <c r="A16" s="164" t="s">
        <v>534</v>
      </c>
      <c r="B16" s="56"/>
      <c r="C16" s="329">
        <v>15582</v>
      </c>
      <c r="D16" s="328">
        <v>78020</v>
      </c>
      <c r="E16" s="327">
        <v>14248</v>
      </c>
      <c r="F16" s="327">
        <v>42416</v>
      </c>
      <c r="G16" s="327">
        <v>19311</v>
      </c>
      <c r="H16" s="326">
        <v>1870</v>
      </c>
      <c r="I16" s="327">
        <v>1439</v>
      </c>
      <c r="J16" s="332">
        <f>ROUND(F16/D16,3)</f>
        <v>0.54400000000000004</v>
      </c>
      <c r="K16" s="324">
        <f>ROUND(H16/C16*100,1)</f>
        <v>12</v>
      </c>
      <c r="L16" s="324">
        <f>ROUND(I16/E16*100,1)</f>
        <v>10.1</v>
      </c>
      <c r="M16" s="322"/>
    </row>
    <row r="17" spans="1:13">
      <c r="A17" s="164" t="s">
        <v>533</v>
      </c>
      <c r="B17" s="56"/>
      <c r="C17" s="329">
        <v>13058</v>
      </c>
      <c r="D17" s="328">
        <v>66040</v>
      </c>
      <c r="E17" s="327">
        <v>15902</v>
      </c>
      <c r="F17" s="327">
        <v>47094</v>
      </c>
      <c r="G17" s="327">
        <v>15138</v>
      </c>
      <c r="H17" s="326">
        <v>1765</v>
      </c>
      <c r="I17" s="327">
        <v>1358</v>
      </c>
      <c r="J17" s="332">
        <f>ROUND(F17/D17,3)</f>
        <v>0.71299999999999997</v>
      </c>
      <c r="K17" s="324">
        <f>ROUND(H17/C17*100,1)</f>
        <v>13.5</v>
      </c>
      <c r="L17" s="324">
        <f>ROUND(I17/E17*100,1)</f>
        <v>8.5</v>
      </c>
      <c r="M17" s="322"/>
    </row>
    <row r="18" spans="1:13">
      <c r="A18" s="164" t="s">
        <v>532</v>
      </c>
      <c r="B18" s="56"/>
      <c r="C18" s="329">
        <v>9147</v>
      </c>
      <c r="D18" s="328">
        <v>45443</v>
      </c>
      <c r="E18" s="327">
        <v>13307</v>
      </c>
      <c r="F18" s="327">
        <v>39134</v>
      </c>
      <c r="G18" s="327">
        <v>10241</v>
      </c>
      <c r="H18" s="326">
        <v>1321</v>
      </c>
      <c r="I18" s="327">
        <v>1308</v>
      </c>
      <c r="J18" s="332">
        <f>ROUND(F18/D18,3)</f>
        <v>0.86099999999999999</v>
      </c>
      <c r="K18" s="324">
        <f>ROUND(H18/C18*100,1)</f>
        <v>14.4</v>
      </c>
      <c r="L18" s="324">
        <f>ROUND(I18/E18*100,1)</f>
        <v>9.8000000000000007</v>
      </c>
      <c r="M18" s="322"/>
    </row>
    <row r="19" spans="1:13">
      <c r="A19" s="164" t="s">
        <v>531</v>
      </c>
      <c r="B19" s="56"/>
      <c r="C19" s="329">
        <v>4774</v>
      </c>
      <c r="D19" s="328">
        <v>23350</v>
      </c>
      <c r="E19" s="327">
        <v>4789</v>
      </c>
      <c r="F19" s="327">
        <v>13638</v>
      </c>
      <c r="G19" s="327">
        <v>4750</v>
      </c>
      <c r="H19" s="326">
        <v>717</v>
      </c>
      <c r="I19" s="327">
        <v>601</v>
      </c>
      <c r="J19" s="332">
        <f>ROUND(F19/D19,3)</f>
        <v>0.58399999999999996</v>
      </c>
      <c r="K19" s="324">
        <f>ROUND(H19/C19*100,1)</f>
        <v>15</v>
      </c>
      <c r="L19" s="324">
        <f>ROUND(I19/E19*100,1)</f>
        <v>12.5</v>
      </c>
      <c r="M19" s="322"/>
    </row>
    <row r="20" spans="1:13">
      <c r="A20" s="164"/>
      <c r="B20" s="56"/>
      <c r="C20" s="329"/>
      <c r="D20" s="328"/>
      <c r="E20" s="327"/>
      <c r="F20" s="327"/>
      <c r="G20" s="327"/>
      <c r="H20" s="326"/>
      <c r="I20" s="327"/>
      <c r="J20" s="332"/>
      <c r="K20" s="324"/>
      <c r="L20" s="324"/>
      <c r="M20" s="322"/>
    </row>
    <row r="21" spans="1:13">
      <c r="A21" s="164" t="s">
        <v>530</v>
      </c>
      <c r="B21" s="56"/>
      <c r="C21" s="329">
        <v>5108</v>
      </c>
      <c r="D21" s="328">
        <v>26543</v>
      </c>
      <c r="E21" s="327">
        <v>4475</v>
      </c>
      <c r="F21" s="327">
        <v>12759</v>
      </c>
      <c r="G21" s="327">
        <v>5951</v>
      </c>
      <c r="H21" s="326">
        <v>651</v>
      </c>
      <c r="I21" s="327">
        <v>663</v>
      </c>
      <c r="J21" s="332">
        <f>ROUND(F21/D21,3)</f>
        <v>0.48099999999999998</v>
      </c>
      <c r="K21" s="324">
        <f>ROUND(H21/C21*100,1)</f>
        <v>12.7</v>
      </c>
      <c r="L21" s="324">
        <f>ROUND(I21/E21*100,1)</f>
        <v>14.8</v>
      </c>
      <c r="M21" s="322"/>
    </row>
    <row r="22" spans="1:13">
      <c r="A22" s="164" t="s">
        <v>529</v>
      </c>
      <c r="B22" s="56"/>
      <c r="C22" s="329">
        <v>18559</v>
      </c>
      <c r="D22" s="328">
        <v>106783</v>
      </c>
      <c r="E22" s="328">
        <v>13495</v>
      </c>
      <c r="F22" s="328">
        <v>39621</v>
      </c>
      <c r="G22" s="328">
        <v>20182</v>
      </c>
      <c r="H22" s="333">
        <v>1695</v>
      </c>
      <c r="I22" s="328">
        <v>937</v>
      </c>
      <c r="J22" s="332">
        <f>ROUND(F22/D22,3)</f>
        <v>0.371</v>
      </c>
      <c r="K22" s="324">
        <f>ROUND(H22/C22*100,1)</f>
        <v>9.1</v>
      </c>
      <c r="L22" s="324">
        <f>ROUND(I22/E22*100,1)</f>
        <v>6.9</v>
      </c>
      <c r="M22" s="322"/>
    </row>
    <row r="23" spans="1:13">
      <c r="A23" s="164" t="s">
        <v>528</v>
      </c>
      <c r="B23" s="56"/>
      <c r="C23" s="329">
        <v>14931</v>
      </c>
      <c r="D23" s="328">
        <v>81747</v>
      </c>
      <c r="E23" s="327">
        <v>22805</v>
      </c>
      <c r="F23" s="327">
        <v>67770</v>
      </c>
      <c r="G23" s="327">
        <v>18094</v>
      </c>
      <c r="H23" s="326">
        <v>1478</v>
      </c>
      <c r="I23" s="327">
        <v>1443</v>
      </c>
      <c r="J23" s="332">
        <f>ROUND(F23/D23,3)</f>
        <v>0.82899999999999996</v>
      </c>
      <c r="K23" s="324">
        <f>ROUND(H23/C23*100,1)</f>
        <v>9.9</v>
      </c>
      <c r="L23" s="324">
        <f>ROUND(I23/E23*100,1)</f>
        <v>6.3</v>
      </c>
      <c r="M23" s="322"/>
    </row>
    <row r="24" spans="1:13">
      <c r="A24" s="164" t="s">
        <v>527</v>
      </c>
      <c r="B24" s="56"/>
      <c r="C24" s="329">
        <v>7807</v>
      </c>
      <c r="D24" s="328">
        <v>35718</v>
      </c>
      <c r="E24" s="327">
        <v>7652</v>
      </c>
      <c r="F24" s="327">
        <v>21825</v>
      </c>
      <c r="G24" s="327">
        <v>9832</v>
      </c>
      <c r="H24" s="326">
        <v>1115</v>
      </c>
      <c r="I24" s="327">
        <v>802</v>
      </c>
      <c r="J24" s="332">
        <f>ROUND(F24/D24,3)</f>
        <v>0.61099999999999999</v>
      </c>
      <c r="K24" s="324">
        <f>ROUND(H24/C24*100,1)</f>
        <v>14.3</v>
      </c>
      <c r="L24" s="324">
        <f>ROUND(I24/E24*100,1)</f>
        <v>10.5</v>
      </c>
      <c r="M24" s="322"/>
    </row>
    <row r="25" spans="1:13" s="153" customFormat="1" ht="9.75" customHeight="1">
      <c r="A25" s="331" t="s">
        <v>526</v>
      </c>
      <c r="B25" s="330"/>
      <c r="C25" s="329">
        <v>6939</v>
      </c>
      <c r="D25" s="328">
        <v>28558</v>
      </c>
      <c r="E25" s="323">
        <v>0</v>
      </c>
      <c r="F25" s="323">
        <v>0</v>
      </c>
      <c r="G25" s="327">
        <v>16834</v>
      </c>
      <c r="H25" s="326">
        <v>1030</v>
      </c>
      <c r="I25" s="323">
        <v>0</v>
      </c>
      <c r="J25" s="325" t="s">
        <v>459</v>
      </c>
      <c r="K25" s="324">
        <f>ROUND(H25/C25*100,1)</f>
        <v>14.8</v>
      </c>
      <c r="L25" s="323" t="s">
        <v>459</v>
      </c>
      <c r="M25" s="322"/>
    </row>
    <row r="26" spans="1:13" ht="3.75" customHeight="1" thickBot="1">
      <c r="A26" s="28"/>
      <c r="B26" s="26"/>
      <c r="C26" s="250"/>
      <c r="D26" s="28"/>
      <c r="E26" s="250"/>
      <c r="F26" s="250"/>
      <c r="G26" s="250"/>
      <c r="H26" s="250"/>
      <c r="I26" s="250"/>
      <c r="J26" s="321"/>
      <c r="K26" s="250"/>
      <c r="L26" s="250"/>
    </row>
    <row r="27" spans="1:13" s="132" customFormat="1" ht="12.75" customHeight="1" thickTop="1">
      <c r="A27" s="132" t="s">
        <v>525</v>
      </c>
      <c r="C27" s="320"/>
    </row>
    <row r="28" spans="1:13" ht="12.75" customHeight="1"/>
    <row r="29" spans="1:13">
      <c r="C29" s="318"/>
      <c r="D29" s="318"/>
      <c r="E29" s="318"/>
      <c r="F29" s="318"/>
      <c r="G29" s="318"/>
      <c r="H29" s="318"/>
      <c r="I29" s="318"/>
      <c r="J29" s="319"/>
      <c r="K29" s="318"/>
      <c r="L29" s="318"/>
    </row>
    <row r="30" spans="1:13" ht="10.5">
      <c r="C30" s="317"/>
      <c r="D30" s="315"/>
      <c r="E30" s="316"/>
      <c r="F30" s="315"/>
    </row>
    <row r="31" spans="1:13" ht="10.5">
      <c r="C31" s="314"/>
      <c r="D31" s="313"/>
      <c r="F31" s="312"/>
    </row>
    <row r="32" spans="1:13">
      <c r="D32" s="311"/>
    </row>
  </sheetData>
  <mergeCells count="9">
    <mergeCell ref="J2:J3"/>
    <mergeCell ref="K2:K3"/>
    <mergeCell ref="L2:L3"/>
    <mergeCell ref="A2:A3"/>
    <mergeCell ref="C2:D2"/>
    <mergeCell ref="E2:F2"/>
    <mergeCell ref="G2:G3"/>
    <mergeCell ref="H2:H3"/>
    <mergeCell ref="I2:I3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4"/>
  <sheetViews>
    <sheetView zoomScaleNormal="100" zoomScalePageLayoutView="150" workbookViewId="0"/>
  </sheetViews>
  <sheetFormatPr defaultRowHeight="9.75"/>
  <cols>
    <col min="1" max="1" width="11.83203125" style="132" customWidth="1"/>
    <col min="2" max="2" width="1" style="136" customWidth="1"/>
    <col min="3" max="3" width="9.83203125" style="136" customWidth="1"/>
    <col min="4" max="4" width="9.6640625" style="136" customWidth="1"/>
    <col min="5" max="5" width="9.83203125" style="136" customWidth="1"/>
    <col min="6" max="6" width="11.5" style="136" bestFit="1" customWidth="1"/>
    <col min="7" max="7" width="11.1640625" style="136" customWidth="1"/>
    <col min="8" max="8" width="9.6640625" style="136" customWidth="1"/>
    <col min="9" max="9" width="10" style="136" customWidth="1"/>
    <col min="10" max="10" width="9.6640625" style="136" customWidth="1"/>
    <col min="11" max="12" width="8.1640625" style="135" bestFit="1" customWidth="1"/>
    <col min="13" max="13" width="15.5" style="136" customWidth="1"/>
    <col min="14" max="16384" width="9.33203125" style="136"/>
  </cols>
  <sheetData>
    <row r="1" spans="1:13" s="132" customFormat="1" ht="13.5" customHeight="1" thickBot="1">
      <c r="A1" s="342" t="s">
        <v>574</v>
      </c>
      <c r="K1" s="133"/>
      <c r="L1" s="133"/>
    </row>
    <row r="2" spans="1:13" s="18" customFormat="1" ht="11.25" customHeight="1" thickTop="1">
      <c r="A2" s="627" t="s">
        <v>559</v>
      </c>
      <c r="B2" s="300"/>
      <c r="C2" s="696" t="s">
        <v>573</v>
      </c>
      <c r="D2" s="638"/>
      <c r="E2" s="638" t="s">
        <v>572</v>
      </c>
      <c r="F2" s="638"/>
      <c r="G2" s="638" t="s">
        <v>571</v>
      </c>
      <c r="H2" s="638"/>
      <c r="I2" s="638" t="s">
        <v>570</v>
      </c>
      <c r="J2" s="638"/>
      <c r="K2" s="692" t="s">
        <v>569</v>
      </c>
      <c r="L2" s="693"/>
    </row>
    <row r="3" spans="1:13" s="18" customFormat="1" ht="19.5">
      <c r="A3" s="629"/>
      <c r="B3" s="301"/>
      <c r="C3" s="277" t="s">
        <v>567</v>
      </c>
      <c r="D3" s="341" t="s">
        <v>568</v>
      </c>
      <c r="E3" s="303" t="s">
        <v>567</v>
      </c>
      <c r="F3" s="341" t="s">
        <v>564</v>
      </c>
      <c r="G3" s="303" t="s">
        <v>567</v>
      </c>
      <c r="H3" s="341" t="s">
        <v>568</v>
      </c>
      <c r="I3" s="303" t="s">
        <v>567</v>
      </c>
      <c r="J3" s="341" t="s">
        <v>566</v>
      </c>
      <c r="K3" s="358" t="s">
        <v>565</v>
      </c>
      <c r="L3" s="357" t="s">
        <v>564</v>
      </c>
    </row>
    <row r="4" spans="1:13" s="132" customFormat="1">
      <c r="A4" s="234"/>
      <c r="B4" s="235"/>
      <c r="C4" s="189" t="s">
        <v>546</v>
      </c>
      <c r="D4" s="189" t="s">
        <v>546</v>
      </c>
      <c r="E4" s="189" t="s">
        <v>132</v>
      </c>
      <c r="F4" s="189" t="s">
        <v>132</v>
      </c>
      <c r="G4" s="189" t="s">
        <v>546</v>
      </c>
      <c r="H4" s="189" t="s">
        <v>546</v>
      </c>
      <c r="I4" s="189" t="s">
        <v>546</v>
      </c>
      <c r="J4" s="189" t="s">
        <v>546</v>
      </c>
      <c r="K4" s="356" t="s">
        <v>544</v>
      </c>
      <c r="L4" s="356" t="s">
        <v>544</v>
      </c>
    </row>
    <row r="5" spans="1:13" ht="11.25" customHeight="1">
      <c r="A5" s="340" t="s">
        <v>563</v>
      </c>
      <c r="B5" s="255"/>
      <c r="C5" s="336">
        <v>74902</v>
      </c>
      <c r="D5" s="339">
        <v>36256</v>
      </c>
      <c r="E5" s="336">
        <v>28825.083333333332</v>
      </c>
      <c r="F5" s="336">
        <v>13971.25</v>
      </c>
      <c r="G5" s="336">
        <v>137181</v>
      </c>
      <c r="H5" s="336">
        <v>58887</v>
      </c>
      <c r="I5" s="336">
        <v>14918</v>
      </c>
      <c r="J5" s="336">
        <v>6408</v>
      </c>
      <c r="K5" s="353">
        <v>19.916691143093644</v>
      </c>
      <c r="L5" s="353">
        <v>17.674315975286849</v>
      </c>
    </row>
    <row r="6" spans="1:13" ht="12" customHeight="1">
      <c r="A6" s="340" t="s">
        <v>542</v>
      </c>
      <c r="B6" s="255"/>
      <c r="C6" s="336">
        <v>75021</v>
      </c>
      <c r="D6" s="339">
        <v>37736</v>
      </c>
      <c r="E6" s="336">
        <v>29477.583333333332</v>
      </c>
      <c r="F6" s="336">
        <v>14784.583333333334</v>
      </c>
      <c r="G6" s="336">
        <v>123676</v>
      </c>
      <c r="H6" s="336">
        <v>56133</v>
      </c>
      <c r="I6" s="336">
        <v>13756</v>
      </c>
      <c r="J6" s="336">
        <v>6119</v>
      </c>
      <c r="K6" s="353">
        <v>18.336199197558017</v>
      </c>
      <c r="L6" s="353">
        <v>16.215285138859446</v>
      </c>
    </row>
    <row r="7" spans="1:13" ht="11.25" customHeight="1">
      <c r="A7" s="340" t="s">
        <v>562</v>
      </c>
      <c r="B7" s="255"/>
      <c r="C7" s="336">
        <f>SUM(C9:C25)</f>
        <v>81108</v>
      </c>
      <c r="D7" s="336">
        <f>SUM(D9:D25)</f>
        <v>41113</v>
      </c>
      <c r="E7" s="355">
        <f>SUM(E9:E25)/12</f>
        <v>34742.333333333336</v>
      </c>
      <c r="F7" s="355">
        <f>SUM(F9:F25)/12</f>
        <v>17305.583333333332</v>
      </c>
      <c r="G7" s="336">
        <f>SUM(G9:G25)</f>
        <v>116377</v>
      </c>
      <c r="H7" s="336">
        <f>SUM(H9:H25)</f>
        <v>55739</v>
      </c>
      <c r="I7" s="336">
        <f>SUM(I9:I25)</f>
        <v>10679</v>
      </c>
      <c r="J7" s="336">
        <f>SUM(J9:J25)</f>
        <v>4850</v>
      </c>
      <c r="K7" s="353">
        <f>I7/C7*100</f>
        <v>13.166395423386101</v>
      </c>
      <c r="L7" s="353">
        <f>J7/D7*100</f>
        <v>11.796755284216671</v>
      </c>
      <c r="M7" s="168"/>
    </row>
    <row r="8" spans="1:13" ht="7.5" customHeight="1">
      <c r="A8" s="337"/>
      <c r="B8" s="255"/>
      <c r="C8" s="354"/>
      <c r="D8" s="354"/>
      <c r="E8" s="354"/>
      <c r="F8" s="354"/>
      <c r="G8" s="354"/>
      <c r="H8" s="354"/>
      <c r="I8" s="354"/>
      <c r="J8" s="354"/>
      <c r="K8" s="353"/>
      <c r="L8" s="343"/>
    </row>
    <row r="9" spans="1:13">
      <c r="A9" s="164" t="s">
        <v>540</v>
      </c>
      <c r="B9" s="56"/>
      <c r="C9" s="352">
        <v>12400</v>
      </c>
      <c r="D9" s="352">
        <v>6516</v>
      </c>
      <c r="E9" s="352">
        <v>67103</v>
      </c>
      <c r="F9" s="352">
        <v>34230</v>
      </c>
      <c r="G9" s="352">
        <v>15711</v>
      </c>
      <c r="H9" s="352">
        <v>7922</v>
      </c>
      <c r="I9" s="352">
        <v>1324</v>
      </c>
      <c r="J9" s="352">
        <v>645</v>
      </c>
      <c r="K9" s="343">
        <f t="shared" ref="K9:L13" si="0">I9/C9*100</f>
        <v>10.67741935483871</v>
      </c>
      <c r="L9" s="343">
        <f t="shared" si="0"/>
        <v>9.8987108655616947</v>
      </c>
      <c r="M9" s="352"/>
    </row>
    <row r="10" spans="1:13">
      <c r="A10" s="164" t="s">
        <v>539</v>
      </c>
      <c r="B10" s="56"/>
      <c r="C10" s="352">
        <v>4977</v>
      </c>
      <c r="D10" s="352">
        <v>2548</v>
      </c>
      <c r="E10" s="352">
        <v>26184</v>
      </c>
      <c r="F10" s="352">
        <v>12994</v>
      </c>
      <c r="G10" s="352">
        <v>7958</v>
      </c>
      <c r="H10" s="352">
        <v>3495</v>
      </c>
      <c r="I10" s="352">
        <v>685</v>
      </c>
      <c r="J10" s="352">
        <v>277</v>
      </c>
      <c r="K10" s="343">
        <f t="shared" si="0"/>
        <v>13.763311231665663</v>
      </c>
      <c r="L10" s="343">
        <f t="shared" si="0"/>
        <v>10.871271585557301</v>
      </c>
      <c r="M10" s="352"/>
    </row>
    <row r="11" spans="1:13">
      <c r="A11" s="164" t="s">
        <v>538</v>
      </c>
      <c r="B11" s="56"/>
      <c r="C11" s="352">
        <v>5783</v>
      </c>
      <c r="D11" s="352">
        <v>2740</v>
      </c>
      <c r="E11" s="352">
        <v>28077</v>
      </c>
      <c r="F11" s="352">
        <v>13144</v>
      </c>
      <c r="G11" s="352">
        <v>8880</v>
      </c>
      <c r="H11" s="352">
        <v>3996</v>
      </c>
      <c r="I11" s="352">
        <v>824</v>
      </c>
      <c r="J11" s="352">
        <v>357</v>
      </c>
      <c r="K11" s="343">
        <f t="shared" si="0"/>
        <v>14.24865986512191</v>
      </c>
      <c r="L11" s="343">
        <f t="shared" si="0"/>
        <v>13.02919708029197</v>
      </c>
      <c r="M11" s="352"/>
    </row>
    <row r="12" spans="1:13">
      <c r="A12" s="164" t="s">
        <v>537</v>
      </c>
      <c r="B12" s="56"/>
      <c r="C12" s="352">
        <v>3388</v>
      </c>
      <c r="D12" s="352">
        <v>1741</v>
      </c>
      <c r="E12" s="352">
        <v>16243</v>
      </c>
      <c r="F12" s="352">
        <v>8214</v>
      </c>
      <c r="G12" s="352">
        <v>4500</v>
      </c>
      <c r="H12" s="352">
        <v>2130</v>
      </c>
      <c r="I12" s="352">
        <v>598</v>
      </c>
      <c r="J12" s="352">
        <v>273</v>
      </c>
      <c r="K12" s="343">
        <f t="shared" si="0"/>
        <v>17.650531286894925</v>
      </c>
      <c r="L12" s="343">
        <f t="shared" si="0"/>
        <v>15.680643308443424</v>
      </c>
      <c r="M12" s="352"/>
    </row>
    <row r="13" spans="1:13">
      <c r="A13" s="164" t="s">
        <v>536</v>
      </c>
      <c r="B13" s="56"/>
      <c r="C13" s="352">
        <v>3999</v>
      </c>
      <c r="D13" s="352">
        <v>2008</v>
      </c>
      <c r="E13" s="352">
        <v>20118</v>
      </c>
      <c r="F13" s="352">
        <v>10073</v>
      </c>
      <c r="G13" s="352">
        <v>5080</v>
      </c>
      <c r="H13" s="352">
        <v>2356</v>
      </c>
      <c r="I13" s="352">
        <v>630</v>
      </c>
      <c r="J13" s="352">
        <v>280</v>
      </c>
      <c r="K13" s="343">
        <f t="shared" si="0"/>
        <v>15.753938484621155</v>
      </c>
      <c r="L13" s="343">
        <f t="shared" si="0"/>
        <v>13.944223107569719</v>
      </c>
      <c r="M13" s="352"/>
    </row>
    <row r="14" spans="1:13">
      <c r="A14" s="164"/>
      <c r="B14" s="56"/>
      <c r="C14" s="352"/>
      <c r="D14" s="352"/>
      <c r="E14" s="352"/>
      <c r="F14" s="352"/>
      <c r="G14" s="352"/>
      <c r="H14" s="352"/>
      <c r="I14" s="352"/>
      <c r="J14" s="352"/>
      <c r="K14" s="343"/>
      <c r="L14" s="343"/>
      <c r="M14" s="352"/>
    </row>
    <row r="15" spans="1:13">
      <c r="A15" s="164" t="s">
        <v>535</v>
      </c>
      <c r="B15" s="56"/>
      <c r="C15" s="328">
        <v>2086</v>
      </c>
      <c r="D15" s="328">
        <v>1053</v>
      </c>
      <c r="E15" s="352">
        <v>11162</v>
      </c>
      <c r="F15" s="328">
        <v>5703</v>
      </c>
      <c r="G15" s="328">
        <v>2383</v>
      </c>
      <c r="H15" s="328">
        <v>1313</v>
      </c>
      <c r="I15" s="328">
        <v>360</v>
      </c>
      <c r="J15" s="328">
        <v>175</v>
      </c>
      <c r="K15" s="343">
        <f t="shared" ref="K15:L19" si="1">I15/C15*100</f>
        <v>17.257909875359541</v>
      </c>
      <c r="L15" s="343">
        <f t="shared" si="1"/>
        <v>16.619183285849953</v>
      </c>
      <c r="M15" s="352"/>
    </row>
    <row r="16" spans="1:13">
      <c r="A16" s="164" t="s">
        <v>534</v>
      </c>
      <c r="B16" s="56"/>
      <c r="C16" s="328">
        <v>8096</v>
      </c>
      <c r="D16" s="352">
        <v>3898</v>
      </c>
      <c r="E16" s="352">
        <v>39982</v>
      </c>
      <c r="F16" s="352">
        <v>19375</v>
      </c>
      <c r="G16" s="352">
        <v>11368</v>
      </c>
      <c r="H16" s="352">
        <v>5317</v>
      </c>
      <c r="I16" s="352">
        <v>1040</v>
      </c>
      <c r="J16" s="352">
        <v>418</v>
      </c>
      <c r="K16" s="343">
        <f t="shared" si="1"/>
        <v>12.845849802371543</v>
      </c>
      <c r="L16" s="343">
        <f t="shared" si="1"/>
        <v>10.723447922011289</v>
      </c>
      <c r="M16" s="352"/>
    </row>
    <row r="17" spans="1:13">
      <c r="A17" s="164" t="s">
        <v>533</v>
      </c>
      <c r="B17" s="56"/>
      <c r="C17" s="352">
        <v>6349</v>
      </c>
      <c r="D17" s="352">
        <v>3096</v>
      </c>
      <c r="E17" s="352">
        <v>32228</v>
      </c>
      <c r="F17" s="352">
        <v>15451</v>
      </c>
      <c r="G17" s="352">
        <v>8540</v>
      </c>
      <c r="H17" s="352">
        <v>3915</v>
      </c>
      <c r="I17" s="352">
        <v>888</v>
      </c>
      <c r="J17" s="352">
        <v>392</v>
      </c>
      <c r="K17" s="343">
        <f t="shared" si="1"/>
        <v>13.986454559773193</v>
      </c>
      <c r="L17" s="343">
        <f t="shared" si="1"/>
        <v>12.661498708010335</v>
      </c>
      <c r="M17" s="352"/>
    </row>
    <row r="18" spans="1:13">
      <c r="A18" s="164" t="s">
        <v>532</v>
      </c>
      <c r="B18" s="56"/>
      <c r="C18" s="352">
        <v>4353</v>
      </c>
      <c r="D18" s="352">
        <v>2103</v>
      </c>
      <c r="E18" s="352">
        <v>22363</v>
      </c>
      <c r="F18" s="352">
        <v>10811</v>
      </c>
      <c r="G18" s="352">
        <v>5233</v>
      </c>
      <c r="H18" s="352">
        <v>2163</v>
      </c>
      <c r="I18" s="352">
        <v>636</v>
      </c>
      <c r="J18" s="352">
        <v>266</v>
      </c>
      <c r="K18" s="343">
        <f t="shared" si="1"/>
        <v>14.610613370089592</v>
      </c>
      <c r="L18" s="343">
        <f t="shared" si="1"/>
        <v>12.648597242035187</v>
      </c>
      <c r="M18" s="352"/>
    </row>
    <row r="19" spans="1:13">
      <c r="A19" s="164" t="s">
        <v>531</v>
      </c>
      <c r="B19" s="56"/>
      <c r="C19" s="352">
        <v>2333</v>
      </c>
      <c r="D19" s="352">
        <v>1122</v>
      </c>
      <c r="E19" s="352">
        <v>11571</v>
      </c>
      <c r="F19" s="352">
        <v>5570</v>
      </c>
      <c r="G19" s="352">
        <v>2494</v>
      </c>
      <c r="H19" s="352">
        <v>1124</v>
      </c>
      <c r="I19" s="352">
        <v>362</v>
      </c>
      <c r="J19" s="352">
        <v>160</v>
      </c>
      <c r="K19" s="343">
        <f t="shared" si="1"/>
        <v>15.51650235747964</v>
      </c>
      <c r="L19" s="343">
        <f t="shared" si="1"/>
        <v>14.260249554367203</v>
      </c>
      <c r="M19" s="352"/>
    </row>
    <row r="20" spans="1:13">
      <c r="A20" s="164"/>
      <c r="B20" s="56"/>
      <c r="C20" s="352"/>
      <c r="D20" s="352"/>
      <c r="E20" s="352"/>
      <c r="F20" s="352"/>
      <c r="G20" s="352"/>
      <c r="H20" s="352"/>
      <c r="I20" s="352"/>
      <c r="J20" s="352"/>
      <c r="K20" s="343"/>
      <c r="L20" s="343"/>
      <c r="M20" s="352"/>
    </row>
    <row r="21" spans="1:13">
      <c r="A21" s="164" t="s">
        <v>530</v>
      </c>
      <c r="B21" s="56"/>
      <c r="C21" s="352">
        <v>2704</v>
      </c>
      <c r="D21" s="352">
        <v>1398</v>
      </c>
      <c r="E21" s="352">
        <v>14015</v>
      </c>
      <c r="F21" s="352">
        <v>7093</v>
      </c>
      <c r="G21" s="352">
        <v>3510</v>
      </c>
      <c r="H21" s="352">
        <v>1394</v>
      </c>
      <c r="I21" s="352">
        <v>344</v>
      </c>
      <c r="J21" s="352">
        <v>139</v>
      </c>
      <c r="K21" s="343">
        <f t="shared" ref="K21:L25" si="2">I21/C21*100</f>
        <v>12.721893491124261</v>
      </c>
      <c r="L21" s="343">
        <f t="shared" si="2"/>
        <v>9.9427753934191703</v>
      </c>
      <c r="M21" s="352"/>
    </row>
    <row r="22" spans="1:13">
      <c r="A22" s="164" t="s">
        <v>529</v>
      </c>
      <c r="B22" s="56"/>
      <c r="C22" s="328">
        <v>8765</v>
      </c>
      <c r="D22" s="328">
        <v>4544</v>
      </c>
      <c r="E22" s="328">
        <v>50220</v>
      </c>
      <c r="F22" s="328">
        <v>25016</v>
      </c>
      <c r="G22" s="328">
        <v>12463</v>
      </c>
      <c r="H22" s="328">
        <v>6393</v>
      </c>
      <c r="I22" s="328">
        <v>933</v>
      </c>
      <c r="J22" s="328">
        <v>463</v>
      </c>
      <c r="K22" s="343">
        <f t="shared" si="2"/>
        <v>10.644609241300627</v>
      </c>
      <c r="L22" s="343">
        <f t="shared" si="2"/>
        <v>10.189260563380282</v>
      </c>
      <c r="M22" s="352"/>
    </row>
    <row r="23" spans="1:13">
      <c r="A23" s="164" t="s">
        <v>528</v>
      </c>
      <c r="B23" s="56"/>
      <c r="C23" s="352">
        <v>7704</v>
      </c>
      <c r="D23" s="352">
        <v>4196</v>
      </c>
      <c r="E23" s="352">
        <v>41848</v>
      </c>
      <c r="F23" s="352">
        <v>22183</v>
      </c>
      <c r="G23" s="352">
        <v>11401</v>
      </c>
      <c r="H23" s="352">
        <v>6339</v>
      </c>
      <c r="I23" s="352">
        <v>825</v>
      </c>
      <c r="J23" s="352">
        <v>436</v>
      </c>
      <c r="K23" s="343">
        <f t="shared" si="2"/>
        <v>10.708722741433021</v>
      </c>
      <c r="L23" s="343">
        <f t="shared" si="2"/>
        <v>10.390848427073403</v>
      </c>
      <c r="M23" s="352"/>
    </row>
    <row r="24" spans="1:13">
      <c r="A24" s="164" t="s">
        <v>527</v>
      </c>
      <c r="B24" s="56"/>
      <c r="C24" s="328">
        <v>3980</v>
      </c>
      <c r="D24" s="352">
        <v>2005</v>
      </c>
      <c r="E24" s="352">
        <v>18297</v>
      </c>
      <c r="F24" s="352">
        <v>8892</v>
      </c>
      <c r="G24" s="352">
        <v>6194</v>
      </c>
      <c r="H24" s="352">
        <v>3129</v>
      </c>
      <c r="I24" s="352">
        <v>615</v>
      </c>
      <c r="J24" s="352">
        <v>296</v>
      </c>
      <c r="K24" s="343">
        <f t="shared" si="2"/>
        <v>15.452261306532664</v>
      </c>
      <c r="L24" s="343">
        <f t="shared" si="2"/>
        <v>14.763092269326684</v>
      </c>
      <c r="M24" s="352"/>
    </row>
    <row r="25" spans="1:13" s="153" customFormat="1" ht="9.75" customHeight="1">
      <c r="A25" s="331" t="s">
        <v>526</v>
      </c>
      <c r="B25" s="330"/>
      <c r="C25" s="352">
        <v>4191</v>
      </c>
      <c r="D25" s="352">
        <v>2145</v>
      </c>
      <c r="E25" s="352">
        <v>17497</v>
      </c>
      <c r="F25" s="352">
        <v>8918</v>
      </c>
      <c r="G25" s="352">
        <v>10662</v>
      </c>
      <c r="H25" s="352">
        <v>4753</v>
      </c>
      <c r="I25" s="352">
        <v>615</v>
      </c>
      <c r="J25" s="352">
        <v>273</v>
      </c>
      <c r="K25" s="343">
        <f t="shared" si="2"/>
        <v>14.674302075876881</v>
      </c>
      <c r="L25" s="343">
        <f t="shared" si="2"/>
        <v>12.727272727272727</v>
      </c>
      <c r="M25" s="352"/>
    </row>
    <row r="26" spans="1:13" ht="4.5" customHeight="1" thickBot="1">
      <c r="A26" s="28"/>
      <c r="B26" s="26"/>
      <c r="C26" s="250"/>
      <c r="D26" s="250"/>
      <c r="E26" s="250"/>
      <c r="F26" s="250"/>
      <c r="G26" s="250"/>
      <c r="H26" s="250"/>
      <c r="I26" s="250"/>
      <c r="J26" s="250"/>
      <c r="K26" s="351"/>
      <c r="L26" s="351"/>
    </row>
    <row r="27" spans="1:13" ht="3" customHeight="1" thickTop="1"/>
    <row r="28" spans="1:13" s="132" customFormat="1">
      <c r="A28" s="154" t="s">
        <v>561</v>
      </c>
      <c r="B28" s="349"/>
      <c r="C28" s="350"/>
      <c r="D28" s="349"/>
      <c r="K28" s="133"/>
      <c r="L28" s="133"/>
    </row>
    <row r="29" spans="1:13" ht="11.25">
      <c r="A29" s="348"/>
      <c r="B29" s="347"/>
      <c r="C29" s="347"/>
      <c r="D29" s="346"/>
      <c r="E29" s="345"/>
      <c r="F29" s="328"/>
      <c r="G29" s="328"/>
    </row>
    <row r="30" spans="1:13">
      <c r="A30" s="344"/>
      <c r="C30" s="343"/>
      <c r="E30" s="328"/>
      <c r="F30" s="328"/>
      <c r="G30" s="328"/>
    </row>
    <row r="31" spans="1:13">
      <c r="A31" s="154"/>
      <c r="E31" s="328"/>
      <c r="F31" s="328"/>
      <c r="G31" s="328"/>
    </row>
    <row r="32" spans="1:13" ht="10.5">
      <c r="C32" s="314"/>
      <c r="K32" s="136"/>
      <c r="L32" s="136"/>
    </row>
    <row r="33" spans="5:12">
      <c r="E33" s="328"/>
      <c r="F33" s="328"/>
      <c r="G33" s="328"/>
    </row>
    <row r="34" spans="5:12">
      <c r="E34" s="328"/>
      <c r="F34" s="328"/>
      <c r="G34" s="328"/>
    </row>
    <row r="35" spans="5:12">
      <c r="E35" s="328"/>
      <c r="F35" s="328"/>
      <c r="G35" s="328"/>
    </row>
    <row r="36" spans="5:12">
      <c r="K36" s="136"/>
      <c r="L36" s="136"/>
    </row>
    <row r="37" spans="5:12">
      <c r="E37" s="328"/>
      <c r="F37" s="328"/>
      <c r="G37" s="328"/>
    </row>
    <row r="38" spans="5:12">
      <c r="E38" s="328"/>
      <c r="F38" s="328"/>
      <c r="G38" s="328"/>
    </row>
    <row r="39" spans="5:12">
      <c r="E39" s="328"/>
      <c r="F39" s="328"/>
      <c r="G39" s="328"/>
    </row>
    <row r="40" spans="5:12">
      <c r="K40" s="136"/>
      <c r="L40" s="136"/>
    </row>
    <row r="41" spans="5:12">
      <c r="E41" s="328"/>
      <c r="F41" s="328"/>
      <c r="G41" s="328"/>
    </row>
    <row r="42" spans="5:12">
      <c r="E42" s="328"/>
      <c r="F42" s="328"/>
      <c r="G42" s="328"/>
    </row>
    <row r="43" spans="5:12">
      <c r="E43" s="328"/>
      <c r="F43" s="328"/>
      <c r="G43" s="328"/>
    </row>
    <row r="44" spans="5:12">
      <c r="K44" s="136"/>
      <c r="L44" s="136"/>
    </row>
  </sheetData>
  <mergeCells count="6">
    <mergeCell ref="K2:L2"/>
    <mergeCell ref="A2:A3"/>
    <mergeCell ref="C2:D2"/>
    <mergeCell ref="E2:F2"/>
    <mergeCell ref="G2:H2"/>
    <mergeCell ref="I2:J2"/>
  </mergeCells>
  <phoneticPr fontId="6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32"/>
  <sheetViews>
    <sheetView zoomScaleNormal="100" zoomScalePageLayoutView="142" workbookViewId="0"/>
  </sheetViews>
  <sheetFormatPr defaultRowHeight="9.75"/>
  <cols>
    <col min="1" max="1" width="13.5" style="228" customWidth="1"/>
    <col min="2" max="2" width="1" style="136" customWidth="1"/>
    <col min="3" max="3" width="9" style="228" customWidth="1"/>
    <col min="4" max="4" width="6.6640625" style="136" customWidth="1"/>
    <col min="5" max="5" width="7.33203125" style="361" customWidth="1"/>
    <col min="6" max="6" width="6.33203125" style="188" customWidth="1"/>
    <col min="7" max="7" width="9.33203125" style="362"/>
    <col min="8" max="8" width="9" style="188" customWidth="1"/>
    <col min="9" max="11" width="8.33203125" style="188" customWidth="1"/>
    <col min="12" max="12" width="9.5" style="361" bestFit="1" customWidth="1"/>
    <col min="13" max="13" width="8.5" style="361" bestFit="1" customWidth="1"/>
    <col min="14" max="14" width="29.1640625" style="361" bestFit="1" customWidth="1"/>
    <col min="15" max="15" width="9.33203125" style="360"/>
    <col min="16" max="17" width="9.33203125" style="359"/>
    <col min="18" max="16384" width="9.33203125" style="136"/>
  </cols>
  <sheetData>
    <row r="1" spans="1:17" s="132" customFormat="1" ht="15" customHeight="1" thickBot="1">
      <c r="A1" s="342" t="s">
        <v>591</v>
      </c>
      <c r="C1" s="228"/>
      <c r="E1" s="356"/>
      <c r="F1" s="189"/>
      <c r="G1" s="414"/>
      <c r="H1" s="189"/>
      <c r="I1" s="189"/>
      <c r="J1" s="189"/>
      <c r="K1" s="704" t="s">
        <v>590</v>
      </c>
      <c r="L1" s="705"/>
      <c r="M1" s="705"/>
      <c r="N1" s="413"/>
      <c r="O1" s="412"/>
      <c r="P1" s="411"/>
      <c r="Q1" s="411"/>
    </row>
    <row r="2" spans="1:17" s="236" customFormat="1" ht="11.25" customHeight="1" thickTop="1">
      <c r="A2" s="627" t="s">
        <v>516</v>
      </c>
      <c r="B2" s="300"/>
      <c r="C2" s="697" t="s">
        <v>589</v>
      </c>
      <c r="D2" s="630" t="s">
        <v>588</v>
      </c>
      <c r="E2" s="696"/>
      <c r="F2" s="630" t="s">
        <v>587</v>
      </c>
      <c r="G2" s="696"/>
      <c r="H2" s="630" t="s">
        <v>586</v>
      </c>
      <c r="I2" s="700"/>
      <c r="J2" s="700"/>
      <c r="K2" s="696"/>
      <c r="L2" s="714" t="s">
        <v>552</v>
      </c>
      <c r="M2" s="706" t="s">
        <v>551</v>
      </c>
      <c r="N2" s="408"/>
      <c r="O2" s="410"/>
      <c r="P2" s="409"/>
      <c r="Q2" s="409"/>
    </row>
    <row r="3" spans="1:17" s="236" customFormat="1" ht="29.25" customHeight="1">
      <c r="A3" s="628"/>
      <c r="B3" s="302"/>
      <c r="C3" s="698"/>
      <c r="D3" s="709" t="s">
        <v>585</v>
      </c>
      <c r="E3" s="711" t="s">
        <v>584</v>
      </c>
      <c r="F3" s="713" t="s">
        <v>583</v>
      </c>
      <c r="G3" s="701" t="s">
        <v>582</v>
      </c>
      <c r="H3" s="703" t="s">
        <v>581</v>
      </c>
      <c r="I3" s="703" t="s">
        <v>580</v>
      </c>
      <c r="J3" s="703" t="s">
        <v>579</v>
      </c>
      <c r="K3" s="703" t="s">
        <v>578</v>
      </c>
      <c r="L3" s="715"/>
      <c r="M3" s="707"/>
      <c r="N3" s="408"/>
      <c r="O3" s="410"/>
      <c r="P3" s="409"/>
      <c r="Q3" s="409"/>
    </row>
    <row r="4" spans="1:17" s="236" customFormat="1" ht="11.1" customHeight="1">
      <c r="A4" s="629"/>
      <c r="B4" s="301"/>
      <c r="C4" s="699"/>
      <c r="D4" s="710"/>
      <c r="E4" s="712"/>
      <c r="F4" s="699"/>
      <c r="G4" s="702"/>
      <c r="H4" s="699"/>
      <c r="I4" s="699"/>
      <c r="J4" s="699"/>
      <c r="K4" s="699"/>
      <c r="L4" s="712"/>
      <c r="M4" s="708"/>
      <c r="N4" s="408"/>
      <c r="O4" s="407"/>
      <c r="P4" s="406"/>
      <c r="Q4" s="406"/>
    </row>
    <row r="5" spans="1:17" s="189" customFormat="1">
      <c r="A5" s="234"/>
      <c r="B5" s="235"/>
      <c r="C5" s="404" t="s">
        <v>132</v>
      </c>
      <c r="D5" s="404" t="s">
        <v>132</v>
      </c>
      <c r="E5" s="403" t="s">
        <v>544</v>
      </c>
      <c r="F5" s="404" t="s">
        <v>132</v>
      </c>
      <c r="G5" s="405" t="s">
        <v>545</v>
      </c>
      <c r="H5" s="404" t="s">
        <v>132</v>
      </c>
      <c r="I5" s="404" t="s">
        <v>132</v>
      </c>
      <c r="J5" s="404" t="s">
        <v>132</v>
      </c>
      <c r="K5" s="404" t="s">
        <v>132</v>
      </c>
      <c r="L5" s="403" t="s">
        <v>544</v>
      </c>
      <c r="M5" s="403" t="s">
        <v>544</v>
      </c>
      <c r="N5" s="403"/>
      <c r="O5" s="402"/>
      <c r="P5" s="401"/>
      <c r="Q5" s="401"/>
    </row>
    <row r="6" spans="1:17" s="390" customFormat="1" ht="10.5" customHeight="1">
      <c r="A6" s="340" t="s">
        <v>563</v>
      </c>
      <c r="B6" s="394"/>
      <c r="C6" s="392">
        <v>77393</v>
      </c>
      <c r="D6" s="392">
        <v>10</v>
      </c>
      <c r="E6" s="376">
        <v>1.2921065212616129E-2</v>
      </c>
      <c r="F6" s="392">
        <v>103</v>
      </c>
      <c r="G6" s="397">
        <v>10.3</v>
      </c>
      <c r="H6" s="392">
        <v>6</v>
      </c>
      <c r="I6" s="392">
        <v>5</v>
      </c>
      <c r="J6" s="392">
        <v>5</v>
      </c>
      <c r="K6" s="400">
        <v>1</v>
      </c>
      <c r="L6" s="376">
        <v>100</v>
      </c>
      <c r="M6" s="376">
        <v>5.825242718446602</v>
      </c>
      <c r="N6" s="376"/>
      <c r="O6" s="399"/>
      <c r="P6" s="398"/>
      <c r="Q6" s="398"/>
    </row>
    <row r="7" spans="1:17" s="390" customFormat="1" ht="10.5" customHeight="1">
      <c r="A7" s="340" t="s">
        <v>542</v>
      </c>
      <c r="B7" s="394"/>
      <c r="C7" s="392">
        <v>75794</v>
      </c>
      <c r="D7" s="392">
        <v>20</v>
      </c>
      <c r="E7" s="376">
        <f>D7/C7*100</f>
        <v>2.6387312979919253E-2</v>
      </c>
      <c r="F7" s="392">
        <v>99</v>
      </c>
      <c r="G7" s="397">
        <f>F7/D7</f>
        <v>4.95</v>
      </c>
      <c r="H7" s="392">
        <f>I7+K7</f>
        <v>13</v>
      </c>
      <c r="I7" s="392">
        <v>12</v>
      </c>
      <c r="J7" s="392">
        <v>7</v>
      </c>
      <c r="K7" s="392">
        <v>1</v>
      </c>
      <c r="L7" s="376">
        <f>(I7+J7)/D7*100</f>
        <v>95</v>
      </c>
      <c r="M7" s="376">
        <f>H7/F7*100</f>
        <v>13.131313131313133</v>
      </c>
      <c r="N7" s="376"/>
      <c r="O7" s="399"/>
      <c r="P7" s="398"/>
      <c r="Q7" s="398"/>
    </row>
    <row r="8" spans="1:17" s="390" customFormat="1" ht="10.5" customHeight="1">
      <c r="A8" s="340" t="s">
        <v>562</v>
      </c>
      <c r="B8" s="394"/>
      <c r="C8" s="392">
        <f>SUM(C10:C14,C16:C20,C22:C25)</f>
        <v>74118</v>
      </c>
      <c r="D8" s="392">
        <f>SUM(D10:D25)</f>
        <v>11</v>
      </c>
      <c r="E8" s="376">
        <f>D8/C8*100</f>
        <v>1.4841199168892847E-2</v>
      </c>
      <c r="F8" s="392">
        <f>SUM(F10:F25)</f>
        <v>63</v>
      </c>
      <c r="G8" s="397">
        <f>F8/D8</f>
        <v>5.7272727272727275</v>
      </c>
      <c r="H8" s="392">
        <f>I8+K8</f>
        <v>5</v>
      </c>
      <c r="I8" s="392">
        <f>SUM(I10:I25)</f>
        <v>5</v>
      </c>
      <c r="J8" s="392">
        <f>SUM(J10:J14,J16:J20,J22:J25)</f>
        <v>6</v>
      </c>
      <c r="K8" s="392">
        <f>SUM(K10:K14,K16:K20,K22:K25)</f>
        <v>0</v>
      </c>
      <c r="L8" s="376">
        <f>(I8+J8)/D8*100</f>
        <v>100</v>
      </c>
      <c r="M8" s="376">
        <f>H8/F8*100</f>
        <v>7.9365079365079358</v>
      </c>
      <c r="N8" s="396"/>
      <c r="O8" s="375"/>
      <c r="P8" s="375"/>
      <c r="Q8" s="375"/>
    </row>
    <row r="9" spans="1:17" s="390" customFormat="1" ht="7.5" customHeight="1">
      <c r="A9" s="395"/>
      <c r="B9" s="394"/>
      <c r="C9" s="393"/>
      <c r="D9" s="392"/>
      <c r="E9" s="376"/>
      <c r="F9" s="392"/>
      <c r="G9" s="383"/>
      <c r="H9" s="392"/>
      <c r="I9" s="392"/>
      <c r="J9" s="392"/>
      <c r="K9" s="392"/>
      <c r="L9" s="376"/>
      <c r="M9" s="383"/>
      <c r="N9" s="372"/>
      <c r="O9" s="375"/>
      <c r="P9" s="391"/>
      <c r="Q9" s="391"/>
    </row>
    <row r="10" spans="1:17" s="381" customFormat="1" ht="9" customHeight="1">
      <c r="A10" s="582" t="s">
        <v>540</v>
      </c>
      <c r="B10" s="387"/>
      <c r="C10" s="386">
        <v>11949</v>
      </c>
      <c r="D10" s="354">
        <v>1</v>
      </c>
      <c r="E10" s="383">
        <f>D10/C10*100</f>
        <v>8.3689011632772613E-3</v>
      </c>
      <c r="F10" s="386">
        <v>18</v>
      </c>
      <c r="G10" s="385">
        <f>F10/D10</f>
        <v>18</v>
      </c>
      <c r="H10" s="354">
        <v>0</v>
      </c>
      <c r="I10" s="354">
        <v>0</v>
      </c>
      <c r="J10" s="354">
        <v>1</v>
      </c>
      <c r="K10" s="354">
        <v>0</v>
      </c>
      <c r="L10" s="384">
        <f>IFERROR((I10+J10)/D10*100,"…")</f>
        <v>100</v>
      </c>
      <c r="M10" s="383">
        <f>IFERROR(H10/F10*100,"…")</f>
        <v>0</v>
      </c>
      <c r="N10" s="382"/>
      <c r="O10" s="375"/>
      <c r="P10" s="375"/>
      <c r="Q10" s="375"/>
    </row>
    <row r="11" spans="1:17" s="381" customFormat="1" ht="9" customHeight="1">
      <c r="A11" s="582" t="s">
        <v>539</v>
      </c>
      <c r="B11" s="387"/>
      <c r="C11" s="386">
        <v>5633</v>
      </c>
      <c r="D11" s="354">
        <v>0</v>
      </c>
      <c r="E11" s="383">
        <f>D11/C11*100</f>
        <v>0</v>
      </c>
      <c r="F11" s="386">
        <v>7</v>
      </c>
      <c r="G11" s="385" t="str">
        <f>IFERROR(F11/D11,"…")</f>
        <v>…</v>
      </c>
      <c r="H11" s="354">
        <v>0</v>
      </c>
      <c r="I11" s="354">
        <v>0</v>
      </c>
      <c r="J11" s="354">
        <v>0</v>
      </c>
      <c r="K11" s="354">
        <v>0</v>
      </c>
      <c r="L11" s="384" t="str">
        <f>IFERROR((I11+J11)/D11*100,"…")</f>
        <v>…</v>
      </c>
      <c r="M11" s="383">
        <f>IFERROR(H11/F11*100,"…")</f>
        <v>0</v>
      </c>
      <c r="N11" s="382"/>
      <c r="O11" s="375"/>
      <c r="P11" s="375"/>
      <c r="Q11" s="375"/>
    </row>
    <row r="12" spans="1:17" s="381" customFormat="1" ht="9" customHeight="1">
      <c r="A12" s="582" t="s">
        <v>538</v>
      </c>
      <c r="B12" s="387"/>
      <c r="C12" s="386">
        <v>4695</v>
      </c>
      <c r="D12" s="354">
        <v>0</v>
      </c>
      <c r="E12" s="383">
        <f>D12/C12*100</f>
        <v>0</v>
      </c>
      <c r="F12" s="354">
        <v>1</v>
      </c>
      <c r="G12" s="385" t="str">
        <f>IFERROR(F12/D12,"…")</f>
        <v>…</v>
      </c>
      <c r="H12" s="354">
        <v>0</v>
      </c>
      <c r="I12" s="354">
        <v>0</v>
      </c>
      <c r="J12" s="354">
        <v>0</v>
      </c>
      <c r="K12" s="354">
        <v>0</v>
      </c>
      <c r="L12" s="384" t="str">
        <f>IFERROR((I12+J12)/D12*100,"…")</f>
        <v>…</v>
      </c>
      <c r="M12" s="383">
        <f>IFERROR(H12/F12*100,"…")</f>
        <v>0</v>
      </c>
      <c r="N12" s="382"/>
      <c r="O12" s="375"/>
      <c r="P12" s="375"/>
      <c r="Q12" s="375"/>
    </row>
    <row r="13" spans="1:17" s="381" customFormat="1" ht="9" customHeight="1">
      <c r="A13" s="582" t="s">
        <v>537</v>
      </c>
      <c r="B13" s="387"/>
      <c r="C13" s="386">
        <v>3086</v>
      </c>
      <c r="D13" s="354">
        <v>0</v>
      </c>
      <c r="E13" s="383">
        <f>D13/C13*100</f>
        <v>0</v>
      </c>
      <c r="F13" s="386">
        <v>3</v>
      </c>
      <c r="G13" s="385" t="str">
        <f>IFERROR(F13/D13,"…")</f>
        <v>…</v>
      </c>
      <c r="H13" s="354">
        <v>0</v>
      </c>
      <c r="I13" s="354">
        <v>0</v>
      </c>
      <c r="J13" s="354">
        <v>0</v>
      </c>
      <c r="K13" s="354">
        <v>0</v>
      </c>
      <c r="L13" s="384" t="str">
        <f>IFERROR((I13+J13)/D13*100,"…")</f>
        <v>…</v>
      </c>
      <c r="M13" s="383">
        <f>IFERROR(H13/F13*100,"…")</f>
        <v>0</v>
      </c>
      <c r="N13" s="382"/>
      <c r="O13" s="375"/>
      <c r="P13" s="375"/>
      <c r="Q13" s="375"/>
    </row>
    <row r="14" spans="1:17" s="381" customFormat="1" ht="9" customHeight="1">
      <c r="A14" s="582" t="s">
        <v>577</v>
      </c>
      <c r="B14" s="387"/>
      <c r="C14" s="386">
        <v>3355</v>
      </c>
      <c r="D14" s="354">
        <v>1</v>
      </c>
      <c r="E14" s="383">
        <f>D14/C14*100</f>
        <v>2.9806259314456036E-2</v>
      </c>
      <c r="F14" s="386">
        <v>10</v>
      </c>
      <c r="G14" s="385">
        <f>IFERROR(F14/D14,"…")</f>
        <v>10</v>
      </c>
      <c r="H14" s="354">
        <v>1</v>
      </c>
      <c r="I14" s="354">
        <v>1</v>
      </c>
      <c r="J14" s="354">
        <v>0</v>
      </c>
      <c r="K14" s="354">
        <v>0</v>
      </c>
      <c r="L14" s="384">
        <f>IFERROR((I14+J14)/D14*100,"…")</f>
        <v>100</v>
      </c>
      <c r="M14" s="383">
        <f>IFERROR(H14/F14*100,"…")</f>
        <v>10</v>
      </c>
      <c r="N14" s="382"/>
      <c r="O14" s="375"/>
      <c r="P14" s="375"/>
      <c r="Q14" s="375"/>
    </row>
    <row r="15" spans="1:17" s="381" customFormat="1" ht="9" customHeight="1">
      <c r="A15" s="582"/>
      <c r="B15" s="387"/>
      <c r="C15" s="386"/>
      <c r="D15" s="354"/>
      <c r="E15" s="383"/>
      <c r="F15" s="386"/>
      <c r="G15" s="385"/>
      <c r="H15" s="386"/>
      <c r="I15" s="354"/>
      <c r="J15" s="386"/>
      <c r="K15" s="354"/>
      <c r="L15" s="384"/>
      <c r="M15" s="383"/>
      <c r="N15" s="382"/>
      <c r="O15" s="375"/>
      <c r="P15" s="375"/>
      <c r="Q15" s="375"/>
    </row>
    <row r="16" spans="1:17" s="381" customFormat="1" ht="9" customHeight="1">
      <c r="A16" s="582" t="s">
        <v>535</v>
      </c>
      <c r="B16" s="387"/>
      <c r="C16" s="386">
        <v>1665</v>
      </c>
      <c r="D16" s="354">
        <v>0</v>
      </c>
      <c r="E16" s="383">
        <f>D16/C16*100</f>
        <v>0</v>
      </c>
      <c r="F16" s="386">
        <v>4</v>
      </c>
      <c r="G16" s="385" t="str">
        <f>IFERROR(F16/D16,"…")</f>
        <v>…</v>
      </c>
      <c r="H16" s="354">
        <v>0</v>
      </c>
      <c r="I16" s="354">
        <v>0</v>
      </c>
      <c r="J16" s="354">
        <v>0</v>
      </c>
      <c r="K16" s="354">
        <v>0</v>
      </c>
      <c r="L16" s="384" t="str">
        <f>IFERROR((I16+J16)/D16*100,"…")</f>
        <v>…</v>
      </c>
      <c r="M16" s="383">
        <f>IFERROR(H16/F16*100,"…")</f>
        <v>0</v>
      </c>
      <c r="N16" s="382"/>
      <c r="O16" s="375"/>
      <c r="P16" s="375"/>
      <c r="Q16" s="375"/>
    </row>
    <row r="17" spans="1:17" s="381" customFormat="1" ht="9" customHeight="1">
      <c r="A17" s="582" t="s">
        <v>534</v>
      </c>
      <c r="B17" s="387"/>
      <c r="C17" s="386">
        <v>8668</v>
      </c>
      <c r="D17" s="354">
        <v>1</v>
      </c>
      <c r="E17" s="383">
        <f>D17/C17*100</f>
        <v>1.1536686663590217E-2</v>
      </c>
      <c r="F17" s="389">
        <v>0</v>
      </c>
      <c r="G17" s="385">
        <f>IFERROR(F17/D17,"…")</f>
        <v>0</v>
      </c>
      <c r="H17" s="389">
        <v>1</v>
      </c>
      <c r="I17" s="354">
        <v>1</v>
      </c>
      <c r="J17" s="354">
        <v>0</v>
      </c>
      <c r="K17" s="354">
        <v>0</v>
      </c>
      <c r="L17" s="384">
        <f>IFERROR((I17+J17)/D17*100,"…")</f>
        <v>100</v>
      </c>
      <c r="M17" s="383" t="str">
        <f>IFERROR(H17/F17*100,"…")</f>
        <v>…</v>
      </c>
      <c r="N17" s="382"/>
      <c r="O17" s="375"/>
      <c r="P17" s="375"/>
      <c r="Q17" s="375"/>
    </row>
    <row r="18" spans="1:17" s="381" customFormat="1" ht="9" customHeight="1">
      <c r="A18" s="582" t="s">
        <v>533</v>
      </c>
      <c r="B18" s="387"/>
      <c r="C18" s="386">
        <v>5766</v>
      </c>
      <c r="D18" s="354">
        <v>3</v>
      </c>
      <c r="E18" s="383">
        <f>D18/C18*100</f>
        <v>5.2029136316337155E-2</v>
      </c>
      <c r="F18" s="386">
        <v>13</v>
      </c>
      <c r="G18" s="385">
        <f>IFERROR(F18/D18,"…")</f>
        <v>4.333333333333333</v>
      </c>
      <c r="H18" s="389">
        <v>0</v>
      </c>
      <c r="I18" s="354">
        <v>0</v>
      </c>
      <c r="J18" s="386">
        <v>3</v>
      </c>
      <c r="K18" s="354">
        <v>0</v>
      </c>
      <c r="L18" s="384">
        <f>IFERROR((I18+J18)/D18*100,"…")</f>
        <v>100</v>
      </c>
      <c r="M18" s="383">
        <f>IFERROR(H18/F18*100,"…")</f>
        <v>0</v>
      </c>
      <c r="N18" s="382"/>
      <c r="O18" s="375"/>
      <c r="P18" s="375"/>
      <c r="Q18" s="375"/>
    </row>
    <row r="19" spans="1:17" s="381" customFormat="1" ht="9" customHeight="1">
      <c r="A19" s="582" t="s">
        <v>532</v>
      </c>
      <c r="B19" s="387"/>
      <c r="C19" s="386">
        <v>4416</v>
      </c>
      <c r="D19" s="354">
        <v>2</v>
      </c>
      <c r="E19" s="383">
        <f>D19/C19*100</f>
        <v>4.5289855072463768E-2</v>
      </c>
      <c r="F19" s="386">
        <v>1</v>
      </c>
      <c r="G19" s="385">
        <f>IFERROR(F19/D19,"…")</f>
        <v>0.5</v>
      </c>
      <c r="H19" s="386">
        <v>1</v>
      </c>
      <c r="I19" s="354">
        <v>1</v>
      </c>
      <c r="J19" s="354">
        <v>1</v>
      </c>
      <c r="K19" s="354">
        <v>0</v>
      </c>
      <c r="L19" s="384">
        <f>IFERROR((I19+J19)/D19*100,"…")</f>
        <v>100</v>
      </c>
      <c r="M19" s="383">
        <f>IFERROR(H19/F19*100,"…")</f>
        <v>100</v>
      </c>
      <c r="N19" s="382"/>
      <c r="O19" s="375"/>
      <c r="P19" s="375"/>
      <c r="Q19" s="375"/>
    </row>
    <row r="20" spans="1:17" s="381" customFormat="1" ht="9" customHeight="1">
      <c r="A20" s="582" t="s">
        <v>576</v>
      </c>
      <c r="B20" s="387"/>
      <c r="C20" s="386">
        <v>2233</v>
      </c>
      <c r="D20" s="354">
        <v>2</v>
      </c>
      <c r="E20" s="383">
        <f>D20/C20*100</f>
        <v>8.9565606806986109E-2</v>
      </c>
      <c r="F20" s="389">
        <v>1</v>
      </c>
      <c r="G20" s="385">
        <f>IFERROR(F20/D20,"…")</f>
        <v>0.5</v>
      </c>
      <c r="H20" s="354">
        <v>1</v>
      </c>
      <c r="I20" s="354">
        <v>1</v>
      </c>
      <c r="J20" s="354">
        <v>1</v>
      </c>
      <c r="K20" s="354">
        <v>0</v>
      </c>
      <c r="L20" s="384">
        <f>IFERROR((I20+J20)/D20*100,"…")</f>
        <v>100</v>
      </c>
      <c r="M20" s="383">
        <f>IFERROR(H20/F20*100,"…")</f>
        <v>100</v>
      </c>
      <c r="N20" s="382"/>
      <c r="O20" s="375"/>
      <c r="P20" s="375"/>
      <c r="Q20" s="375"/>
    </row>
    <row r="21" spans="1:17" s="381" customFormat="1" ht="9" customHeight="1">
      <c r="A21" s="582"/>
      <c r="B21" s="387"/>
      <c r="C21" s="386"/>
      <c r="D21" s="354"/>
      <c r="E21" s="383"/>
      <c r="F21" s="386"/>
      <c r="G21" s="385"/>
      <c r="H21" s="386"/>
      <c r="I21" s="354"/>
      <c r="J21" s="386"/>
      <c r="K21" s="386"/>
      <c r="L21" s="384"/>
      <c r="M21" s="383"/>
      <c r="N21" s="382"/>
      <c r="O21" s="375"/>
      <c r="P21" s="375"/>
      <c r="Q21" s="375"/>
    </row>
    <row r="22" spans="1:17" s="381" customFormat="1" ht="9" customHeight="1">
      <c r="A22" s="582" t="s">
        <v>575</v>
      </c>
      <c r="B22" s="387"/>
      <c r="C22" s="386">
        <v>2916</v>
      </c>
      <c r="D22" s="354">
        <v>0</v>
      </c>
      <c r="E22" s="383">
        <f>D22/C22*100</f>
        <v>0</v>
      </c>
      <c r="F22" s="389">
        <v>0</v>
      </c>
      <c r="G22" s="385" t="str">
        <f>IFERROR(F22/D22,"…")</f>
        <v>…</v>
      </c>
      <c r="H22" s="354">
        <v>0</v>
      </c>
      <c r="I22" s="354">
        <v>0</v>
      </c>
      <c r="J22" s="354">
        <v>0</v>
      </c>
      <c r="K22" s="354">
        <v>0</v>
      </c>
      <c r="L22" s="384" t="str">
        <f>IFERROR((I22+J22)/D22*100,"…")</f>
        <v>…</v>
      </c>
      <c r="M22" s="383" t="str">
        <f>IFERROR(H22/F22*100,"…")</f>
        <v>…</v>
      </c>
      <c r="N22" s="382"/>
      <c r="O22" s="375"/>
      <c r="P22" s="375"/>
      <c r="Q22" s="375"/>
    </row>
    <row r="23" spans="1:17" s="381" customFormat="1" ht="9" customHeight="1">
      <c r="A23" s="582" t="s">
        <v>529</v>
      </c>
      <c r="B23" s="387"/>
      <c r="C23" s="386">
        <v>8506</v>
      </c>
      <c r="D23" s="354">
        <v>1</v>
      </c>
      <c r="E23" s="383">
        <f>D23/C23*100</f>
        <v>1.1756407241946862E-2</v>
      </c>
      <c r="F23" s="386">
        <v>1</v>
      </c>
      <c r="G23" s="385">
        <f>IFERROR(F23/D23,"…")</f>
        <v>1</v>
      </c>
      <c r="H23" s="386">
        <v>1</v>
      </c>
      <c r="I23" s="354">
        <v>1</v>
      </c>
      <c r="J23" s="354">
        <v>0</v>
      </c>
      <c r="K23" s="354">
        <v>0</v>
      </c>
      <c r="L23" s="384">
        <f>IFERROR((I23+J23)/D23*100,"…")</f>
        <v>100</v>
      </c>
      <c r="M23" s="383">
        <f>IFERROR(H23/F23*100,"…")</f>
        <v>100</v>
      </c>
      <c r="N23" s="382"/>
      <c r="O23" s="375"/>
      <c r="P23" s="375"/>
      <c r="Q23" s="375"/>
    </row>
    <row r="24" spans="1:17" s="381" customFormat="1" ht="9" customHeight="1">
      <c r="A24" s="582" t="s">
        <v>528</v>
      </c>
      <c r="B24" s="387"/>
      <c r="C24" s="386">
        <v>8694</v>
      </c>
      <c r="D24" s="354">
        <v>0</v>
      </c>
      <c r="E24" s="383">
        <f>D24/C24*100</f>
        <v>0</v>
      </c>
      <c r="F24" s="389">
        <v>0</v>
      </c>
      <c r="G24" s="385" t="str">
        <f>IFERROR(F24/D24,"…")</f>
        <v>…</v>
      </c>
      <c r="H24" s="354">
        <v>0</v>
      </c>
      <c r="I24" s="354">
        <v>0</v>
      </c>
      <c r="J24" s="354">
        <v>0</v>
      </c>
      <c r="K24" s="354">
        <v>0</v>
      </c>
      <c r="L24" s="384" t="str">
        <f>IFERROR((I24+J24)/D24*100,"…")</f>
        <v>…</v>
      </c>
      <c r="M24" s="383" t="str">
        <f>IFERROR(H24/F24*100,"…")</f>
        <v>…</v>
      </c>
      <c r="N24" s="382"/>
      <c r="O24" s="375"/>
      <c r="P24" s="375"/>
      <c r="Q24" s="375"/>
    </row>
    <row r="25" spans="1:17" s="381" customFormat="1" ht="9.75" customHeight="1">
      <c r="A25" s="582" t="s">
        <v>527</v>
      </c>
      <c r="B25" s="387"/>
      <c r="C25" s="386">
        <v>2536</v>
      </c>
      <c r="D25" s="354">
        <v>0</v>
      </c>
      <c r="E25" s="383">
        <f>D25/C25*100</f>
        <v>0</v>
      </c>
      <c r="F25" s="354">
        <v>4</v>
      </c>
      <c r="G25" s="385" t="str">
        <f>IFERROR(F25/D25,"…")</f>
        <v>…</v>
      </c>
      <c r="H25" s="354">
        <v>0</v>
      </c>
      <c r="I25" s="354">
        <v>0</v>
      </c>
      <c r="J25" s="354">
        <v>0</v>
      </c>
      <c r="K25" s="354">
        <v>0</v>
      </c>
      <c r="L25" s="384" t="str">
        <f>IFERROR((I25+J25)/D25*100,"…")</f>
        <v>…</v>
      </c>
      <c r="M25" s="383">
        <f>IFERROR(H25/F25*100,"…")</f>
        <v>0</v>
      </c>
      <c r="N25" s="382"/>
      <c r="O25" s="375"/>
      <c r="P25" s="375"/>
      <c r="Q25" s="375"/>
    </row>
    <row r="26" spans="1:17" ht="7.9" customHeight="1" thickBot="1">
      <c r="A26" s="27"/>
      <c r="B26" s="26"/>
      <c r="C26" s="380"/>
      <c r="D26" s="250"/>
      <c r="E26" s="379"/>
      <c r="F26" s="25"/>
      <c r="G26" s="378"/>
      <c r="H26" s="25"/>
      <c r="I26" s="25"/>
      <c r="J26" s="25"/>
      <c r="K26" s="25"/>
      <c r="L26" s="377"/>
      <c r="M26" s="376"/>
      <c r="N26" s="376"/>
      <c r="O26" s="375"/>
    </row>
    <row r="27" spans="1:17" ht="6" customHeight="1" thickTop="1">
      <c r="M27" s="374"/>
      <c r="N27" s="373"/>
    </row>
    <row r="28" spans="1:17">
      <c r="C28" s="372"/>
      <c r="D28" s="371"/>
      <c r="E28" s="564"/>
      <c r="F28" s="370"/>
      <c r="G28" s="369"/>
      <c r="H28" s="368"/>
      <c r="I28" s="368"/>
      <c r="J28" s="368"/>
      <c r="K28" s="368"/>
      <c r="L28" s="367"/>
      <c r="M28" s="367"/>
      <c r="N28" s="367"/>
    </row>
    <row r="29" spans="1:17">
      <c r="I29" s="136"/>
      <c r="J29" s="136"/>
      <c r="K29" s="136"/>
      <c r="L29" s="135"/>
      <c r="M29" s="135"/>
      <c r="N29" s="135"/>
    </row>
    <row r="30" spans="1:17">
      <c r="C30" s="366"/>
      <c r="F30" s="365"/>
      <c r="I30" s="136"/>
      <c r="J30" s="136"/>
      <c r="K30" s="136"/>
      <c r="L30" s="135"/>
      <c r="M30" s="135"/>
      <c r="N30" s="135"/>
    </row>
    <row r="31" spans="1:17" ht="10.5">
      <c r="C31" s="364"/>
    </row>
    <row r="32" spans="1:17" ht="10.5">
      <c r="C32" s="363"/>
    </row>
  </sheetData>
  <mergeCells count="16">
    <mergeCell ref="K1:M1"/>
    <mergeCell ref="M2:M4"/>
    <mergeCell ref="D3:D4"/>
    <mergeCell ref="E3:E4"/>
    <mergeCell ref="F3:F4"/>
    <mergeCell ref="L2:L4"/>
    <mergeCell ref="A2:A4"/>
    <mergeCell ref="C2:C4"/>
    <mergeCell ref="D2:E2"/>
    <mergeCell ref="F2:G2"/>
    <mergeCell ref="H2:K2"/>
    <mergeCell ref="G3:G4"/>
    <mergeCell ref="H3:H4"/>
    <mergeCell ref="I3:I4"/>
    <mergeCell ref="J3:J4"/>
    <mergeCell ref="K3:K4"/>
  </mergeCells>
  <phoneticPr fontId="6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7"/>
  <sheetViews>
    <sheetView zoomScaleNormal="100" zoomScalePageLayoutView="148" workbookViewId="0"/>
  </sheetViews>
  <sheetFormatPr defaultRowHeight="9.75"/>
  <cols>
    <col min="1" max="1" width="13.5" style="228" customWidth="1"/>
    <col min="2" max="2" width="1" style="136" customWidth="1"/>
    <col min="3" max="3" width="8.83203125" style="188" customWidth="1"/>
    <col min="4" max="4" width="7.83203125" style="136" customWidth="1"/>
    <col min="5" max="5" width="6.83203125" style="135" customWidth="1"/>
    <col min="6" max="6" width="9.6640625" style="136" customWidth="1"/>
    <col min="7" max="7" width="6.83203125" style="415" customWidth="1"/>
    <col min="8" max="8" width="8.83203125" style="136" customWidth="1"/>
    <col min="9" max="11" width="8.33203125" style="136" customWidth="1"/>
    <col min="12" max="12" width="7.83203125" style="135" customWidth="1"/>
    <col min="13" max="13" width="7" style="135" customWidth="1"/>
    <col min="14" max="14" width="29.1640625" style="135" bestFit="1" customWidth="1"/>
    <col min="15" max="15" width="9.33203125" style="360"/>
    <col min="16" max="17" width="9.33203125" style="359"/>
    <col min="18" max="16384" width="9.33203125" style="136"/>
  </cols>
  <sheetData>
    <row r="1" spans="1:17" s="132" customFormat="1" ht="15" customHeight="1" thickBot="1">
      <c r="A1" s="342" t="s">
        <v>595</v>
      </c>
      <c r="C1" s="189"/>
      <c r="E1" s="133"/>
      <c r="G1" s="431"/>
      <c r="L1" s="133"/>
      <c r="M1" s="133"/>
      <c r="N1" s="133"/>
      <c r="O1" s="412"/>
      <c r="P1" s="411"/>
      <c r="Q1" s="411"/>
    </row>
    <row r="2" spans="1:17" s="236" customFormat="1" ht="11.25" customHeight="1" thickTop="1">
      <c r="A2" s="627" t="s">
        <v>516</v>
      </c>
      <c r="B2" s="300"/>
      <c r="C2" s="716" t="s">
        <v>589</v>
      </c>
      <c r="D2" s="630" t="s">
        <v>588</v>
      </c>
      <c r="E2" s="696"/>
      <c r="F2" s="630" t="s">
        <v>587</v>
      </c>
      <c r="G2" s="696"/>
      <c r="H2" s="630" t="s">
        <v>594</v>
      </c>
      <c r="I2" s="700"/>
      <c r="J2" s="700"/>
      <c r="K2" s="696"/>
      <c r="L2" s="714" t="s">
        <v>552</v>
      </c>
      <c r="M2" s="706" t="s">
        <v>551</v>
      </c>
      <c r="N2" s="408"/>
      <c r="O2" s="410"/>
      <c r="P2" s="409"/>
      <c r="Q2" s="409"/>
    </row>
    <row r="3" spans="1:17" s="236" customFormat="1" ht="29.25" customHeight="1">
      <c r="A3" s="628"/>
      <c r="B3" s="302"/>
      <c r="C3" s="717"/>
      <c r="D3" s="709" t="s">
        <v>593</v>
      </c>
      <c r="E3" s="711" t="s">
        <v>584</v>
      </c>
      <c r="F3" s="713" t="s">
        <v>583</v>
      </c>
      <c r="G3" s="701" t="s">
        <v>582</v>
      </c>
      <c r="H3" s="703" t="s">
        <v>592</v>
      </c>
      <c r="I3" s="703" t="s">
        <v>580</v>
      </c>
      <c r="J3" s="703" t="s">
        <v>579</v>
      </c>
      <c r="K3" s="703" t="s">
        <v>578</v>
      </c>
      <c r="L3" s="715"/>
      <c r="M3" s="707"/>
      <c r="N3" s="408"/>
      <c r="O3" s="410"/>
      <c r="P3" s="409"/>
      <c r="Q3" s="409"/>
    </row>
    <row r="4" spans="1:17" s="236" customFormat="1" ht="11.1" customHeight="1">
      <c r="A4" s="629"/>
      <c r="B4" s="301"/>
      <c r="C4" s="681"/>
      <c r="D4" s="718"/>
      <c r="E4" s="712"/>
      <c r="F4" s="699"/>
      <c r="G4" s="702"/>
      <c r="H4" s="699"/>
      <c r="I4" s="699"/>
      <c r="J4" s="699"/>
      <c r="K4" s="699"/>
      <c r="L4" s="712"/>
      <c r="M4" s="708"/>
      <c r="N4" s="408"/>
      <c r="O4" s="407"/>
      <c r="P4" s="406"/>
      <c r="Q4" s="406"/>
    </row>
    <row r="5" spans="1:17" s="189" customFormat="1">
      <c r="A5" s="234"/>
      <c r="B5" s="235"/>
      <c r="C5" s="404" t="s">
        <v>132</v>
      </c>
      <c r="D5" s="404" t="s">
        <v>132</v>
      </c>
      <c r="E5" s="403" t="s">
        <v>544</v>
      </c>
      <c r="F5" s="404" t="s">
        <v>132</v>
      </c>
      <c r="G5" s="405" t="s">
        <v>545</v>
      </c>
      <c r="H5" s="404" t="s">
        <v>132</v>
      </c>
      <c r="I5" s="404" t="s">
        <v>132</v>
      </c>
      <c r="J5" s="404" t="s">
        <v>132</v>
      </c>
      <c r="K5" s="404" t="s">
        <v>132</v>
      </c>
      <c r="L5" s="403" t="s">
        <v>544</v>
      </c>
      <c r="M5" s="403" t="s">
        <v>544</v>
      </c>
      <c r="N5" s="403"/>
      <c r="O5" s="402"/>
      <c r="P5" s="401"/>
      <c r="Q5" s="401"/>
    </row>
    <row r="6" spans="1:17" s="390" customFormat="1" ht="10.5" customHeight="1">
      <c r="A6" s="340" t="s">
        <v>563</v>
      </c>
      <c r="B6" s="394"/>
      <c r="C6" s="400">
        <v>70184</v>
      </c>
      <c r="D6" s="400">
        <v>5252</v>
      </c>
      <c r="E6" s="430">
        <v>7.4831870511797556</v>
      </c>
      <c r="F6" s="400">
        <v>14629</v>
      </c>
      <c r="G6" s="429">
        <v>2.7854150799695354</v>
      </c>
      <c r="H6" s="400">
        <v>5381</v>
      </c>
      <c r="I6" s="400">
        <v>3539</v>
      </c>
      <c r="J6" s="400">
        <v>1711</v>
      </c>
      <c r="K6" s="400">
        <v>1842</v>
      </c>
      <c r="L6" s="425">
        <v>99.961919268849968</v>
      </c>
      <c r="M6" s="376">
        <v>36.78310205755691</v>
      </c>
      <c r="N6" s="376"/>
      <c r="O6" s="399"/>
      <c r="P6" s="398"/>
      <c r="Q6" s="398"/>
    </row>
    <row r="7" spans="1:17" s="390" customFormat="1" ht="10.5" customHeight="1">
      <c r="A7" s="340" t="s">
        <v>542</v>
      </c>
      <c r="B7" s="394"/>
      <c r="C7" s="400">
        <v>69780</v>
      </c>
      <c r="D7" s="400">
        <v>5167</v>
      </c>
      <c r="E7" s="430">
        <f>D7/C7*100</f>
        <v>7.4047004872456288</v>
      </c>
      <c r="F7" s="400">
        <v>15495</v>
      </c>
      <c r="G7" s="429">
        <v>2.9988387845945423</v>
      </c>
      <c r="H7" s="400">
        <v>5067</v>
      </c>
      <c r="I7" s="400">
        <v>3488</v>
      </c>
      <c r="J7" s="400">
        <v>1675</v>
      </c>
      <c r="K7" s="400">
        <v>1579</v>
      </c>
      <c r="L7" s="425">
        <v>99.922585639636154</v>
      </c>
      <c r="M7" s="376">
        <v>32.70087124878993</v>
      </c>
      <c r="N7" s="376"/>
      <c r="O7" s="399"/>
      <c r="P7" s="398"/>
      <c r="Q7" s="398"/>
    </row>
    <row r="8" spans="1:17" s="390" customFormat="1" ht="10.5" customHeight="1">
      <c r="A8" s="340" t="s">
        <v>562</v>
      </c>
      <c r="B8" s="394"/>
      <c r="C8" s="400">
        <f>SUM(C10:C14,C16:C20,C22:C25)</f>
        <v>69514</v>
      </c>
      <c r="D8" s="400">
        <f>SUM(D10:D14,D16:D20,D22:D25)</f>
        <v>4519</v>
      </c>
      <c r="E8" s="430">
        <f>D8/C8*100</f>
        <v>6.500848749892107</v>
      </c>
      <c r="F8" s="400">
        <f>SUM(F10:F14,F16:F20,F22:F25)</f>
        <v>12035</v>
      </c>
      <c r="G8" s="429">
        <f>F8/D8</f>
        <v>2.6631998229696836</v>
      </c>
      <c r="H8" s="400">
        <f>I8+K8</f>
        <v>4508</v>
      </c>
      <c r="I8" s="400">
        <f>SUM(I10:I14,I16:I20,I22:I25)</f>
        <v>3090</v>
      </c>
      <c r="J8" s="400">
        <f>SUM(J10:J14,J16:J20,J22:J25)</f>
        <v>1426</v>
      </c>
      <c r="K8" s="400">
        <f>SUM(K10:K14,K16:K20,K22:K25)</f>
        <v>1418</v>
      </c>
      <c r="L8" s="425">
        <f>(I8+J8)/D8*100</f>
        <v>99.933613631334367</v>
      </c>
      <c r="M8" s="376">
        <f>H8/F8*100</f>
        <v>37.457415870378064</v>
      </c>
      <c r="N8" s="428"/>
      <c r="O8" s="375"/>
      <c r="P8" s="375"/>
      <c r="Q8" s="375"/>
    </row>
    <row r="9" spans="1:17" s="390" customFormat="1" ht="7.5" customHeight="1">
      <c r="A9" s="395"/>
      <c r="B9" s="394"/>
      <c r="C9" s="400"/>
      <c r="D9" s="400"/>
      <c r="E9" s="427"/>
      <c r="F9" s="400"/>
      <c r="G9" s="426"/>
      <c r="H9" s="392"/>
      <c r="I9" s="400"/>
      <c r="J9" s="400"/>
      <c r="K9" s="400"/>
      <c r="L9" s="425"/>
      <c r="M9" s="376"/>
      <c r="N9" s="372"/>
      <c r="O9" s="375"/>
      <c r="P9" s="391"/>
      <c r="Q9" s="391"/>
    </row>
    <row r="10" spans="1:17" s="381" customFormat="1" ht="9" customHeight="1">
      <c r="A10" s="388" t="s">
        <v>540</v>
      </c>
      <c r="B10" s="387"/>
      <c r="C10" s="389">
        <v>11452</v>
      </c>
      <c r="D10" s="389">
        <v>866</v>
      </c>
      <c r="E10" s="421">
        <f>D10/C10*100</f>
        <v>7.5619979042961933</v>
      </c>
      <c r="F10" s="389">
        <v>2756</v>
      </c>
      <c r="G10" s="422">
        <f>F10/D10</f>
        <v>3.1824480369515014</v>
      </c>
      <c r="H10" s="389">
        <f>I10+K10</f>
        <v>1289</v>
      </c>
      <c r="I10" s="389">
        <v>570</v>
      </c>
      <c r="J10" s="389">
        <v>294</v>
      </c>
      <c r="K10" s="389">
        <v>719</v>
      </c>
      <c r="L10" s="421">
        <f>(I10+J10)/D10*100</f>
        <v>99.769053117782917</v>
      </c>
      <c r="M10" s="383">
        <f>H10/F10*100</f>
        <v>46.770682148040635</v>
      </c>
      <c r="N10" s="382"/>
      <c r="O10" s="375"/>
      <c r="P10" s="375"/>
      <c r="Q10" s="375"/>
    </row>
    <row r="11" spans="1:17" s="381" customFormat="1" ht="9" customHeight="1">
      <c r="A11" s="388" t="s">
        <v>539</v>
      </c>
      <c r="B11" s="387"/>
      <c r="C11" s="389">
        <v>5442</v>
      </c>
      <c r="D11" s="389">
        <v>243</v>
      </c>
      <c r="E11" s="421">
        <f>D11/C11*100</f>
        <v>4.465270121278941</v>
      </c>
      <c r="F11" s="389">
        <v>625</v>
      </c>
      <c r="G11" s="422">
        <f>F11/D11</f>
        <v>2.57201646090535</v>
      </c>
      <c r="H11" s="389">
        <f>I11+K11</f>
        <v>207</v>
      </c>
      <c r="I11" s="389">
        <v>146</v>
      </c>
      <c r="J11" s="389">
        <v>97</v>
      </c>
      <c r="K11" s="389">
        <v>61</v>
      </c>
      <c r="L11" s="421">
        <f>(I11+J11)/D11*100</f>
        <v>100</v>
      </c>
      <c r="M11" s="383">
        <f>H11/F11*100</f>
        <v>33.119999999999997</v>
      </c>
      <c r="N11" s="382"/>
      <c r="O11" s="375"/>
      <c r="P11" s="375"/>
      <c r="Q11" s="375"/>
    </row>
    <row r="12" spans="1:17" s="381" customFormat="1" ht="9" customHeight="1">
      <c r="A12" s="388" t="s">
        <v>538</v>
      </c>
      <c r="B12" s="387"/>
      <c r="C12" s="389">
        <v>3645</v>
      </c>
      <c r="D12" s="389">
        <v>317</v>
      </c>
      <c r="E12" s="421">
        <f>D12/C12*100</f>
        <v>8.6968449931412888</v>
      </c>
      <c r="F12" s="389">
        <v>1731</v>
      </c>
      <c r="G12" s="422">
        <f>F12/D12</f>
        <v>5.4605678233438484</v>
      </c>
      <c r="H12" s="389">
        <f>I12+K12</f>
        <v>454</v>
      </c>
      <c r="I12" s="389">
        <v>163</v>
      </c>
      <c r="J12" s="389">
        <v>154</v>
      </c>
      <c r="K12" s="389">
        <v>291</v>
      </c>
      <c r="L12" s="421">
        <f>(I12+J12)/D12*100</f>
        <v>100</v>
      </c>
      <c r="M12" s="383">
        <f>H12/F12*100</f>
        <v>26.227614095898328</v>
      </c>
      <c r="N12" s="382"/>
      <c r="O12" s="375"/>
      <c r="P12" s="375"/>
      <c r="Q12" s="375"/>
    </row>
    <row r="13" spans="1:17" s="381" customFormat="1" ht="9" customHeight="1">
      <c r="A13" s="388" t="s">
        <v>537</v>
      </c>
      <c r="B13" s="387"/>
      <c r="C13" s="389">
        <v>3479</v>
      </c>
      <c r="D13" s="389">
        <v>353</v>
      </c>
      <c r="E13" s="421">
        <f>D13/C13*100</f>
        <v>10.146593848807129</v>
      </c>
      <c r="F13" s="389">
        <v>412</v>
      </c>
      <c r="G13" s="422">
        <f>F13/D13</f>
        <v>1.1671388101983002</v>
      </c>
      <c r="H13" s="389">
        <f>I13+K13</f>
        <v>273</v>
      </c>
      <c r="I13" s="389">
        <v>273</v>
      </c>
      <c r="J13" s="389">
        <v>80</v>
      </c>
      <c r="K13" s="389">
        <v>0</v>
      </c>
      <c r="L13" s="421">
        <f>(I13+J13)/D13*100</f>
        <v>100</v>
      </c>
      <c r="M13" s="383">
        <f>H13/F13*100</f>
        <v>66.262135922330103</v>
      </c>
      <c r="N13" s="382"/>
      <c r="O13" s="375"/>
      <c r="P13" s="375"/>
      <c r="Q13" s="375"/>
    </row>
    <row r="14" spans="1:17" s="381" customFormat="1" ht="9" customHeight="1">
      <c r="A14" s="388" t="s">
        <v>577</v>
      </c>
      <c r="B14" s="387"/>
      <c r="C14" s="389">
        <v>3802</v>
      </c>
      <c r="D14" s="389">
        <v>435</v>
      </c>
      <c r="E14" s="421">
        <f>D14/C14*100</f>
        <v>11.441346659652813</v>
      </c>
      <c r="F14" s="389">
        <v>530</v>
      </c>
      <c r="G14" s="422">
        <f>F14/D14</f>
        <v>1.2183908045977012</v>
      </c>
      <c r="H14" s="389">
        <f>I14+K14</f>
        <v>327</v>
      </c>
      <c r="I14" s="389">
        <v>291</v>
      </c>
      <c r="J14" s="389">
        <v>144</v>
      </c>
      <c r="K14" s="389">
        <v>36</v>
      </c>
      <c r="L14" s="421">
        <f>(I14+J14)/D14*100</f>
        <v>100</v>
      </c>
      <c r="M14" s="383">
        <f>H14/F14*100</f>
        <v>61.698113207547166</v>
      </c>
      <c r="N14" s="382"/>
      <c r="O14" s="375"/>
      <c r="P14" s="375"/>
      <c r="Q14" s="375"/>
    </row>
    <row r="15" spans="1:17" s="381" customFormat="1" ht="9" customHeight="1">
      <c r="A15" s="388"/>
      <c r="B15" s="387"/>
      <c r="C15" s="389"/>
      <c r="D15" s="389"/>
      <c r="E15" s="421"/>
      <c r="F15" s="389"/>
      <c r="G15" s="422"/>
      <c r="H15" s="389"/>
      <c r="I15" s="389"/>
      <c r="J15" s="389"/>
      <c r="K15" s="389"/>
      <c r="L15" s="421"/>
      <c r="M15" s="383"/>
      <c r="N15" s="382"/>
      <c r="O15" s="375"/>
      <c r="P15" s="375"/>
      <c r="Q15" s="375"/>
    </row>
    <row r="16" spans="1:17" s="381" customFormat="1" ht="9" customHeight="1">
      <c r="A16" s="388" t="s">
        <v>535</v>
      </c>
      <c r="B16" s="387"/>
      <c r="C16" s="424">
        <v>1923</v>
      </c>
      <c r="D16" s="389">
        <v>247</v>
      </c>
      <c r="E16" s="421">
        <f>D16/C16*100</f>
        <v>12.844513780551223</v>
      </c>
      <c r="F16" s="389">
        <v>366</v>
      </c>
      <c r="G16" s="422">
        <f>F16/D16</f>
        <v>1.4817813765182186</v>
      </c>
      <c r="H16" s="389">
        <f>I16+K16</f>
        <v>219</v>
      </c>
      <c r="I16" s="389">
        <v>180</v>
      </c>
      <c r="J16" s="389">
        <v>67</v>
      </c>
      <c r="K16" s="389">
        <v>39</v>
      </c>
      <c r="L16" s="421">
        <f>(I16+J16)/D16*100</f>
        <v>100</v>
      </c>
      <c r="M16" s="383">
        <f>H16/F16*100</f>
        <v>59.83606557377049</v>
      </c>
      <c r="N16" s="382"/>
      <c r="O16" s="375"/>
      <c r="P16" s="375"/>
      <c r="Q16" s="375"/>
    </row>
    <row r="17" spans="1:17" s="381" customFormat="1" ht="9" customHeight="1">
      <c r="A17" s="388" t="s">
        <v>534</v>
      </c>
      <c r="B17" s="387"/>
      <c r="C17" s="389">
        <v>8301</v>
      </c>
      <c r="D17" s="389">
        <v>338</v>
      </c>
      <c r="E17" s="421">
        <f>D17/C17*100</f>
        <v>4.0717985784845201</v>
      </c>
      <c r="F17" s="389">
        <v>689</v>
      </c>
      <c r="G17" s="422">
        <f>F17/D17</f>
        <v>2.0384615384615383</v>
      </c>
      <c r="H17" s="389">
        <f>I17+K17</f>
        <v>281</v>
      </c>
      <c r="I17" s="389">
        <v>245</v>
      </c>
      <c r="J17" s="389">
        <v>93</v>
      </c>
      <c r="K17" s="389">
        <v>36</v>
      </c>
      <c r="L17" s="421">
        <f>(I17+J17)/D17*100</f>
        <v>100</v>
      </c>
      <c r="M17" s="383">
        <f>H17/F17*100</f>
        <v>40.783744557329463</v>
      </c>
      <c r="N17" s="382"/>
      <c r="O17" s="375"/>
      <c r="P17" s="375"/>
      <c r="Q17" s="375"/>
    </row>
    <row r="18" spans="1:17" s="381" customFormat="1" ht="9" customHeight="1">
      <c r="A18" s="388" t="s">
        <v>533</v>
      </c>
      <c r="B18" s="387"/>
      <c r="C18" s="389">
        <v>5740</v>
      </c>
      <c r="D18" s="389">
        <v>256</v>
      </c>
      <c r="E18" s="421">
        <f>D18/C18*100</f>
        <v>4.4599303135888499</v>
      </c>
      <c r="F18" s="389">
        <v>1070</v>
      </c>
      <c r="G18" s="422">
        <f>F18/D18</f>
        <v>4.1796875</v>
      </c>
      <c r="H18" s="389">
        <f>I18+K18</f>
        <v>237</v>
      </c>
      <c r="I18" s="389">
        <v>184</v>
      </c>
      <c r="J18" s="389">
        <v>72</v>
      </c>
      <c r="K18" s="423">
        <v>53</v>
      </c>
      <c r="L18" s="421">
        <f>(I18+J18)/D18*100</f>
        <v>100</v>
      </c>
      <c r="M18" s="383">
        <f>H18/F18*100</f>
        <v>22.149532710280372</v>
      </c>
      <c r="N18" s="382"/>
      <c r="O18" s="375"/>
      <c r="P18" s="375"/>
      <c r="Q18" s="375"/>
    </row>
    <row r="19" spans="1:17" s="381" customFormat="1" ht="9" customHeight="1">
      <c r="A19" s="388" t="s">
        <v>532</v>
      </c>
      <c r="B19" s="387"/>
      <c r="C19" s="389">
        <v>3866</v>
      </c>
      <c r="D19" s="389">
        <v>340</v>
      </c>
      <c r="E19" s="421">
        <f>D19/C19*100</f>
        <v>8.7946197620279367</v>
      </c>
      <c r="F19" s="389">
        <v>912</v>
      </c>
      <c r="G19" s="422">
        <f>F19/D19</f>
        <v>2.6823529411764704</v>
      </c>
      <c r="H19" s="389">
        <f>I19+K19</f>
        <v>350</v>
      </c>
      <c r="I19" s="389">
        <v>317</v>
      </c>
      <c r="J19" s="389">
        <v>23</v>
      </c>
      <c r="K19" s="389">
        <v>33</v>
      </c>
      <c r="L19" s="421">
        <f>(I19+J19)/D19*100</f>
        <v>100</v>
      </c>
      <c r="M19" s="383">
        <f>H19/F19*100</f>
        <v>38.377192982456144</v>
      </c>
      <c r="N19" s="382"/>
      <c r="O19" s="375"/>
      <c r="P19" s="375"/>
      <c r="Q19" s="375"/>
    </row>
    <row r="20" spans="1:17" s="381" customFormat="1" ht="9" customHeight="1">
      <c r="A20" s="388" t="s">
        <v>576</v>
      </c>
      <c r="B20" s="387"/>
      <c r="C20" s="389">
        <v>2062</v>
      </c>
      <c r="D20" s="389">
        <v>269</v>
      </c>
      <c r="E20" s="421">
        <f>D20/C20*100</f>
        <v>13.045586808923376</v>
      </c>
      <c r="F20" s="389">
        <v>270</v>
      </c>
      <c r="G20" s="422">
        <f>F20/D20</f>
        <v>1.003717472118959</v>
      </c>
      <c r="H20" s="389">
        <f>I20+K20</f>
        <v>209</v>
      </c>
      <c r="I20" s="389">
        <v>195</v>
      </c>
      <c r="J20" s="389">
        <v>74</v>
      </c>
      <c r="K20" s="389">
        <v>14</v>
      </c>
      <c r="L20" s="421">
        <f>(I20+J20)/D20*100</f>
        <v>100</v>
      </c>
      <c r="M20" s="383">
        <f>H20/F20*100</f>
        <v>77.407407407407405</v>
      </c>
      <c r="N20" s="382"/>
      <c r="O20" s="375"/>
      <c r="P20" s="375"/>
      <c r="Q20" s="375"/>
    </row>
    <row r="21" spans="1:17" s="381" customFormat="1" ht="9" customHeight="1">
      <c r="A21" s="388"/>
      <c r="B21" s="387"/>
      <c r="C21" s="389"/>
      <c r="D21" s="389"/>
      <c r="E21" s="421"/>
      <c r="F21" s="389"/>
      <c r="G21" s="422"/>
      <c r="H21" s="389"/>
      <c r="I21" s="389"/>
      <c r="J21" s="389"/>
      <c r="K21" s="389"/>
      <c r="L21" s="421"/>
      <c r="M21" s="383"/>
      <c r="N21" s="382"/>
      <c r="O21" s="375"/>
      <c r="P21" s="375"/>
      <c r="Q21" s="375"/>
    </row>
    <row r="22" spans="1:17" s="381" customFormat="1" ht="9" customHeight="1">
      <c r="A22" s="388" t="s">
        <v>530</v>
      </c>
      <c r="B22" s="387"/>
      <c r="C22" s="389">
        <v>2843</v>
      </c>
      <c r="D22" s="389">
        <v>115</v>
      </c>
      <c r="E22" s="421">
        <f>D22/C22*100</f>
        <v>4.0450228631727052</v>
      </c>
      <c r="F22" s="389">
        <v>391</v>
      </c>
      <c r="G22" s="422">
        <f>F22/D22</f>
        <v>3.4</v>
      </c>
      <c r="H22" s="389">
        <f>I22+K22</f>
        <v>129</v>
      </c>
      <c r="I22" s="389">
        <v>85</v>
      </c>
      <c r="J22" s="389">
        <v>30</v>
      </c>
      <c r="K22" s="389">
        <v>44</v>
      </c>
      <c r="L22" s="421">
        <f>(I22+J22)/D22*100</f>
        <v>100</v>
      </c>
      <c r="M22" s="383">
        <f>H22/F22*100</f>
        <v>32.992327365728904</v>
      </c>
      <c r="N22" s="382"/>
      <c r="O22" s="375"/>
      <c r="P22" s="375"/>
      <c r="Q22" s="375"/>
    </row>
    <row r="23" spans="1:17" s="381" customFormat="1" ht="9" customHeight="1">
      <c r="A23" s="388" t="s">
        <v>529</v>
      </c>
      <c r="B23" s="387"/>
      <c r="C23" s="389">
        <v>6555</v>
      </c>
      <c r="D23" s="389">
        <v>415</v>
      </c>
      <c r="E23" s="421">
        <f>D23/C23*100</f>
        <v>6.331045003813883</v>
      </c>
      <c r="F23" s="389">
        <v>743</v>
      </c>
      <c r="G23" s="422">
        <f>F23/D23</f>
        <v>1.7903614457831325</v>
      </c>
      <c r="H23" s="389">
        <f>I23+K23</f>
        <v>276</v>
      </c>
      <c r="I23" s="389">
        <v>242</v>
      </c>
      <c r="J23" s="389">
        <v>172</v>
      </c>
      <c r="K23" s="389">
        <v>34</v>
      </c>
      <c r="L23" s="421">
        <f>(I23+J23)/D23*100</f>
        <v>99.759036144578317</v>
      </c>
      <c r="M23" s="383">
        <f>H23/F23*100</f>
        <v>37.146702557200541</v>
      </c>
      <c r="N23" s="382"/>
      <c r="O23" s="375"/>
      <c r="P23" s="375"/>
      <c r="Q23" s="375"/>
    </row>
    <row r="24" spans="1:17" s="381" customFormat="1" ht="9" customHeight="1">
      <c r="A24" s="388" t="s">
        <v>528</v>
      </c>
      <c r="B24" s="387"/>
      <c r="C24" s="389">
        <v>8289</v>
      </c>
      <c r="D24" s="389">
        <v>170</v>
      </c>
      <c r="E24" s="421">
        <f>D24/C24*100</f>
        <v>2.0509108456991192</v>
      </c>
      <c r="F24" s="389">
        <v>1156</v>
      </c>
      <c r="G24" s="422">
        <f>F24/D24</f>
        <v>6.8</v>
      </c>
      <c r="H24" s="389">
        <f>I24+K24</f>
        <v>137</v>
      </c>
      <c r="I24" s="389">
        <v>97</v>
      </c>
      <c r="J24" s="389">
        <v>73</v>
      </c>
      <c r="K24" s="389">
        <v>40</v>
      </c>
      <c r="L24" s="421">
        <f>(I24+J24)/D24*100</f>
        <v>100</v>
      </c>
      <c r="M24" s="383">
        <f>H24/F24*100</f>
        <v>11.851211072664359</v>
      </c>
      <c r="N24" s="382"/>
      <c r="O24" s="375"/>
      <c r="P24" s="375"/>
      <c r="Q24" s="375"/>
    </row>
    <row r="25" spans="1:17" s="381" customFormat="1" ht="9.75" customHeight="1">
      <c r="A25" s="388" t="s">
        <v>527</v>
      </c>
      <c r="B25" s="387"/>
      <c r="C25" s="389">
        <v>2115</v>
      </c>
      <c r="D25" s="389">
        <v>155</v>
      </c>
      <c r="E25" s="421">
        <f>D25/C25*100</f>
        <v>7.328605200945626</v>
      </c>
      <c r="F25" s="389">
        <v>384</v>
      </c>
      <c r="G25" s="422">
        <f>F25/D25</f>
        <v>2.4774193548387098</v>
      </c>
      <c r="H25" s="389">
        <f>I25+K25</f>
        <v>120</v>
      </c>
      <c r="I25" s="389">
        <v>102</v>
      </c>
      <c r="J25" s="389">
        <v>53</v>
      </c>
      <c r="K25" s="389">
        <v>18</v>
      </c>
      <c r="L25" s="421">
        <f>(I25+J25)/D25*100</f>
        <v>100</v>
      </c>
      <c r="M25" s="383">
        <f>H25/F25*100</f>
        <v>31.25</v>
      </c>
      <c r="N25" s="382"/>
      <c r="O25" s="375"/>
      <c r="P25" s="375"/>
      <c r="Q25" s="375"/>
    </row>
    <row r="26" spans="1:17" ht="4.5" customHeight="1" thickBot="1">
      <c r="A26" s="27"/>
      <c r="B26" s="26"/>
      <c r="C26" s="25"/>
      <c r="D26" s="250"/>
      <c r="E26" s="420"/>
      <c r="F26" s="250"/>
      <c r="G26" s="419"/>
      <c r="H26" s="250"/>
      <c r="I26" s="250"/>
      <c r="J26" s="250"/>
      <c r="K26" s="250"/>
      <c r="L26" s="351"/>
      <c r="M26" s="351"/>
      <c r="N26" s="117"/>
    </row>
    <row r="27" spans="1:17" ht="6" customHeight="1" thickTop="1"/>
    <row r="28" spans="1:17">
      <c r="C28" s="417"/>
      <c r="D28" s="417"/>
      <c r="E28" s="417"/>
      <c r="F28" s="417"/>
      <c r="G28" s="417"/>
      <c r="H28" s="417"/>
      <c r="I28" s="417"/>
      <c r="J28" s="417"/>
      <c r="K28" s="417"/>
      <c r="L28" s="418"/>
      <c r="M28" s="418"/>
      <c r="N28" s="418"/>
    </row>
    <row r="29" spans="1:17">
      <c r="C29" s="372"/>
      <c r="D29" s="417"/>
    </row>
    <row r="30" spans="1:17">
      <c r="C30" s="268"/>
      <c r="E30" s="416"/>
      <c r="F30" s="416"/>
    </row>
    <row r="31" spans="1:17" ht="10.5">
      <c r="C31" s="364"/>
      <c r="E31" s="416"/>
      <c r="F31" s="416"/>
    </row>
    <row r="32" spans="1:17" ht="10.5">
      <c r="C32" s="363"/>
      <c r="E32" s="416"/>
      <c r="F32" s="416"/>
    </row>
    <row r="33" spans="5:6">
      <c r="E33" s="416"/>
      <c r="F33" s="416"/>
    </row>
    <row r="34" spans="5:6">
      <c r="E34" s="416"/>
      <c r="F34" s="416"/>
    </row>
    <row r="35" spans="5:6">
      <c r="E35" s="416"/>
      <c r="F35" s="416"/>
    </row>
    <row r="36" spans="5:6">
      <c r="E36" s="416"/>
      <c r="F36" s="416"/>
    </row>
    <row r="37" spans="5:6">
      <c r="E37" s="416"/>
      <c r="F37" s="416"/>
    </row>
    <row r="38" spans="5:6">
      <c r="E38" s="416"/>
      <c r="F38" s="416"/>
    </row>
    <row r="39" spans="5:6">
      <c r="E39" s="416"/>
      <c r="F39" s="416"/>
    </row>
    <row r="40" spans="5:6">
      <c r="E40" s="416"/>
      <c r="F40" s="416"/>
    </row>
    <row r="41" spans="5:6">
      <c r="E41" s="416"/>
      <c r="F41" s="416"/>
    </row>
    <row r="42" spans="5:6">
      <c r="E42" s="416"/>
      <c r="F42" s="416"/>
    </row>
    <row r="43" spans="5:6">
      <c r="E43" s="416"/>
      <c r="F43" s="416"/>
    </row>
    <row r="44" spans="5:6">
      <c r="E44" s="416"/>
      <c r="F44" s="416"/>
    </row>
    <row r="45" spans="5:6">
      <c r="E45" s="416"/>
      <c r="F45" s="416"/>
    </row>
    <row r="46" spans="5:6">
      <c r="F46" s="416"/>
    </row>
    <row r="47" spans="5:6">
      <c r="F47" s="416"/>
    </row>
  </sheetData>
  <mergeCells count="15">
    <mergeCell ref="M2:M4"/>
    <mergeCell ref="D3:D4"/>
    <mergeCell ref="E3:E4"/>
    <mergeCell ref="F3:F4"/>
    <mergeCell ref="G3:G4"/>
    <mergeCell ref="L2:L4"/>
    <mergeCell ref="A2:A4"/>
    <mergeCell ref="C2:C4"/>
    <mergeCell ref="D2:E2"/>
    <mergeCell ref="F2:G2"/>
    <mergeCell ref="H2:K2"/>
    <mergeCell ref="H3:H4"/>
    <mergeCell ref="I3:I4"/>
    <mergeCell ref="J3:J4"/>
    <mergeCell ref="K3:K4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10"/>
  <sheetViews>
    <sheetView zoomScaleNormal="100" zoomScalePageLayoutView="148" workbookViewId="0"/>
  </sheetViews>
  <sheetFormatPr defaultRowHeight="9.75"/>
  <cols>
    <col min="1" max="1" width="14.5" style="4" customWidth="1"/>
    <col min="2" max="3" width="1" style="4" customWidth="1"/>
    <col min="4" max="4" width="18.83203125" style="2" customWidth="1"/>
    <col min="5" max="6" width="1" style="4" customWidth="1"/>
    <col min="7" max="7" width="8.83203125" style="2" customWidth="1"/>
    <col min="8" max="9" width="1" style="4" customWidth="1"/>
    <col min="10" max="10" width="13" style="4" customWidth="1"/>
    <col min="11" max="12" width="1" style="4" customWidth="1"/>
    <col min="13" max="16384" width="9.33203125" style="2"/>
  </cols>
  <sheetData>
    <row r="1" spans="1:13" s="4" customFormat="1" ht="14.25" customHeight="1" thickBot="1">
      <c r="A1" s="452" t="s">
        <v>605</v>
      </c>
      <c r="J1" s="451" t="s">
        <v>604</v>
      </c>
      <c r="K1" s="450"/>
      <c r="L1" s="450"/>
    </row>
    <row r="2" spans="1:13" s="49" customFormat="1" ht="19.5" customHeight="1" thickTop="1">
      <c r="A2" s="583" t="s">
        <v>603</v>
      </c>
      <c r="B2" s="449"/>
      <c r="C2" s="448"/>
      <c r="D2" s="447" t="s">
        <v>602</v>
      </c>
      <c r="E2" s="444"/>
      <c r="F2" s="446"/>
      <c r="G2" s="719" t="s">
        <v>550</v>
      </c>
      <c r="H2" s="445"/>
      <c r="I2" s="444"/>
      <c r="J2" s="444" t="s">
        <v>601</v>
      </c>
      <c r="K2" s="444"/>
      <c r="L2" s="444"/>
    </row>
    <row r="3" spans="1:13" s="49" customFormat="1" ht="20.25" customHeight="1">
      <c r="A3" s="585"/>
      <c r="B3" s="443"/>
      <c r="C3" s="293"/>
      <c r="D3" s="441" t="s">
        <v>600</v>
      </c>
      <c r="E3" s="442"/>
      <c r="F3" s="440"/>
      <c r="G3" s="720"/>
      <c r="H3" s="442"/>
      <c r="I3" s="440"/>
      <c r="J3" s="441" t="s">
        <v>600</v>
      </c>
      <c r="K3" s="440"/>
      <c r="L3" s="440"/>
    </row>
    <row r="4" spans="1:13" s="436" customFormat="1" ht="12.75" customHeight="1">
      <c r="A4" s="438"/>
      <c r="B4" s="439"/>
      <c r="C4" s="438"/>
      <c r="D4" s="437" t="s">
        <v>132</v>
      </c>
      <c r="E4" s="437"/>
      <c r="F4" s="437"/>
      <c r="G4" s="437" t="s">
        <v>546</v>
      </c>
      <c r="H4" s="437"/>
      <c r="I4" s="437"/>
      <c r="J4" s="437" t="s">
        <v>132</v>
      </c>
      <c r="K4" s="437"/>
      <c r="L4" s="437"/>
    </row>
    <row r="5" spans="1:13" s="47" customFormat="1" ht="15.95" customHeight="1">
      <c r="A5" s="149" t="s">
        <v>599</v>
      </c>
      <c r="B5" s="72"/>
      <c r="C5" s="432"/>
      <c r="D5" s="434">
        <v>1358.4166666666667</v>
      </c>
      <c r="E5" s="435"/>
      <c r="F5" s="435"/>
      <c r="G5" s="138">
        <v>462</v>
      </c>
      <c r="H5" s="435"/>
      <c r="I5" s="435"/>
      <c r="J5" s="138">
        <v>15256</v>
      </c>
      <c r="K5" s="433"/>
      <c r="L5" s="433"/>
    </row>
    <row r="6" spans="1:13" s="47" customFormat="1" ht="15.95" customHeight="1">
      <c r="A6" s="149" t="s">
        <v>598</v>
      </c>
      <c r="B6" s="72"/>
      <c r="C6" s="432"/>
      <c r="D6" s="434">
        <v>600</v>
      </c>
      <c r="E6" s="433"/>
      <c r="F6" s="433"/>
      <c r="G6" s="138">
        <v>421</v>
      </c>
      <c r="H6" s="433"/>
      <c r="I6" s="433"/>
      <c r="J6" s="138">
        <v>13175</v>
      </c>
      <c r="K6" s="435"/>
      <c r="L6" s="435"/>
    </row>
    <row r="7" spans="1:13" s="47" customFormat="1" ht="15.95" customHeight="1">
      <c r="A7" s="149" t="s">
        <v>597</v>
      </c>
      <c r="B7" s="56"/>
      <c r="C7" s="433"/>
      <c r="D7" s="434">
        <v>513</v>
      </c>
      <c r="E7" s="433"/>
      <c r="F7" s="433"/>
      <c r="G7" s="138">
        <v>415</v>
      </c>
      <c r="H7" s="433"/>
      <c r="I7" s="433"/>
      <c r="J7" s="138">
        <v>12092</v>
      </c>
      <c r="K7" s="433"/>
      <c r="L7" s="433"/>
      <c r="M7" s="432"/>
    </row>
    <row r="8" spans="1:13" ht="4.5" customHeight="1" thickBot="1">
      <c r="A8" s="114"/>
      <c r="B8" s="115"/>
      <c r="C8" s="114"/>
      <c r="D8" s="250"/>
      <c r="E8" s="28"/>
      <c r="F8" s="28"/>
      <c r="G8" s="250"/>
      <c r="H8" s="28"/>
      <c r="I8" s="28"/>
      <c r="J8" s="28"/>
      <c r="K8" s="28"/>
      <c r="L8" s="28"/>
    </row>
    <row r="9" spans="1:13" ht="6" customHeight="1" thickTop="1"/>
    <row r="10" spans="1:13" ht="10.5">
      <c r="A10" s="721" t="s">
        <v>596</v>
      </c>
      <c r="B10" s="722"/>
      <c r="C10" s="722"/>
      <c r="D10" s="722"/>
      <c r="E10" s="722"/>
      <c r="F10" s="722"/>
      <c r="G10" s="722"/>
      <c r="H10" s="722"/>
      <c r="I10" s="722"/>
      <c r="J10" s="722"/>
      <c r="K10" s="722"/>
      <c r="L10" s="722"/>
    </row>
  </sheetData>
  <mergeCells count="3">
    <mergeCell ref="A2:A3"/>
    <mergeCell ref="G2:G3"/>
    <mergeCell ref="A10:L10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&amp;L職業紹介状況&amp;R&amp;F（&amp;A）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4"/>
  <sheetViews>
    <sheetView zoomScaleNormal="100" zoomScalePageLayoutView="148" workbookViewId="0"/>
  </sheetViews>
  <sheetFormatPr defaultRowHeight="9.75"/>
  <cols>
    <col min="1" max="1" width="12.5" style="4" customWidth="1"/>
    <col min="2" max="2" width="1" style="4" customWidth="1"/>
    <col min="3" max="3" width="7.83203125" style="2" bestFit="1" customWidth="1"/>
    <col min="4" max="5" width="8.33203125" style="2" customWidth="1"/>
    <col min="6" max="6" width="7.33203125" style="2" customWidth="1"/>
    <col min="7" max="7" width="7.6640625" style="2" customWidth="1"/>
    <col min="8" max="8" width="7.6640625" style="2" bestFit="1" customWidth="1"/>
    <col min="9" max="9" width="7.83203125" style="2" bestFit="1" customWidth="1"/>
    <col min="10" max="10" width="5" style="2" customWidth="1"/>
    <col min="11" max="11" width="7.83203125" style="2" bestFit="1" customWidth="1"/>
    <col min="12" max="12" width="11.1640625" style="2" customWidth="1"/>
    <col min="13" max="16384" width="9.33203125" style="2"/>
  </cols>
  <sheetData>
    <row r="1" spans="1:12" s="4" customFormat="1" ht="13.5" customHeight="1" thickBot="1">
      <c r="A1" s="452" t="s">
        <v>612</v>
      </c>
    </row>
    <row r="2" spans="1:12" s="461" customFormat="1" ht="19.5" customHeight="1" thickTop="1">
      <c r="A2" s="583" t="s">
        <v>611</v>
      </c>
      <c r="B2" s="449"/>
      <c r="C2" s="723" t="s">
        <v>550</v>
      </c>
      <c r="D2" s="613" t="s">
        <v>610</v>
      </c>
      <c r="E2" s="610"/>
      <c r="F2" s="612" t="s">
        <v>548</v>
      </c>
      <c r="G2" s="613" t="s">
        <v>609</v>
      </c>
      <c r="H2" s="586" t="s">
        <v>570</v>
      </c>
      <c r="I2" s="610"/>
      <c r="J2" s="586" t="s">
        <v>569</v>
      </c>
      <c r="K2" s="620"/>
    </row>
    <row r="3" spans="1:12" s="461" customFormat="1" ht="19.5" customHeight="1">
      <c r="A3" s="585"/>
      <c r="B3" s="443"/>
      <c r="C3" s="695"/>
      <c r="D3" s="462"/>
      <c r="E3" s="292" t="s">
        <v>608</v>
      </c>
      <c r="F3" s="611"/>
      <c r="G3" s="724"/>
      <c r="H3" s="462"/>
      <c r="I3" s="292" t="s">
        <v>608</v>
      </c>
      <c r="J3" s="462"/>
      <c r="K3" s="294" t="s">
        <v>608</v>
      </c>
    </row>
    <row r="4" spans="1:12" s="436" customFormat="1" ht="12" customHeight="1">
      <c r="A4" s="39"/>
      <c r="B4" s="460"/>
      <c r="C4" s="459" t="s">
        <v>546</v>
      </c>
      <c r="D4" s="39" t="s">
        <v>132</v>
      </c>
      <c r="E4" s="39" t="s">
        <v>132</v>
      </c>
      <c r="F4" s="39" t="s">
        <v>132</v>
      </c>
      <c r="G4" s="39" t="s">
        <v>132</v>
      </c>
      <c r="H4" s="39" t="s">
        <v>546</v>
      </c>
      <c r="I4" s="39" t="s">
        <v>546</v>
      </c>
      <c r="J4" s="39" t="s">
        <v>544</v>
      </c>
      <c r="K4" s="39" t="s">
        <v>544</v>
      </c>
    </row>
    <row r="5" spans="1:12" s="47" customFormat="1" ht="15.95" customHeight="1">
      <c r="A5" s="149" t="s">
        <v>599</v>
      </c>
      <c r="B5" s="72"/>
      <c r="C5" s="458">
        <v>84435</v>
      </c>
      <c r="D5" s="434">
        <v>32070.333333333332</v>
      </c>
      <c r="E5" s="138">
        <v>21373.083333333332</v>
      </c>
      <c r="F5" s="138">
        <v>181812</v>
      </c>
      <c r="G5" s="138">
        <v>43727.333333333336</v>
      </c>
      <c r="H5" s="138">
        <v>26498</v>
      </c>
      <c r="I5" s="138">
        <v>16494</v>
      </c>
      <c r="J5" s="457">
        <v>31.38272043583822</v>
      </c>
      <c r="K5" s="457">
        <v>29.2</v>
      </c>
    </row>
    <row r="6" spans="1:12" s="47" customFormat="1" ht="15.95" customHeight="1">
      <c r="A6" s="149" t="s">
        <v>598</v>
      </c>
      <c r="B6" s="72"/>
      <c r="C6" s="458">
        <v>84077</v>
      </c>
      <c r="D6" s="434">
        <v>31966.666666666668</v>
      </c>
      <c r="E6" s="138">
        <v>21079.666666666668</v>
      </c>
      <c r="F6" s="138">
        <v>174490</v>
      </c>
      <c r="G6" s="138">
        <v>42492</v>
      </c>
      <c r="H6" s="138">
        <v>24617</v>
      </c>
      <c r="I6" s="138">
        <v>15183</v>
      </c>
      <c r="J6" s="457">
        <v>29.279113193858009</v>
      </c>
      <c r="K6" s="457">
        <v>27.3</v>
      </c>
    </row>
    <row r="7" spans="1:12" s="47" customFormat="1" ht="15.95" customHeight="1">
      <c r="A7" s="565" t="s">
        <v>607</v>
      </c>
      <c r="B7" s="56"/>
      <c r="C7" s="458">
        <v>83976</v>
      </c>
      <c r="D7" s="434">
        <v>34431.916666666664</v>
      </c>
      <c r="E7" s="138">
        <v>22417</v>
      </c>
      <c r="F7" s="138">
        <v>135364</v>
      </c>
      <c r="G7" s="138">
        <v>32153.333333333332</v>
      </c>
      <c r="H7" s="138">
        <v>21743</v>
      </c>
      <c r="I7" s="138">
        <v>13485</v>
      </c>
      <c r="J7" s="457">
        <f>H7/C7*100</f>
        <v>25.891921501381347</v>
      </c>
      <c r="K7" s="457">
        <v>24.6</v>
      </c>
      <c r="L7" s="456"/>
    </row>
    <row r="8" spans="1:12" ht="4.5" customHeight="1" thickBot="1">
      <c r="A8" s="114"/>
      <c r="B8" s="115"/>
      <c r="C8" s="113"/>
      <c r="D8" s="113"/>
      <c r="E8" s="113"/>
      <c r="F8" s="113"/>
      <c r="G8" s="113"/>
      <c r="H8" s="113"/>
      <c r="I8" s="113"/>
      <c r="J8" s="113"/>
      <c r="K8" s="113"/>
    </row>
    <row r="9" spans="1:12" ht="3.75" customHeight="1" thickTop="1"/>
    <row r="10" spans="1:12" s="4" customFormat="1" ht="12.75" customHeight="1">
      <c r="A10" s="4" t="s">
        <v>606</v>
      </c>
    </row>
    <row r="11" spans="1:12" ht="6" customHeight="1"/>
    <row r="12" spans="1:12">
      <c r="C12" s="455"/>
    </row>
    <row r="13" spans="1:12">
      <c r="A13" s="454"/>
      <c r="B13" s="2"/>
    </row>
    <row r="14" spans="1:12">
      <c r="A14" s="453"/>
    </row>
  </sheetData>
  <mergeCells count="7">
    <mergeCell ref="J2:K2"/>
    <mergeCell ref="A2:A3"/>
    <mergeCell ref="C2:C3"/>
    <mergeCell ref="D2:E2"/>
    <mergeCell ref="F2:F3"/>
    <mergeCell ref="G2:G3"/>
    <mergeCell ref="H2:I2"/>
  </mergeCells>
  <phoneticPr fontId="6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&amp;L職業紹介状況&amp;R&amp;F（&amp;A）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0"/>
  <sheetViews>
    <sheetView zoomScaleNormal="100" zoomScalePageLayoutView="160" workbookViewId="0"/>
  </sheetViews>
  <sheetFormatPr defaultRowHeight="9.75"/>
  <cols>
    <col min="1" max="1" width="12.5" style="4" customWidth="1"/>
    <col min="2" max="2" width="1" style="4" customWidth="1"/>
    <col min="3" max="3" width="28.83203125" style="2" customWidth="1"/>
    <col min="4" max="4" width="1.83203125" style="2" customWidth="1"/>
    <col min="5" max="5" width="28.5" style="2" customWidth="1"/>
    <col min="6" max="6" width="1.83203125" style="2" customWidth="1"/>
    <col min="7" max="7" width="11.1640625" style="2" customWidth="1"/>
    <col min="8" max="16384" width="9.33203125" style="2"/>
  </cols>
  <sheetData>
    <row r="1" spans="1:7" ht="11.25" customHeight="1" thickBot="1">
      <c r="A1" s="452" t="s">
        <v>615</v>
      </c>
    </row>
    <row r="2" spans="1:7" s="461" customFormat="1" ht="19.5" customHeight="1" thickTop="1">
      <c r="A2" s="296" t="s">
        <v>611</v>
      </c>
      <c r="B2" s="471"/>
      <c r="C2" s="295" t="s">
        <v>614</v>
      </c>
      <c r="D2" s="297"/>
      <c r="E2" s="296" t="s">
        <v>613</v>
      </c>
      <c r="F2" s="470"/>
    </row>
    <row r="3" spans="1:7" s="467" customFormat="1">
      <c r="A3" s="128"/>
      <c r="B3" s="129"/>
      <c r="C3" s="469" t="s">
        <v>546</v>
      </c>
      <c r="D3" s="128"/>
      <c r="E3" s="128" t="s">
        <v>546</v>
      </c>
      <c r="F3" s="468"/>
    </row>
    <row r="4" spans="1:7" s="47" customFormat="1" ht="15.95" customHeight="1">
      <c r="A4" s="580" t="s">
        <v>599</v>
      </c>
      <c r="B4" s="72"/>
      <c r="C4" s="458">
        <v>12695</v>
      </c>
      <c r="D4" s="466"/>
      <c r="E4" s="138">
        <v>4597</v>
      </c>
      <c r="F4" s="465"/>
    </row>
    <row r="5" spans="1:7" s="47" customFormat="1" ht="15.95" customHeight="1">
      <c r="A5" s="580" t="s">
        <v>598</v>
      </c>
      <c r="B5" s="72"/>
      <c r="C5" s="458">
        <v>14095</v>
      </c>
      <c r="E5" s="138">
        <v>4728</v>
      </c>
      <c r="F5" s="465"/>
      <c r="G5" s="465"/>
    </row>
    <row r="6" spans="1:7" s="47" customFormat="1" ht="15.95" customHeight="1">
      <c r="A6" s="581" t="s">
        <v>773</v>
      </c>
      <c r="B6" s="56"/>
      <c r="C6" s="458">
        <v>12256</v>
      </c>
      <c r="E6" s="138">
        <v>3579</v>
      </c>
      <c r="F6" s="465"/>
      <c r="G6" s="464"/>
    </row>
    <row r="7" spans="1:7" ht="3.75" customHeight="1" thickBot="1">
      <c r="A7" s="114"/>
      <c r="B7" s="115"/>
      <c r="C7" s="113"/>
      <c r="D7" s="113"/>
      <c r="E7" s="113"/>
      <c r="F7" s="113"/>
    </row>
    <row r="8" spans="1:7" ht="6" customHeight="1" thickTop="1"/>
    <row r="10" spans="1:7">
      <c r="A10" s="453"/>
      <c r="B10" s="7"/>
      <c r="C10" s="463"/>
      <c r="D10" s="463"/>
      <c r="E10" s="463"/>
    </row>
  </sheetData>
  <phoneticPr fontId="6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&amp;L職業紹介状況&amp;R&amp;F（&amp;A）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77"/>
  <sheetViews>
    <sheetView zoomScaleNormal="100" zoomScaleSheetLayoutView="112" zoomScalePageLayoutView="154" workbookViewId="0"/>
  </sheetViews>
  <sheetFormatPr defaultRowHeight="9.75"/>
  <cols>
    <col min="1" max="2" width="2" style="228" customWidth="1"/>
    <col min="3" max="3" width="22.1640625" style="228" customWidth="1"/>
    <col min="4" max="4" width="1" style="136" customWidth="1"/>
    <col min="5" max="7" width="14.33203125" style="136" customWidth="1"/>
    <col min="8" max="8" width="9.33203125" style="136"/>
    <col min="9" max="9" width="9.83203125" style="225" customWidth="1"/>
    <col min="10" max="10" width="2.6640625" style="473" customWidth="1"/>
    <col min="11" max="11" width="9.6640625" style="225" customWidth="1"/>
    <col min="12" max="12" width="2.6640625" style="472" customWidth="1"/>
    <col min="13" max="16384" width="9.33203125" style="136"/>
  </cols>
  <sheetData>
    <row r="1" spans="1:12" s="132" customFormat="1" ht="8.4499999999999993" customHeight="1">
      <c r="A1" s="228"/>
      <c r="B1" s="228"/>
      <c r="C1" s="154" t="s">
        <v>47</v>
      </c>
      <c r="F1" s="18"/>
      <c r="G1" s="152" t="s">
        <v>680</v>
      </c>
      <c r="I1" s="480"/>
      <c r="J1" s="502"/>
      <c r="K1" s="480"/>
      <c r="L1" s="508"/>
    </row>
    <row r="2" spans="1:12" s="132" customFormat="1" ht="3.75" customHeight="1" thickBot="1">
      <c r="A2" s="228"/>
      <c r="B2" s="228"/>
      <c r="C2" s="228"/>
      <c r="I2" s="480"/>
      <c r="J2" s="502"/>
      <c r="K2" s="480"/>
      <c r="L2" s="508"/>
    </row>
    <row r="3" spans="1:12" s="236" customFormat="1" ht="10.9" customHeight="1" thickTop="1">
      <c r="A3" s="700" t="s">
        <v>679</v>
      </c>
      <c r="B3" s="700"/>
      <c r="C3" s="700"/>
      <c r="D3" s="507"/>
      <c r="E3" s="299" t="s">
        <v>678</v>
      </c>
      <c r="F3" s="506" t="s">
        <v>677</v>
      </c>
      <c r="G3" s="574" t="s">
        <v>676</v>
      </c>
      <c r="I3" s="501"/>
      <c r="J3" s="502"/>
      <c r="K3" s="501"/>
      <c r="L3" s="500"/>
    </row>
    <row r="4" spans="1:12" s="236" customFormat="1" ht="3.75" customHeight="1">
      <c r="A4" s="298"/>
      <c r="B4" s="298"/>
      <c r="C4" s="298"/>
      <c r="D4" s="302"/>
      <c r="E4" s="505"/>
      <c r="F4" s="504"/>
      <c r="G4" s="503"/>
      <c r="I4" s="501"/>
      <c r="J4" s="502"/>
      <c r="K4" s="501"/>
      <c r="L4" s="500"/>
    </row>
    <row r="5" spans="1:12" s="496" customFormat="1" ht="10.15" customHeight="1">
      <c r="A5" s="628" t="s">
        <v>675</v>
      </c>
      <c r="B5" s="628"/>
      <c r="C5" s="628"/>
      <c r="D5" s="255"/>
      <c r="E5" s="499">
        <v>276130</v>
      </c>
      <c r="F5" s="499">
        <v>256351</v>
      </c>
      <c r="G5" s="499">
        <f>SUM(G7,G8,G9,G11,G41,G42,G44,G45,G49,G50,G51,G52,G54,G55,G56,G59,G60,G63)</f>
        <v>207597</v>
      </c>
      <c r="I5" s="498"/>
      <c r="J5" s="473"/>
      <c r="K5" s="498"/>
      <c r="L5" s="497"/>
    </row>
    <row r="6" spans="1:12" ht="10.5" customHeight="1">
      <c r="A6" s="725" t="s">
        <v>747</v>
      </c>
      <c r="B6" s="725"/>
      <c r="C6" s="725"/>
      <c r="D6" s="5"/>
      <c r="E6" s="478"/>
      <c r="F6" s="478"/>
      <c r="G6" s="478"/>
    </row>
    <row r="7" spans="1:12" ht="11.1" customHeight="1">
      <c r="A7" s="734" t="s">
        <v>674</v>
      </c>
      <c r="B7" s="734"/>
      <c r="C7" s="734"/>
      <c r="D7" s="56"/>
      <c r="E7" s="478">
        <v>391</v>
      </c>
      <c r="F7" s="478">
        <v>333</v>
      </c>
      <c r="G7" s="478">
        <v>313</v>
      </c>
      <c r="L7" s="484"/>
    </row>
    <row r="8" spans="1:12" ht="11.1" customHeight="1">
      <c r="A8" s="735" t="s">
        <v>673</v>
      </c>
      <c r="B8" s="735"/>
      <c r="C8" s="735"/>
      <c r="D8" s="56"/>
      <c r="E8" s="478">
        <v>24</v>
      </c>
      <c r="F8" s="478">
        <v>36</v>
      </c>
      <c r="G8" s="478">
        <v>38</v>
      </c>
      <c r="L8" s="484"/>
    </row>
    <row r="9" spans="1:12" ht="11.1" customHeight="1">
      <c r="A9" s="734" t="s">
        <v>38</v>
      </c>
      <c r="B9" s="734"/>
      <c r="C9" s="734"/>
      <c r="D9" s="56"/>
      <c r="E9" s="478">
        <v>37336</v>
      </c>
      <c r="F9" s="478">
        <v>35038</v>
      </c>
      <c r="G9" s="478">
        <v>34591</v>
      </c>
      <c r="L9" s="484"/>
    </row>
    <row r="10" spans="1:12" s="485" customFormat="1" ht="11.1" customHeight="1">
      <c r="A10" s="495"/>
      <c r="B10" s="734" t="s">
        <v>672</v>
      </c>
      <c r="C10" s="736"/>
      <c r="D10" s="488"/>
      <c r="E10" s="478">
        <v>18398</v>
      </c>
      <c r="F10" s="478">
        <v>17440</v>
      </c>
      <c r="G10" s="478">
        <v>16704</v>
      </c>
      <c r="H10" s="136"/>
      <c r="I10" s="225"/>
      <c r="J10" s="473"/>
      <c r="K10" s="225"/>
      <c r="L10" s="484"/>
    </row>
    <row r="11" spans="1:12" ht="11.1" customHeight="1">
      <c r="A11" s="734" t="s">
        <v>37</v>
      </c>
      <c r="B11" s="734"/>
      <c r="C11" s="734"/>
      <c r="D11" s="488"/>
      <c r="E11" s="478">
        <v>26455</v>
      </c>
      <c r="F11" s="478">
        <v>22564</v>
      </c>
      <c r="G11" s="478">
        <v>15422</v>
      </c>
      <c r="L11" s="484"/>
    </row>
    <row r="12" spans="1:12" ht="3" customHeight="1">
      <c r="A12" s="494"/>
      <c r="B12" s="494"/>
      <c r="C12" s="494"/>
      <c r="D12" s="5"/>
      <c r="E12" s="478"/>
      <c r="F12" s="478"/>
      <c r="G12" s="478"/>
    </row>
    <row r="13" spans="1:12" ht="11.1" customHeight="1">
      <c r="A13" s="490"/>
      <c r="B13" s="590" t="s">
        <v>671</v>
      </c>
      <c r="C13" s="731"/>
      <c r="D13" s="488"/>
      <c r="E13" s="478">
        <v>1945</v>
      </c>
      <c r="F13" s="478">
        <v>2040</v>
      </c>
      <c r="G13" s="478">
        <v>1197</v>
      </c>
      <c r="L13" s="484"/>
    </row>
    <row r="14" spans="1:12" ht="11.1" customHeight="1">
      <c r="A14" s="490"/>
      <c r="B14" s="590" t="s">
        <v>670</v>
      </c>
      <c r="C14" s="731"/>
      <c r="D14" s="488"/>
      <c r="E14" s="478">
        <v>116</v>
      </c>
      <c r="F14" s="478">
        <v>80</v>
      </c>
      <c r="G14" s="478">
        <v>55</v>
      </c>
      <c r="L14" s="484"/>
    </row>
    <row r="15" spans="1:12" ht="11.1" customHeight="1">
      <c r="A15" s="490"/>
      <c r="B15" s="590" t="s">
        <v>669</v>
      </c>
      <c r="C15" s="731"/>
      <c r="D15" s="488"/>
      <c r="E15" s="478">
        <v>184</v>
      </c>
      <c r="F15" s="478">
        <v>131</v>
      </c>
      <c r="G15" s="478">
        <v>77</v>
      </c>
      <c r="L15" s="484"/>
    </row>
    <row r="16" spans="1:12" ht="11.1" customHeight="1">
      <c r="A16" s="490"/>
      <c r="B16" s="590" t="s">
        <v>668</v>
      </c>
      <c r="C16" s="731"/>
      <c r="D16" s="488"/>
      <c r="E16" s="478">
        <v>106</v>
      </c>
      <c r="F16" s="478">
        <v>119</v>
      </c>
      <c r="G16" s="478">
        <v>54</v>
      </c>
      <c r="L16" s="484"/>
    </row>
    <row r="17" spans="1:12" ht="11.1" customHeight="1">
      <c r="A17" s="490"/>
      <c r="B17" s="590" t="s">
        <v>667</v>
      </c>
      <c r="C17" s="731"/>
      <c r="D17" s="488"/>
      <c r="E17" s="478">
        <v>130</v>
      </c>
      <c r="F17" s="478">
        <v>144</v>
      </c>
      <c r="G17" s="478">
        <v>121</v>
      </c>
      <c r="L17" s="484"/>
    </row>
    <row r="18" spans="1:12" ht="11.1" customHeight="1">
      <c r="A18" s="490"/>
      <c r="B18" s="732" t="s">
        <v>666</v>
      </c>
      <c r="C18" s="733"/>
      <c r="D18" s="488"/>
      <c r="E18" s="478">
        <v>644</v>
      </c>
      <c r="F18" s="478">
        <v>551</v>
      </c>
      <c r="G18" s="478">
        <v>405</v>
      </c>
      <c r="L18" s="484"/>
    </row>
    <row r="19" spans="1:12" ht="11.1" customHeight="1">
      <c r="A19" s="490"/>
      <c r="B19" s="590" t="s">
        <v>665</v>
      </c>
      <c r="C19" s="731"/>
      <c r="D19" s="488"/>
      <c r="E19" s="478">
        <v>439</v>
      </c>
      <c r="F19" s="478">
        <v>399</v>
      </c>
      <c r="G19" s="478">
        <v>231</v>
      </c>
      <c r="L19" s="484"/>
    </row>
    <row r="20" spans="1:12" ht="11.1" customHeight="1">
      <c r="A20" s="490"/>
      <c r="B20" s="590" t="s">
        <v>664</v>
      </c>
      <c r="C20" s="731"/>
      <c r="D20" s="488"/>
      <c r="E20" s="478">
        <v>1852</v>
      </c>
      <c r="F20" s="478">
        <v>1485</v>
      </c>
      <c r="G20" s="478">
        <v>475</v>
      </c>
      <c r="L20" s="484"/>
    </row>
    <row r="21" spans="1:12" ht="11.1" customHeight="1">
      <c r="A21" s="490"/>
      <c r="B21" s="590" t="s">
        <v>663</v>
      </c>
      <c r="C21" s="731"/>
      <c r="D21" s="488"/>
      <c r="E21" s="478">
        <v>226</v>
      </c>
      <c r="F21" s="478">
        <v>114</v>
      </c>
      <c r="G21" s="478">
        <v>135</v>
      </c>
      <c r="L21" s="484"/>
    </row>
    <row r="22" spans="1:12" ht="11.1" customHeight="1">
      <c r="A22" s="490"/>
      <c r="B22" s="590" t="s">
        <v>662</v>
      </c>
      <c r="C22" s="731"/>
      <c r="D22" s="488"/>
      <c r="E22" s="478">
        <v>733</v>
      </c>
      <c r="F22" s="478">
        <v>599</v>
      </c>
      <c r="G22" s="478">
        <v>483</v>
      </c>
      <c r="L22" s="484"/>
    </row>
    <row r="23" spans="1:12" ht="11.1" customHeight="1">
      <c r="A23" s="490"/>
      <c r="B23" s="590" t="s">
        <v>661</v>
      </c>
      <c r="C23" s="731"/>
      <c r="D23" s="488"/>
      <c r="E23" s="478">
        <v>311</v>
      </c>
      <c r="F23" s="478">
        <v>205</v>
      </c>
      <c r="G23" s="478">
        <v>190</v>
      </c>
      <c r="L23" s="484"/>
    </row>
    <row r="24" spans="1:12" ht="11.1" customHeight="1">
      <c r="A24" s="490"/>
      <c r="B24" s="590" t="s">
        <v>660</v>
      </c>
      <c r="C24" s="731"/>
      <c r="D24" s="488"/>
      <c r="E24" s="478">
        <v>474</v>
      </c>
      <c r="F24" s="478">
        <v>403</v>
      </c>
      <c r="G24" s="478">
        <v>310</v>
      </c>
      <c r="L24" s="484"/>
    </row>
    <row r="25" spans="1:12" ht="11.1" customHeight="1">
      <c r="A25" s="490"/>
      <c r="B25" s="590" t="s">
        <v>659</v>
      </c>
      <c r="C25" s="731"/>
      <c r="D25" s="488"/>
      <c r="E25" s="136">
        <v>369</v>
      </c>
      <c r="F25" s="136">
        <v>377</v>
      </c>
      <c r="G25" s="136">
        <v>370</v>
      </c>
      <c r="L25" s="484"/>
    </row>
    <row r="26" spans="1:12" ht="11.1" customHeight="1">
      <c r="A26" s="490"/>
      <c r="B26" s="590" t="s">
        <v>658</v>
      </c>
      <c r="C26" s="731"/>
      <c r="D26" s="488"/>
      <c r="E26" s="478">
        <v>331</v>
      </c>
      <c r="F26" s="478">
        <v>206</v>
      </c>
      <c r="G26" s="478">
        <v>151</v>
      </c>
      <c r="L26" s="484"/>
    </row>
    <row r="27" spans="1:12" ht="11.1" customHeight="1">
      <c r="A27" s="490"/>
      <c r="B27" s="590" t="s">
        <v>657</v>
      </c>
      <c r="C27" s="731"/>
      <c r="D27" s="488"/>
      <c r="E27" s="478">
        <v>3317</v>
      </c>
      <c r="F27" s="478">
        <v>2625</v>
      </c>
      <c r="G27" s="478">
        <v>1798</v>
      </c>
      <c r="L27" s="484"/>
    </row>
    <row r="28" spans="1:12" ht="11.1" customHeight="1">
      <c r="A28" s="490"/>
      <c r="B28" s="590" t="s">
        <v>656</v>
      </c>
      <c r="C28" s="731"/>
      <c r="D28" s="488"/>
      <c r="E28" s="478">
        <v>2511</v>
      </c>
      <c r="F28" s="478">
        <v>2283</v>
      </c>
      <c r="G28" s="478">
        <v>1887</v>
      </c>
      <c r="L28" s="484"/>
    </row>
    <row r="29" spans="1:12" ht="11.1" customHeight="1">
      <c r="A29" s="490"/>
      <c r="B29" s="590" t="s">
        <v>655</v>
      </c>
      <c r="C29" s="731"/>
      <c r="D29" s="488"/>
      <c r="E29" s="478">
        <v>1376</v>
      </c>
      <c r="F29" s="478">
        <v>1197</v>
      </c>
      <c r="G29" s="478">
        <v>1034</v>
      </c>
      <c r="L29" s="484"/>
    </row>
    <row r="30" spans="1:12" ht="11.1" customHeight="1">
      <c r="A30" s="490"/>
      <c r="B30" s="590" t="s">
        <v>654</v>
      </c>
      <c r="C30" s="731"/>
      <c r="D30" s="488"/>
      <c r="E30" s="478">
        <v>936</v>
      </c>
      <c r="F30" s="478">
        <v>816</v>
      </c>
      <c r="G30" s="478">
        <v>537</v>
      </c>
      <c r="L30" s="484"/>
    </row>
    <row r="31" spans="1:12" ht="11.1" customHeight="1">
      <c r="A31" s="490"/>
      <c r="B31" s="590" t="s">
        <v>706</v>
      </c>
      <c r="C31" s="731"/>
      <c r="D31" s="488"/>
      <c r="E31" s="478">
        <v>751</v>
      </c>
      <c r="F31" s="478">
        <v>554</v>
      </c>
      <c r="G31" s="478">
        <v>399</v>
      </c>
      <c r="L31" s="484"/>
    </row>
    <row r="32" spans="1:12" ht="11.1" customHeight="1">
      <c r="A32" s="490"/>
      <c r="B32" s="590" t="s">
        <v>653</v>
      </c>
      <c r="C32" s="731"/>
      <c r="D32" s="488"/>
      <c r="E32" s="478">
        <v>2726</v>
      </c>
      <c r="F32" s="478">
        <v>2186</v>
      </c>
      <c r="G32" s="478">
        <v>1300</v>
      </c>
      <c r="L32" s="484"/>
    </row>
    <row r="33" spans="1:12" s="485" customFormat="1" ht="11.1" customHeight="1">
      <c r="A33" s="490"/>
      <c r="B33" s="490"/>
      <c r="C33" s="493" t="s">
        <v>652</v>
      </c>
      <c r="D33" s="488"/>
      <c r="E33" s="478">
        <v>1147</v>
      </c>
      <c r="F33" s="478">
        <v>929</v>
      </c>
      <c r="G33" s="478">
        <v>480</v>
      </c>
      <c r="H33" s="136"/>
      <c r="I33" s="225"/>
      <c r="J33" s="473"/>
      <c r="K33" s="225"/>
      <c r="L33" s="484"/>
    </row>
    <row r="34" spans="1:12" s="485" customFormat="1" ht="11.1" customHeight="1">
      <c r="A34" s="490"/>
      <c r="B34" s="490"/>
      <c r="C34" s="290" t="s">
        <v>651</v>
      </c>
      <c r="D34" s="488"/>
      <c r="E34" s="478">
        <v>1471</v>
      </c>
      <c r="F34" s="478">
        <v>1189</v>
      </c>
      <c r="G34" s="478">
        <v>797</v>
      </c>
      <c r="H34" s="136"/>
      <c r="I34" s="225"/>
      <c r="J34" s="473"/>
      <c r="K34" s="225"/>
      <c r="L34" s="484"/>
    </row>
    <row r="35" spans="1:12" ht="11.1" customHeight="1">
      <c r="A35" s="490"/>
      <c r="B35" s="590" t="s">
        <v>650</v>
      </c>
      <c r="C35" s="731"/>
      <c r="D35" s="488"/>
      <c r="E35" s="478">
        <v>1137</v>
      </c>
      <c r="F35" s="478">
        <v>967</v>
      </c>
      <c r="G35" s="478">
        <v>543</v>
      </c>
      <c r="L35" s="484"/>
    </row>
    <row r="36" spans="1:12" ht="11.1" customHeight="1">
      <c r="A36" s="490"/>
      <c r="B36" s="590" t="s">
        <v>649</v>
      </c>
      <c r="C36" s="731"/>
      <c r="D36" s="488"/>
      <c r="E36" s="478">
        <v>5404</v>
      </c>
      <c r="F36" s="478">
        <v>4712</v>
      </c>
      <c r="G36" s="478">
        <v>3377</v>
      </c>
      <c r="L36" s="484"/>
    </row>
    <row r="37" spans="1:12" s="485" customFormat="1" ht="11.1" customHeight="1">
      <c r="A37" s="490"/>
      <c r="B37" s="490"/>
      <c r="C37" s="290" t="s">
        <v>648</v>
      </c>
      <c r="D37" s="488"/>
      <c r="E37" s="478">
        <v>4543</v>
      </c>
      <c r="F37" s="478">
        <v>3663</v>
      </c>
      <c r="G37" s="478">
        <v>2534</v>
      </c>
      <c r="H37" s="136"/>
      <c r="I37" s="225"/>
      <c r="J37" s="473"/>
      <c r="K37" s="225"/>
      <c r="L37" s="484"/>
    </row>
    <row r="38" spans="1:12" s="485" customFormat="1" ht="11.1" customHeight="1">
      <c r="A38" s="490"/>
      <c r="B38" s="490"/>
      <c r="C38" s="290" t="s">
        <v>647</v>
      </c>
      <c r="D38" s="488"/>
      <c r="E38" s="492">
        <v>693</v>
      </c>
      <c r="F38" s="492">
        <v>576</v>
      </c>
      <c r="G38" s="492">
        <v>442</v>
      </c>
      <c r="H38" s="136"/>
      <c r="I38" s="491"/>
      <c r="J38" s="473"/>
      <c r="K38" s="225"/>
      <c r="L38" s="484"/>
    </row>
    <row r="39" spans="1:12" ht="11.1" customHeight="1">
      <c r="A39" s="490"/>
      <c r="B39" s="590" t="s">
        <v>646</v>
      </c>
      <c r="C39" s="731"/>
      <c r="D39" s="488"/>
      <c r="E39" s="478">
        <v>437</v>
      </c>
      <c r="F39" s="478">
        <v>371</v>
      </c>
      <c r="G39" s="478">
        <v>293</v>
      </c>
      <c r="L39" s="484"/>
    </row>
    <row r="40" spans="1:12" ht="3" customHeight="1">
      <c r="A40" s="490"/>
      <c r="B40" s="290"/>
      <c r="C40" s="489"/>
      <c r="D40" s="488"/>
      <c r="E40" s="478"/>
      <c r="F40" s="478"/>
      <c r="G40" s="478"/>
      <c r="L40" s="484"/>
    </row>
    <row r="41" spans="1:12" ht="11.1" customHeight="1">
      <c r="A41" s="590" t="s">
        <v>36</v>
      </c>
      <c r="B41" s="590"/>
      <c r="C41" s="590"/>
      <c r="D41" s="488"/>
      <c r="E41" s="478">
        <v>350</v>
      </c>
      <c r="F41" s="478">
        <v>336</v>
      </c>
      <c r="G41" s="478">
        <v>297</v>
      </c>
      <c r="L41" s="484"/>
    </row>
    <row r="42" spans="1:12" ht="11.1" customHeight="1">
      <c r="A42" s="590" t="s">
        <v>645</v>
      </c>
      <c r="B42" s="590"/>
      <c r="C42" s="590"/>
      <c r="D42" s="488"/>
      <c r="E42" s="478">
        <v>19205</v>
      </c>
      <c r="F42" s="478">
        <v>18443</v>
      </c>
      <c r="G42" s="478">
        <v>14181</v>
      </c>
      <c r="L42" s="484"/>
    </row>
    <row r="43" spans="1:12" s="485" customFormat="1" ht="11.1" customHeight="1">
      <c r="A43" s="290"/>
      <c r="B43" s="590" t="s">
        <v>644</v>
      </c>
      <c r="C43" s="728"/>
      <c r="D43" s="488"/>
      <c r="E43" s="478">
        <v>18659</v>
      </c>
      <c r="F43" s="478">
        <v>17946</v>
      </c>
      <c r="G43" s="478">
        <v>13548</v>
      </c>
      <c r="H43" s="136"/>
      <c r="I43" s="225"/>
      <c r="J43" s="473"/>
      <c r="K43" s="225"/>
      <c r="L43" s="484"/>
    </row>
    <row r="44" spans="1:12" ht="11.1" customHeight="1">
      <c r="A44" s="590" t="s">
        <v>643</v>
      </c>
      <c r="B44" s="590"/>
      <c r="C44" s="590"/>
      <c r="D44" s="488"/>
      <c r="E44" s="478">
        <v>23729</v>
      </c>
      <c r="F44" s="478">
        <v>21073</v>
      </c>
      <c r="G44" s="478">
        <v>17094</v>
      </c>
      <c r="L44" s="484"/>
    </row>
    <row r="45" spans="1:12" ht="11.1" customHeight="1">
      <c r="A45" s="590" t="s">
        <v>642</v>
      </c>
      <c r="B45" s="590"/>
      <c r="C45" s="590"/>
      <c r="D45" s="488"/>
      <c r="E45" s="478">
        <v>22414</v>
      </c>
      <c r="F45" s="478">
        <v>22348</v>
      </c>
      <c r="G45" s="478">
        <v>17881</v>
      </c>
      <c r="L45" s="484"/>
    </row>
    <row r="46" spans="1:12" s="485" customFormat="1" ht="11.1" customHeight="1">
      <c r="A46" s="290"/>
      <c r="B46" s="590" t="s">
        <v>641</v>
      </c>
      <c r="C46" s="728"/>
      <c r="D46" s="488"/>
      <c r="E46" s="478">
        <v>6399</v>
      </c>
      <c r="F46" s="478">
        <v>7444</v>
      </c>
      <c r="G46" s="478">
        <v>6649</v>
      </c>
      <c r="H46" s="136"/>
      <c r="I46" s="225"/>
      <c r="J46" s="473"/>
      <c r="K46" s="225"/>
      <c r="L46" s="484"/>
    </row>
    <row r="47" spans="1:12" s="485" customFormat="1" ht="11.1" customHeight="1">
      <c r="A47" s="290"/>
      <c r="B47" s="590" t="s">
        <v>640</v>
      </c>
      <c r="C47" s="728"/>
      <c r="D47" s="488"/>
      <c r="E47" s="478">
        <v>16015</v>
      </c>
      <c r="F47" s="478">
        <v>14904</v>
      </c>
      <c r="G47" s="478">
        <v>11232</v>
      </c>
      <c r="H47" s="136"/>
      <c r="I47" s="225"/>
      <c r="J47" s="473"/>
      <c r="K47" s="225"/>
      <c r="L47" s="484"/>
    </row>
    <row r="48" spans="1:12" s="485" customFormat="1" ht="11.1" customHeight="1">
      <c r="A48" s="290"/>
      <c r="B48" s="590" t="s">
        <v>639</v>
      </c>
      <c r="C48" s="728"/>
      <c r="D48" s="488"/>
      <c r="E48" s="478">
        <v>2841</v>
      </c>
      <c r="F48" s="478">
        <v>2827</v>
      </c>
      <c r="G48" s="478">
        <v>2878</v>
      </c>
      <c r="H48" s="136"/>
      <c r="I48" s="225"/>
      <c r="J48" s="473"/>
      <c r="K48" s="225"/>
      <c r="L48" s="484"/>
    </row>
    <row r="49" spans="1:12" ht="11.1" customHeight="1">
      <c r="A49" s="590" t="s">
        <v>638</v>
      </c>
      <c r="B49" s="590"/>
      <c r="C49" s="590"/>
      <c r="D49" s="488"/>
      <c r="E49" s="478">
        <v>1650</v>
      </c>
      <c r="F49" s="478">
        <v>1469</v>
      </c>
      <c r="G49" s="478">
        <v>1035</v>
      </c>
      <c r="L49" s="484"/>
    </row>
    <row r="50" spans="1:12" ht="11.1" customHeight="1">
      <c r="A50" s="590" t="s">
        <v>637</v>
      </c>
      <c r="B50" s="590"/>
      <c r="C50" s="590"/>
      <c r="D50" s="488"/>
      <c r="E50" s="478">
        <v>5971</v>
      </c>
      <c r="F50" s="478">
        <v>5585</v>
      </c>
      <c r="G50" s="478">
        <v>4126</v>
      </c>
      <c r="L50" s="484"/>
    </row>
    <row r="51" spans="1:12" s="485" customFormat="1" ht="11.1" customHeight="1">
      <c r="A51" s="590" t="s">
        <v>506</v>
      </c>
      <c r="B51" s="590"/>
      <c r="C51" s="590"/>
      <c r="D51" s="488"/>
      <c r="E51" s="478">
        <v>9556</v>
      </c>
      <c r="F51" s="478">
        <v>8044</v>
      </c>
      <c r="G51" s="478">
        <v>5661</v>
      </c>
      <c r="H51" s="136"/>
      <c r="I51" s="225"/>
      <c r="J51" s="473"/>
      <c r="K51" s="225"/>
      <c r="L51" s="484"/>
    </row>
    <row r="52" spans="1:12" ht="11.1" customHeight="1">
      <c r="A52" s="590" t="s">
        <v>636</v>
      </c>
      <c r="B52" s="590"/>
      <c r="C52" s="590"/>
      <c r="D52" s="488"/>
      <c r="E52" s="478">
        <v>11368</v>
      </c>
      <c r="F52" s="478">
        <v>7594</v>
      </c>
      <c r="G52" s="478">
        <v>3518</v>
      </c>
      <c r="L52" s="484"/>
    </row>
    <row r="53" spans="1:12" ht="11.1" customHeight="1">
      <c r="A53" s="140"/>
      <c r="B53" s="727" t="s">
        <v>635</v>
      </c>
      <c r="C53" s="729"/>
      <c r="D53" s="488"/>
      <c r="E53" s="478">
        <v>9308</v>
      </c>
      <c r="F53" s="478">
        <v>5620</v>
      </c>
      <c r="G53" s="478">
        <v>2478</v>
      </c>
      <c r="L53" s="484"/>
    </row>
    <row r="54" spans="1:12" s="485" customFormat="1" ht="11.1" customHeight="1">
      <c r="A54" s="727" t="s">
        <v>634</v>
      </c>
      <c r="B54" s="727"/>
      <c r="C54" s="727"/>
      <c r="D54" s="488"/>
      <c r="E54" s="478">
        <v>7045</v>
      </c>
      <c r="F54" s="478">
        <v>6451</v>
      </c>
      <c r="G54" s="478">
        <v>5668</v>
      </c>
      <c r="H54" s="136"/>
      <c r="I54" s="225"/>
      <c r="J54" s="473"/>
      <c r="K54" s="225"/>
      <c r="L54" s="484"/>
    </row>
    <row r="55" spans="1:12" ht="11.1" customHeight="1">
      <c r="A55" s="590" t="s">
        <v>633</v>
      </c>
      <c r="B55" s="590"/>
      <c r="C55" s="590"/>
      <c r="D55" s="488"/>
      <c r="E55" s="478">
        <v>2486</v>
      </c>
      <c r="F55" s="478">
        <v>2290</v>
      </c>
      <c r="G55" s="478">
        <v>2057</v>
      </c>
      <c r="L55" s="484"/>
    </row>
    <row r="56" spans="1:12" ht="11.1" customHeight="1">
      <c r="A56" s="590" t="s">
        <v>632</v>
      </c>
      <c r="B56" s="590"/>
      <c r="C56" s="590"/>
      <c r="D56" s="488"/>
      <c r="E56" s="478">
        <v>60616</v>
      </c>
      <c r="F56" s="478">
        <v>61396</v>
      </c>
      <c r="G56" s="478">
        <v>52978</v>
      </c>
      <c r="L56" s="484"/>
    </row>
    <row r="57" spans="1:12" ht="11.1" customHeight="1">
      <c r="A57" s="140" t="s">
        <v>626</v>
      </c>
      <c r="B57" s="727" t="s">
        <v>631</v>
      </c>
      <c r="C57" s="729"/>
      <c r="D57" s="488"/>
      <c r="E57" s="478">
        <v>18707</v>
      </c>
      <c r="F57" s="478">
        <v>18166</v>
      </c>
      <c r="G57" s="478">
        <v>14894</v>
      </c>
      <c r="L57" s="484"/>
    </row>
    <row r="58" spans="1:12" ht="11.1" customHeight="1">
      <c r="A58" s="140" t="s">
        <v>630</v>
      </c>
      <c r="B58" s="727" t="s">
        <v>629</v>
      </c>
      <c r="C58" s="729"/>
      <c r="D58" s="488"/>
      <c r="E58" s="478">
        <v>41820</v>
      </c>
      <c r="F58" s="478">
        <v>43155</v>
      </c>
      <c r="G58" s="478">
        <v>38028</v>
      </c>
      <c r="L58" s="484"/>
    </row>
    <row r="59" spans="1:12" ht="11.1" customHeight="1">
      <c r="A59" s="590" t="s">
        <v>502</v>
      </c>
      <c r="B59" s="590"/>
      <c r="C59" s="590"/>
      <c r="D59" s="488"/>
      <c r="E59" s="478">
        <v>641</v>
      </c>
      <c r="F59" s="478">
        <v>529</v>
      </c>
      <c r="G59" s="478">
        <v>392</v>
      </c>
      <c r="L59" s="484"/>
    </row>
    <row r="60" spans="1:12" ht="11.1" customHeight="1">
      <c r="A60" s="730" t="s">
        <v>628</v>
      </c>
      <c r="B60" s="730"/>
      <c r="C60" s="730"/>
      <c r="D60" s="487"/>
      <c r="E60" s="478">
        <v>44561</v>
      </c>
      <c r="F60" s="478">
        <v>40879</v>
      </c>
      <c r="G60" s="478">
        <v>30821</v>
      </c>
      <c r="L60" s="484"/>
    </row>
    <row r="61" spans="1:12" s="485" customFormat="1" ht="11.1" customHeight="1">
      <c r="A61" s="140" t="s">
        <v>626</v>
      </c>
      <c r="B61" s="727" t="s">
        <v>627</v>
      </c>
      <c r="C61" s="728"/>
      <c r="D61" s="486"/>
      <c r="E61" s="478">
        <v>17167</v>
      </c>
      <c r="F61" s="478">
        <v>14173</v>
      </c>
      <c r="G61" s="478">
        <v>9524</v>
      </c>
      <c r="H61" s="136"/>
      <c r="I61" s="225"/>
      <c r="J61" s="473"/>
      <c r="K61" s="225"/>
      <c r="L61" s="484"/>
    </row>
    <row r="62" spans="1:12" s="485" customFormat="1" ht="11.1" customHeight="1">
      <c r="A62" s="140" t="s">
        <v>626</v>
      </c>
      <c r="B62" s="727" t="s">
        <v>625</v>
      </c>
      <c r="C62" s="728"/>
      <c r="D62" s="486"/>
      <c r="E62" s="478">
        <v>21495</v>
      </c>
      <c r="F62" s="478">
        <v>20691</v>
      </c>
      <c r="G62" s="478">
        <v>16226</v>
      </c>
      <c r="H62" s="136"/>
      <c r="I62" s="225"/>
      <c r="J62" s="473"/>
      <c r="K62" s="225"/>
      <c r="L62" s="484"/>
    </row>
    <row r="63" spans="1:12" ht="9" customHeight="1">
      <c r="A63" s="590" t="s">
        <v>624</v>
      </c>
      <c r="B63" s="590"/>
      <c r="C63" s="590"/>
      <c r="D63" s="56"/>
      <c r="E63" s="478">
        <v>2332</v>
      </c>
      <c r="F63" s="478">
        <v>1943</v>
      </c>
      <c r="G63" s="478">
        <v>1524</v>
      </c>
      <c r="L63" s="484"/>
    </row>
    <row r="64" spans="1:12" ht="10.5" customHeight="1">
      <c r="A64" s="725" t="s">
        <v>748</v>
      </c>
      <c r="B64" s="725"/>
      <c r="C64" s="725"/>
      <c r="D64" s="56"/>
      <c r="E64" s="478"/>
      <c r="F64" s="478"/>
      <c r="G64" s="478"/>
      <c r="L64" s="484"/>
    </row>
    <row r="65" spans="1:12" ht="11.1" customHeight="1">
      <c r="A65" s="726" t="s">
        <v>623</v>
      </c>
      <c r="B65" s="726"/>
      <c r="C65" s="726"/>
      <c r="D65" s="56"/>
      <c r="E65" s="478">
        <v>177980</v>
      </c>
      <c r="F65" s="478">
        <v>161921</v>
      </c>
      <c r="G65" s="478">
        <v>133392</v>
      </c>
      <c r="L65" s="484"/>
    </row>
    <row r="66" spans="1:12" ht="11.1" customHeight="1">
      <c r="A66" s="726" t="s">
        <v>622</v>
      </c>
      <c r="B66" s="726"/>
      <c r="C66" s="726"/>
      <c r="D66" s="56"/>
      <c r="E66" s="478">
        <v>59500</v>
      </c>
      <c r="F66" s="478">
        <v>57538</v>
      </c>
      <c r="G66" s="478">
        <v>43249</v>
      </c>
      <c r="L66" s="484"/>
    </row>
    <row r="67" spans="1:12" ht="11.1" customHeight="1">
      <c r="A67" s="726" t="s">
        <v>621</v>
      </c>
      <c r="B67" s="726"/>
      <c r="C67" s="726"/>
      <c r="D67" s="56"/>
      <c r="E67" s="478">
        <v>27507</v>
      </c>
      <c r="F67" s="478">
        <v>25676</v>
      </c>
      <c r="G67" s="478">
        <v>21988</v>
      </c>
      <c r="L67" s="484"/>
    </row>
    <row r="68" spans="1:12" ht="11.1" customHeight="1">
      <c r="A68" s="726" t="s">
        <v>620</v>
      </c>
      <c r="B68" s="726"/>
      <c r="C68" s="726"/>
      <c r="D68" s="56"/>
      <c r="E68" s="478">
        <v>4710</v>
      </c>
      <c r="F68" s="478">
        <v>4838</v>
      </c>
      <c r="G68" s="478">
        <v>3738</v>
      </c>
      <c r="L68" s="484"/>
    </row>
    <row r="69" spans="1:12" ht="11.1" customHeight="1">
      <c r="A69" s="726" t="s">
        <v>619</v>
      </c>
      <c r="B69" s="726"/>
      <c r="C69" s="726"/>
      <c r="D69" s="56"/>
      <c r="E69" s="478">
        <v>2718</v>
      </c>
      <c r="F69" s="478">
        <v>3014</v>
      </c>
      <c r="G69" s="478">
        <v>2221</v>
      </c>
      <c r="L69" s="484"/>
    </row>
    <row r="70" spans="1:12" ht="11.1" customHeight="1">
      <c r="A70" s="726" t="s">
        <v>618</v>
      </c>
      <c r="B70" s="726"/>
      <c r="C70" s="726"/>
      <c r="D70" s="56"/>
      <c r="E70" s="478">
        <v>3715</v>
      </c>
      <c r="F70" s="478">
        <v>3364</v>
      </c>
      <c r="G70" s="478">
        <v>3009</v>
      </c>
      <c r="L70" s="484"/>
    </row>
    <row r="71" spans="1:12" ht="3" customHeight="1" thickBot="1">
      <c r="A71" s="27"/>
      <c r="B71" s="27"/>
      <c r="C71" s="27"/>
      <c r="D71" s="26"/>
      <c r="E71" s="250"/>
      <c r="F71" s="483"/>
      <c r="G71" s="483"/>
    </row>
    <row r="72" spans="1:12" s="132" customFormat="1" ht="10.5" thickTop="1">
      <c r="A72" s="228"/>
      <c r="B72" s="228"/>
      <c r="C72" s="154" t="s">
        <v>617</v>
      </c>
      <c r="F72" s="482"/>
      <c r="G72" s="482"/>
      <c r="I72" s="480"/>
      <c r="J72" s="481"/>
      <c r="K72" s="480"/>
      <c r="L72" s="349"/>
    </row>
    <row r="73" spans="1:12">
      <c r="C73" s="154" t="s">
        <v>616</v>
      </c>
      <c r="E73" s="347"/>
      <c r="F73" s="479"/>
      <c r="G73" s="479"/>
    </row>
    <row r="74" spans="1:12">
      <c r="C74" s="154"/>
      <c r="F74" s="478"/>
      <c r="G74" s="477"/>
    </row>
    <row r="75" spans="1:12">
      <c r="C75" s="154"/>
    </row>
    <row r="76" spans="1:12">
      <c r="C76" s="350"/>
    </row>
    <row r="77" spans="1:12">
      <c r="C77" s="476"/>
      <c r="E77" s="475"/>
      <c r="F77" s="475"/>
      <c r="G77" s="474"/>
    </row>
  </sheetData>
  <mergeCells count="61">
    <mergeCell ref="B16:C16"/>
    <mergeCell ref="A3:C3"/>
    <mergeCell ref="A5:C5"/>
    <mergeCell ref="A7:C7"/>
    <mergeCell ref="A8:C8"/>
    <mergeCell ref="A9:C9"/>
    <mergeCell ref="A6:C6"/>
    <mergeCell ref="B10:C10"/>
    <mergeCell ref="A11:C11"/>
    <mergeCell ref="B13:C13"/>
    <mergeCell ref="B14:C14"/>
    <mergeCell ref="B15:C15"/>
    <mergeCell ref="B17:C17"/>
    <mergeCell ref="B30:C30"/>
    <mergeCell ref="B31:C31"/>
    <mergeCell ref="B32:C32"/>
    <mergeCell ref="B18:C18"/>
    <mergeCell ref="B19:C19"/>
    <mergeCell ref="B20:C20"/>
    <mergeCell ref="B21:C21"/>
    <mergeCell ref="B22:C22"/>
    <mergeCell ref="A45:C45"/>
    <mergeCell ref="B35:C35"/>
    <mergeCell ref="B36:C36"/>
    <mergeCell ref="B23:C23"/>
    <mergeCell ref="B24:C24"/>
    <mergeCell ref="B25:C25"/>
    <mergeCell ref="B26:C26"/>
    <mergeCell ref="B27:C27"/>
    <mergeCell ref="B28:C28"/>
    <mergeCell ref="B29:C29"/>
    <mergeCell ref="B39:C39"/>
    <mergeCell ref="A41:C41"/>
    <mergeCell ref="A42:C42"/>
    <mergeCell ref="B43:C43"/>
    <mergeCell ref="A44:C44"/>
    <mergeCell ref="B46:C46"/>
    <mergeCell ref="A59:C59"/>
    <mergeCell ref="A60:C60"/>
    <mergeCell ref="B61:C61"/>
    <mergeCell ref="B47:C47"/>
    <mergeCell ref="B48:C48"/>
    <mergeCell ref="A49:C49"/>
    <mergeCell ref="A50:C50"/>
    <mergeCell ref="A51:C51"/>
    <mergeCell ref="A64:C64"/>
    <mergeCell ref="A70:C70"/>
    <mergeCell ref="B62:C62"/>
    <mergeCell ref="A63:C63"/>
    <mergeCell ref="A52:C52"/>
    <mergeCell ref="B53:C53"/>
    <mergeCell ref="A54:C54"/>
    <mergeCell ref="A55:C55"/>
    <mergeCell ref="A56:C56"/>
    <mergeCell ref="B57:C57"/>
    <mergeCell ref="B58:C58"/>
    <mergeCell ref="A65:C65"/>
    <mergeCell ref="A66:C66"/>
    <mergeCell ref="A67:C67"/>
    <mergeCell ref="A68:C68"/>
    <mergeCell ref="A69:C69"/>
  </mergeCells>
  <phoneticPr fontId="6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&amp;L一般新規求人状況&amp;R&amp;F（&amp;A）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0"/>
  <sheetViews>
    <sheetView zoomScaleNormal="100" workbookViewId="0"/>
  </sheetViews>
  <sheetFormatPr defaultColWidth="9.1640625" defaultRowHeight="10.5"/>
  <cols>
    <col min="1" max="1" width="42.6640625" style="535" customWidth="1"/>
    <col min="2" max="2" width="20.5" style="533" customWidth="1"/>
    <col min="3" max="3" width="18.83203125" style="533" customWidth="1"/>
    <col min="4" max="4" width="18.33203125" style="534" customWidth="1"/>
    <col min="5" max="16384" width="9.1640625" style="533"/>
  </cols>
  <sheetData>
    <row r="1" spans="1:5" s="535" customFormat="1" ht="18.75" customHeight="1" thickBot="1">
      <c r="D1" s="560" t="s">
        <v>745</v>
      </c>
    </row>
    <row r="2" spans="1:5" s="554" customFormat="1" ht="27.75" thickTop="1">
      <c r="A2" s="559" t="s">
        <v>744</v>
      </c>
      <c r="B2" s="558" t="s">
        <v>743</v>
      </c>
      <c r="C2" s="557" t="s">
        <v>742</v>
      </c>
      <c r="D2" s="556" t="s">
        <v>741</v>
      </c>
      <c r="E2" s="555"/>
    </row>
    <row r="3" spans="1:5" s="535" customFormat="1">
      <c r="A3" s="548"/>
      <c r="C3" s="552"/>
      <c r="D3" s="553" t="s">
        <v>544</v>
      </c>
      <c r="E3" s="552"/>
    </row>
    <row r="4" spans="1:5" ht="13.5">
      <c r="A4" s="551" t="s">
        <v>753</v>
      </c>
      <c r="B4" s="550">
        <v>4842</v>
      </c>
      <c r="C4" s="550">
        <v>3197</v>
      </c>
      <c r="D4" s="546">
        <v>66</v>
      </c>
      <c r="E4" s="146"/>
    </row>
    <row r="5" spans="1:5" ht="13.5">
      <c r="A5" s="551" t="s">
        <v>774</v>
      </c>
      <c r="B5" s="550">
        <v>5248</v>
      </c>
      <c r="C5" s="550">
        <v>3674</v>
      </c>
      <c r="D5" s="546">
        <v>70.007621951219505</v>
      </c>
      <c r="E5" s="146"/>
    </row>
    <row r="6" spans="1:5" ht="13.5">
      <c r="A6" s="551" t="s">
        <v>740</v>
      </c>
      <c r="B6" s="550">
        <v>3586</v>
      </c>
      <c r="C6" s="550">
        <v>2447</v>
      </c>
      <c r="D6" s="546">
        <f>IF(B6=0,0,C6/B6*100)</f>
        <v>68.237590630228667</v>
      </c>
      <c r="E6" s="549"/>
    </row>
    <row r="7" spans="1:5" ht="13.5">
      <c r="A7" s="548"/>
      <c r="B7" s="547"/>
      <c r="C7" s="547"/>
      <c r="D7" s="546"/>
      <c r="E7" s="146"/>
    </row>
    <row r="8" spans="1:5" ht="13.5">
      <c r="A8" s="541" t="s">
        <v>739</v>
      </c>
      <c r="B8" s="540">
        <v>130</v>
      </c>
      <c r="C8" s="540">
        <v>98</v>
      </c>
      <c r="D8" s="539">
        <f>IF(B8=0,0,C8/B8*100)</f>
        <v>75.384615384615387</v>
      </c>
      <c r="E8" s="146"/>
    </row>
    <row r="9" spans="1:5" ht="13.5">
      <c r="A9" s="541" t="s">
        <v>738</v>
      </c>
      <c r="B9" s="543">
        <v>2</v>
      </c>
      <c r="C9" s="543" t="s">
        <v>459</v>
      </c>
      <c r="D9" s="561" t="s">
        <v>746</v>
      </c>
      <c r="E9" s="146"/>
    </row>
    <row r="10" spans="1:5" ht="13.5">
      <c r="A10" s="541" t="s">
        <v>737</v>
      </c>
      <c r="B10" s="543" t="s">
        <v>459</v>
      </c>
      <c r="C10" s="543" t="s">
        <v>459</v>
      </c>
      <c r="D10" s="561" t="s">
        <v>746</v>
      </c>
      <c r="E10" s="146"/>
    </row>
    <row r="11" spans="1:5" ht="13.5">
      <c r="A11" s="541" t="s">
        <v>736</v>
      </c>
      <c r="B11" s="540">
        <v>7</v>
      </c>
      <c r="C11" s="540">
        <v>7</v>
      </c>
      <c r="D11" s="542">
        <f>IF(B11=0,0,C11/B11*100)</f>
        <v>100</v>
      </c>
      <c r="E11" s="146"/>
    </row>
    <row r="12" spans="1:5" ht="13.5">
      <c r="A12" s="541" t="s">
        <v>735</v>
      </c>
      <c r="B12" s="540">
        <v>7</v>
      </c>
      <c r="C12" s="540">
        <v>7</v>
      </c>
      <c r="D12" s="539">
        <f>IF(B12=0,0,C12/B12*100)</f>
        <v>100</v>
      </c>
      <c r="E12" s="146"/>
    </row>
    <row r="13" spans="1:5" ht="8.25" customHeight="1">
      <c r="A13" s="541"/>
      <c r="B13" s="540"/>
      <c r="C13" s="540"/>
      <c r="D13" s="542"/>
      <c r="E13" s="146"/>
    </row>
    <row r="14" spans="1:5" ht="13.5">
      <c r="A14" s="541" t="s">
        <v>734</v>
      </c>
      <c r="B14" s="540">
        <v>21</v>
      </c>
      <c r="C14" s="540">
        <v>19</v>
      </c>
      <c r="D14" s="539">
        <f>IF(B14=0,0,C14/B14*100)</f>
        <v>90.476190476190482</v>
      </c>
      <c r="E14" s="146"/>
    </row>
    <row r="15" spans="1:5" ht="13.5">
      <c r="A15" s="541" t="s">
        <v>733</v>
      </c>
      <c r="B15" s="540">
        <v>51</v>
      </c>
      <c r="C15" s="540">
        <v>45</v>
      </c>
      <c r="D15" s="542">
        <f>IF(B15=0,0,C15/B15*100)</f>
        <v>88.235294117647058</v>
      </c>
      <c r="E15" s="146"/>
    </row>
    <row r="16" spans="1:5" ht="13.5">
      <c r="A16" s="541" t="s">
        <v>664</v>
      </c>
      <c r="B16" s="540">
        <v>53</v>
      </c>
      <c r="C16" s="540">
        <v>32</v>
      </c>
      <c r="D16" s="539">
        <f>IF(B16=0,0,C16/B16*100)</f>
        <v>60.377358490566039</v>
      </c>
      <c r="E16" s="146"/>
    </row>
    <row r="17" spans="1:5" ht="13.5">
      <c r="A17" s="541" t="s">
        <v>732</v>
      </c>
      <c r="B17" s="540">
        <v>15</v>
      </c>
      <c r="C17" s="540">
        <v>12</v>
      </c>
      <c r="D17" s="542">
        <f>IF(B17=0,0,C17/B17*100)</f>
        <v>80</v>
      </c>
      <c r="E17" s="146"/>
    </row>
    <row r="18" spans="1:5" ht="13.5">
      <c r="A18" s="541" t="s">
        <v>659</v>
      </c>
      <c r="B18" s="540">
        <v>12</v>
      </c>
      <c r="C18" s="540">
        <v>6</v>
      </c>
      <c r="D18" s="539">
        <f>IF(B18=0,0,C18/B18*100)</f>
        <v>50</v>
      </c>
      <c r="E18" s="146"/>
    </row>
    <row r="19" spans="1:5" ht="6" customHeight="1">
      <c r="A19" s="541"/>
      <c r="B19" s="540"/>
      <c r="C19" s="540"/>
      <c r="D19" s="542"/>
      <c r="E19" s="146"/>
    </row>
    <row r="20" spans="1:5" ht="13.5">
      <c r="A20" s="541" t="s">
        <v>731</v>
      </c>
      <c r="B20" s="540">
        <v>20</v>
      </c>
      <c r="C20" s="540">
        <v>13</v>
      </c>
      <c r="D20" s="539">
        <f>IF(B20=0,0,C20/B20*100)</f>
        <v>65</v>
      </c>
      <c r="E20" s="146"/>
    </row>
    <row r="21" spans="1:5" ht="13.5">
      <c r="A21" s="541" t="s">
        <v>730</v>
      </c>
      <c r="B21" s="540">
        <v>76</v>
      </c>
      <c r="C21" s="540">
        <v>61</v>
      </c>
      <c r="D21" s="542">
        <f>IF(B21=0,0,C21/B21*100)</f>
        <v>80.26315789473685</v>
      </c>
      <c r="E21" s="146"/>
    </row>
    <row r="22" spans="1:5" ht="13.5">
      <c r="A22" s="541" t="s">
        <v>729</v>
      </c>
      <c r="B22" s="540">
        <v>93</v>
      </c>
      <c r="C22" s="540">
        <v>70</v>
      </c>
      <c r="D22" s="539">
        <f>IF(B22=0,0,C22/B22*100)</f>
        <v>75.268817204301072</v>
      </c>
      <c r="E22" s="146"/>
    </row>
    <row r="23" spans="1:5" ht="13.5">
      <c r="A23" s="541" t="s">
        <v>728</v>
      </c>
      <c r="B23" s="540">
        <v>79</v>
      </c>
      <c r="C23" s="540">
        <v>51</v>
      </c>
      <c r="D23" s="542">
        <f>IF(B23=0,0,C23/B23*100)</f>
        <v>64.556962025316452</v>
      </c>
      <c r="E23" s="146"/>
    </row>
    <row r="24" spans="1:5" ht="13.5">
      <c r="A24" s="541" t="s">
        <v>727</v>
      </c>
      <c r="B24" s="540">
        <v>69</v>
      </c>
      <c r="C24" s="540">
        <v>47</v>
      </c>
      <c r="D24" s="539">
        <f>IF(B24=0,0,C24/B24*100)</f>
        <v>68.115942028985515</v>
      </c>
      <c r="E24" s="146"/>
    </row>
    <row r="25" spans="1:5" ht="6.75" customHeight="1">
      <c r="A25" s="541"/>
      <c r="B25" s="540"/>
      <c r="C25" s="540"/>
      <c r="D25" s="539"/>
      <c r="E25" s="146"/>
    </row>
    <row r="26" spans="1:5" ht="13.5">
      <c r="A26" s="541" t="s">
        <v>726</v>
      </c>
      <c r="B26" s="540">
        <v>3</v>
      </c>
      <c r="C26" s="543" t="s">
        <v>459</v>
      </c>
      <c r="D26" s="561" t="s">
        <v>746</v>
      </c>
      <c r="E26" s="146"/>
    </row>
    <row r="27" spans="1:5" ht="13.5">
      <c r="A27" s="541" t="s">
        <v>725</v>
      </c>
      <c r="B27" s="540">
        <v>53</v>
      </c>
      <c r="C27" s="540">
        <v>41</v>
      </c>
      <c r="D27" s="542">
        <f>IF(B27=0,0,C27/B27*100)</f>
        <v>77.358490566037744</v>
      </c>
      <c r="E27" s="146"/>
    </row>
    <row r="28" spans="1:5" ht="13.5">
      <c r="A28" s="541" t="s">
        <v>41</v>
      </c>
      <c r="B28" s="543">
        <v>1</v>
      </c>
      <c r="C28" s="545">
        <v>1</v>
      </c>
      <c r="D28" s="542">
        <f>IF(B28=0,0,C28/B28*100)</f>
        <v>100</v>
      </c>
      <c r="E28" s="146"/>
    </row>
    <row r="29" spans="1:5" ht="13.5">
      <c r="A29" s="541" t="s">
        <v>724</v>
      </c>
      <c r="B29" s="544">
        <v>995</v>
      </c>
      <c r="C29" s="544">
        <v>647</v>
      </c>
      <c r="D29" s="542">
        <f>IF(B29=0,0,C29/B29*100)</f>
        <v>65.0251256281407</v>
      </c>
      <c r="E29" s="146"/>
    </row>
    <row r="30" spans="1:5" ht="13.5">
      <c r="A30" s="541" t="s">
        <v>723</v>
      </c>
      <c r="B30" s="540">
        <v>3</v>
      </c>
      <c r="C30" s="540">
        <v>2</v>
      </c>
      <c r="D30" s="539">
        <f>IF(B30=0,0,C30/B30*100)</f>
        <v>66.666666666666657</v>
      </c>
      <c r="E30" s="146"/>
    </row>
    <row r="31" spans="1:5" ht="5.25" customHeight="1">
      <c r="A31" s="541"/>
      <c r="B31" s="540"/>
      <c r="C31" s="540"/>
      <c r="D31" s="542"/>
      <c r="E31" s="146"/>
    </row>
    <row r="32" spans="1:5" ht="13.5">
      <c r="A32" s="541" t="s">
        <v>722</v>
      </c>
      <c r="B32" s="540">
        <v>34</v>
      </c>
      <c r="C32" s="540">
        <v>25</v>
      </c>
      <c r="D32" s="539">
        <f>IF(B32=0,0,C32/B32*100)</f>
        <v>73.529411764705884</v>
      </c>
      <c r="E32" s="146"/>
    </row>
    <row r="33" spans="1:5" ht="13.5">
      <c r="A33" s="541" t="s">
        <v>721</v>
      </c>
      <c r="B33" s="540">
        <v>143</v>
      </c>
      <c r="C33" s="540">
        <v>116</v>
      </c>
      <c r="D33" s="542">
        <f>IF(B33=0,0,C33/B33*100)</f>
        <v>81.11888111888112</v>
      </c>
      <c r="E33" s="146"/>
    </row>
    <row r="34" spans="1:5" ht="13.5">
      <c r="A34" s="541" t="s">
        <v>720</v>
      </c>
      <c r="B34" s="543" t="s">
        <v>459</v>
      </c>
      <c r="C34" s="543" t="s">
        <v>459</v>
      </c>
      <c r="D34" s="561" t="s">
        <v>746</v>
      </c>
      <c r="E34" s="146"/>
    </row>
    <row r="35" spans="1:5" ht="13.5">
      <c r="A35" s="541" t="s">
        <v>719</v>
      </c>
      <c r="B35" s="540">
        <v>48</v>
      </c>
      <c r="C35" s="540">
        <v>28</v>
      </c>
      <c r="D35" s="542">
        <f>IF(B35=0,0,C35/B35*100)</f>
        <v>58.333333333333336</v>
      </c>
      <c r="E35" s="146"/>
    </row>
    <row r="36" spans="1:5" ht="13.5">
      <c r="A36" s="541" t="s">
        <v>718</v>
      </c>
      <c r="B36" s="540">
        <v>15</v>
      </c>
      <c r="C36" s="540">
        <v>7</v>
      </c>
      <c r="D36" s="539">
        <f>IF(B36=0,0,C36/B36*100)</f>
        <v>46.666666666666664</v>
      </c>
      <c r="E36" s="146"/>
    </row>
    <row r="37" spans="1:5" ht="6.75" customHeight="1">
      <c r="A37" s="541"/>
      <c r="B37" s="540"/>
      <c r="C37" s="540"/>
      <c r="D37" s="539"/>
      <c r="E37" s="146"/>
    </row>
    <row r="38" spans="1:5" ht="13.5">
      <c r="A38" s="541" t="s">
        <v>717</v>
      </c>
      <c r="B38" s="540">
        <v>10</v>
      </c>
      <c r="C38" s="540">
        <v>7</v>
      </c>
      <c r="D38" s="542">
        <f>IF(B38=0,0,C38/B38*100)</f>
        <v>70</v>
      </c>
      <c r="E38" s="146"/>
    </row>
    <row r="39" spans="1:5" ht="13.5">
      <c r="A39" s="541" t="s">
        <v>716</v>
      </c>
      <c r="B39" s="540">
        <v>706</v>
      </c>
      <c r="C39" s="540">
        <v>492</v>
      </c>
      <c r="D39" s="539">
        <f>IF(B39=0,0,C39/B39*100)</f>
        <v>69.68838526912181</v>
      </c>
      <c r="E39" s="146"/>
    </row>
    <row r="40" spans="1:5" ht="13.5">
      <c r="A40" s="541" t="s">
        <v>715</v>
      </c>
      <c r="B40" s="540">
        <v>50</v>
      </c>
      <c r="C40" s="540">
        <v>25</v>
      </c>
      <c r="D40" s="539">
        <f>IF(B40=0,0,C40/B40*100)</f>
        <v>50</v>
      </c>
      <c r="E40" s="146"/>
    </row>
    <row r="41" spans="1:5" ht="13.5">
      <c r="A41" s="541" t="s">
        <v>714</v>
      </c>
      <c r="B41" s="540">
        <v>8</v>
      </c>
      <c r="C41" s="540">
        <v>6</v>
      </c>
      <c r="D41" s="542">
        <f>IF(B41=0,0,C41/B41*100)</f>
        <v>75</v>
      </c>
      <c r="E41" s="146"/>
    </row>
    <row r="42" spans="1:5" ht="13.5">
      <c r="A42" s="541" t="s">
        <v>713</v>
      </c>
      <c r="B42" s="540">
        <v>10</v>
      </c>
      <c r="C42" s="540">
        <v>2</v>
      </c>
      <c r="D42" s="539">
        <f>IF(B42=0,0,C42/B42*100)</f>
        <v>20</v>
      </c>
      <c r="E42" s="146"/>
    </row>
    <row r="43" spans="1:5" ht="6.75" customHeight="1">
      <c r="A43" s="541"/>
      <c r="B43" s="540"/>
      <c r="C43" s="540"/>
      <c r="D43" s="539"/>
      <c r="E43" s="146"/>
    </row>
    <row r="44" spans="1:5" ht="13.5">
      <c r="A44" s="541" t="s">
        <v>712</v>
      </c>
      <c r="B44" s="540">
        <v>95</v>
      </c>
      <c r="C44" s="540">
        <v>64</v>
      </c>
      <c r="D44" s="542">
        <f>IF(B44=0,0,C44/B44*100)</f>
        <v>67.368421052631575</v>
      </c>
      <c r="E44" s="146"/>
    </row>
    <row r="45" spans="1:5" ht="13.5">
      <c r="A45" s="541" t="s">
        <v>711</v>
      </c>
      <c r="B45" s="540">
        <v>205</v>
      </c>
      <c r="C45" s="540">
        <v>134</v>
      </c>
      <c r="D45" s="539">
        <f>IF(B45=0,0,C45/B45*100)</f>
        <v>65.365853658536594</v>
      </c>
      <c r="E45" s="146"/>
    </row>
    <row r="46" spans="1:5" ht="13.5">
      <c r="A46" s="541" t="s">
        <v>710</v>
      </c>
      <c r="B46" s="540">
        <v>243</v>
      </c>
      <c r="C46" s="540">
        <v>181</v>
      </c>
      <c r="D46" s="539">
        <f>IF(B46=0,0,C46/B46*100)</f>
        <v>74.485596707818928</v>
      </c>
      <c r="E46" s="146"/>
    </row>
    <row r="47" spans="1:5" ht="13.5">
      <c r="A47" s="541" t="s">
        <v>709</v>
      </c>
      <c r="B47" s="540">
        <v>85</v>
      </c>
      <c r="C47" s="540">
        <v>54</v>
      </c>
      <c r="D47" s="542">
        <f>IF(B47=0,0,C47/B47*100)</f>
        <v>63.529411764705877</v>
      </c>
      <c r="E47" s="146"/>
    </row>
    <row r="48" spans="1:5" ht="13.5">
      <c r="A48" s="541" t="s">
        <v>708</v>
      </c>
      <c r="B48" s="540">
        <v>1</v>
      </c>
      <c r="C48" s="543" t="s">
        <v>459</v>
      </c>
      <c r="D48" s="561" t="s">
        <v>746</v>
      </c>
      <c r="E48" s="146"/>
    </row>
    <row r="49" spans="1:5" ht="14.25" thickBot="1">
      <c r="A49" s="538" t="s">
        <v>707</v>
      </c>
      <c r="B49" s="537">
        <v>243</v>
      </c>
      <c r="C49" s="537">
        <v>147</v>
      </c>
      <c r="D49" s="536">
        <f>IF(B49=0,0,C49/B49*100)</f>
        <v>60.493827160493829</v>
      </c>
      <c r="E49" s="146"/>
    </row>
    <row r="50" spans="1:5" ht="11.25" thickTop="1"/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&amp;L監督実施状況&amp;R&amp;F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9"/>
  <sheetViews>
    <sheetView zoomScaleNormal="100" zoomScalePageLayoutView="148" workbookViewId="0"/>
  </sheetViews>
  <sheetFormatPr defaultRowHeight="9.75"/>
  <cols>
    <col min="1" max="1" width="28" style="3" customWidth="1"/>
    <col min="2" max="2" width="1" style="4" customWidth="1"/>
    <col min="3" max="3" width="10.83203125" style="2" customWidth="1"/>
    <col min="4" max="4" width="8.33203125" style="111" customWidth="1"/>
    <col min="5" max="5" width="10.83203125" style="4" customWidth="1"/>
    <col min="6" max="6" width="8.33203125" style="111" customWidth="1"/>
    <col min="7" max="7" width="10.83203125" style="2" bestFit="1" customWidth="1"/>
    <col min="8" max="8" width="8.33203125" style="111" customWidth="1"/>
    <col min="9" max="16384" width="9.33203125" style="2"/>
  </cols>
  <sheetData>
    <row r="1" spans="1:9" s="4" customFormat="1" ht="10.5" customHeight="1" thickBot="1">
      <c r="A1" s="3"/>
      <c r="D1" s="134"/>
      <c r="E1" s="132"/>
      <c r="F1" s="133"/>
      <c r="G1" s="132"/>
      <c r="H1" s="131" t="s">
        <v>137</v>
      </c>
    </row>
    <row r="2" spans="1:9" s="11" customFormat="1" ht="11.25" customHeight="1" thickTop="1">
      <c r="A2" s="583" t="s">
        <v>1</v>
      </c>
      <c r="B2" s="17"/>
      <c r="C2" s="595" t="s">
        <v>0</v>
      </c>
      <c r="D2" s="595"/>
      <c r="E2" s="595" t="s">
        <v>136</v>
      </c>
      <c r="F2" s="595"/>
      <c r="G2" s="595" t="s">
        <v>135</v>
      </c>
      <c r="H2" s="596"/>
      <c r="I2" s="1"/>
    </row>
    <row r="3" spans="1:9" s="11" customFormat="1">
      <c r="A3" s="585"/>
      <c r="B3" s="14"/>
      <c r="C3" s="22" t="s">
        <v>134</v>
      </c>
      <c r="D3" s="16" t="s">
        <v>133</v>
      </c>
      <c r="E3" s="22" t="s">
        <v>134</v>
      </c>
      <c r="F3" s="16" t="s">
        <v>133</v>
      </c>
      <c r="G3" s="22" t="s">
        <v>134</v>
      </c>
      <c r="H3" s="130" t="s">
        <v>133</v>
      </c>
    </row>
    <row r="4" spans="1:9" s="15" customFormat="1">
      <c r="A4" s="128"/>
      <c r="B4" s="129"/>
      <c r="C4" s="128" t="s">
        <v>132</v>
      </c>
      <c r="D4" s="127" t="s">
        <v>131</v>
      </c>
      <c r="E4" s="128" t="s">
        <v>132</v>
      </c>
      <c r="F4" s="127" t="s">
        <v>131</v>
      </c>
      <c r="G4" s="128" t="s">
        <v>132</v>
      </c>
      <c r="H4" s="127" t="s">
        <v>131</v>
      </c>
    </row>
    <row r="5" spans="1:9">
      <c r="A5" s="126" t="s">
        <v>130</v>
      </c>
      <c r="B5" s="119"/>
      <c r="C5" s="125">
        <v>4121817</v>
      </c>
      <c r="D5" s="123">
        <v>100</v>
      </c>
      <c r="E5" s="125">
        <v>2394501</v>
      </c>
      <c r="F5" s="123">
        <v>100</v>
      </c>
      <c r="G5" s="125">
        <v>1727316</v>
      </c>
      <c r="H5" s="124">
        <v>100</v>
      </c>
    </row>
    <row r="6" spans="1:9">
      <c r="A6" s="121"/>
      <c r="B6" s="119"/>
      <c r="C6" s="118"/>
      <c r="D6" s="117"/>
      <c r="E6" s="118"/>
      <c r="F6" s="123"/>
      <c r="G6" s="118"/>
      <c r="H6" s="117"/>
    </row>
    <row r="7" spans="1:9">
      <c r="A7" s="121" t="s">
        <v>129</v>
      </c>
      <c r="B7" s="119"/>
      <c r="C7" s="118">
        <v>32959</v>
      </c>
      <c r="D7" s="117">
        <v>0.79962307889999995</v>
      </c>
      <c r="E7" s="118">
        <v>21279</v>
      </c>
      <c r="F7" s="117">
        <v>0.88866114480000002</v>
      </c>
      <c r="G7" s="118">
        <v>11680</v>
      </c>
      <c r="H7" s="117">
        <v>0.6761935859</v>
      </c>
    </row>
    <row r="8" spans="1:9">
      <c r="A8" s="121" t="s">
        <v>128</v>
      </c>
      <c r="B8" s="119"/>
      <c r="C8" s="118">
        <v>1409</v>
      </c>
      <c r="D8" s="117">
        <v>3.41839533E-2</v>
      </c>
      <c r="E8" s="118">
        <v>1109</v>
      </c>
      <c r="F8" s="117">
        <v>4.6314451299999997E-2</v>
      </c>
      <c r="G8" s="118">
        <v>300</v>
      </c>
      <c r="H8" s="117">
        <v>1.7367985900000001E-2</v>
      </c>
    </row>
    <row r="9" spans="1:9">
      <c r="A9" s="121" t="s">
        <v>127</v>
      </c>
      <c r="B9" s="119"/>
      <c r="C9" s="118">
        <v>693</v>
      </c>
      <c r="D9" s="117">
        <v>1.6812973500000002E-2</v>
      </c>
      <c r="E9" s="118">
        <v>566</v>
      </c>
      <c r="F9" s="117">
        <v>2.3637492699999998E-2</v>
      </c>
      <c r="G9" s="118">
        <v>127</v>
      </c>
      <c r="H9" s="117">
        <v>7.3524473999999999E-3</v>
      </c>
    </row>
    <row r="10" spans="1:9">
      <c r="A10" s="121" t="s">
        <v>126</v>
      </c>
      <c r="B10" s="119"/>
      <c r="C10" s="118">
        <v>274379</v>
      </c>
      <c r="D10" s="117">
        <v>6.6567487105999996</v>
      </c>
      <c r="E10" s="118">
        <v>229105</v>
      </c>
      <c r="F10" s="117">
        <v>9.5679642648000005</v>
      </c>
      <c r="G10" s="118">
        <v>45274</v>
      </c>
      <c r="H10" s="117">
        <v>2.6210606513000001</v>
      </c>
    </row>
    <row r="11" spans="1:9">
      <c r="A11" s="121" t="s">
        <v>125</v>
      </c>
      <c r="B11" s="119"/>
      <c r="C11" s="118">
        <v>592032</v>
      </c>
      <c r="D11" s="117">
        <v>14.3633742109</v>
      </c>
      <c r="E11" s="118">
        <v>446922</v>
      </c>
      <c r="F11" s="117">
        <v>18.6645150702</v>
      </c>
      <c r="G11" s="118">
        <v>145110</v>
      </c>
      <c r="H11" s="117">
        <v>8.4008947985999995</v>
      </c>
    </row>
    <row r="12" spans="1:9">
      <c r="A12" s="121" t="s">
        <v>124</v>
      </c>
      <c r="B12" s="119"/>
      <c r="C12" s="118">
        <v>15584</v>
      </c>
      <c r="D12" s="117">
        <v>0.37808568409999999</v>
      </c>
      <c r="E12" s="118">
        <v>13314</v>
      </c>
      <c r="F12" s="117">
        <v>0.55602399000000002</v>
      </c>
      <c r="G12" s="118">
        <v>2270</v>
      </c>
      <c r="H12" s="117">
        <v>0.13141776029999999</v>
      </c>
    </row>
    <row r="13" spans="1:9">
      <c r="A13" s="121" t="s">
        <v>123</v>
      </c>
      <c r="B13" s="119"/>
      <c r="C13" s="118">
        <v>248261</v>
      </c>
      <c r="D13" s="117">
        <v>6.0230961248000003</v>
      </c>
      <c r="E13" s="118">
        <v>191596</v>
      </c>
      <c r="F13" s="117">
        <v>8.0015001037999998</v>
      </c>
      <c r="G13" s="118">
        <v>56665</v>
      </c>
      <c r="H13" s="117">
        <v>3.2805230773999998</v>
      </c>
    </row>
    <row r="14" spans="1:9">
      <c r="A14" s="121" t="s">
        <v>122</v>
      </c>
      <c r="B14" s="119"/>
      <c r="C14" s="118">
        <v>237611</v>
      </c>
      <c r="D14" s="117">
        <v>5.7647149303000003</v>
      </c>
      <c r="E14" s="118">
        <v>189028</v>
      </c>
      <c r="F14" s="117">
        <v>7.8942543770000002</v>
      </c>
      <c r="G14" s="118">
        <v>48583</v>
      </c>
      <c r="H14" s="117">
        <v>2.8126295361999998</v>
      </c>
    </row>
    <row r="15" spans="1:9">
      <c r="A15" s="121" t="s">
        <v>121</v>
      </c>
      <c r="B15" s="119"/>
      <c r="C15" s="118">
        <v>622340</v>
      </c>
      <c r="D15" s="117">
        <v>15.0986809943</v>
      </c>
      <c r="E15" s="118">
        <v>296150</v>
      </c>
      <c r="F15" s="117">
        <v>12.3679213331</v>
      </c>
      <c r="G15" s="118">
        <v>326190</v>
      </c>
      <c r="H15" s="117">
        <v>18.884211111300001</v>
      </c>
    </row>
    <row r="16" spans="1:9">
      <c r="A16" s="121" t="s">
        <v>120</v>
      </c>
      <c r="B16" s="119"/>
      <c r="C16" s="118">
        <v>115446</v>
      </c>
      <c r="D16" s="117">
        <v>2.8008521485000002</v>
      </c>
      <c r="E16" s="118">
        <v>53522</v>
      </c>
      <c r="F16" s="117">
        <v>2.2352047462</v>
      </c>
      <c r="G16" s="118">
        <v>61924</v>
      </c>
      <c r="H16" s="117">
        <v>3.5849838708999999</v>
      </c>
    </row>
    <row r="17" spans="1:8">
      <c r="A17" s="121" t="s">
        <v>119</v>
      </c>
      <c r="B17" s="119"/>
      <c r="C17" s="122">
        <v>119780</v>
      </c>
      <c r="D17" s="117">
        <v>2.9059999510000001</v>
      </c>
      <c r="E17" s="118">
        <v>74596</v>
      </c>
      <c r="F17" s="117">
        <v>3.1153046083999998</v>
      </c>
      <c r="G17" s="118">
        <v>45184</v>
      </c>
      <c r="H17" s="117">
        <v>2.6158502554999998</v>
      </c>
    </row>
    <row r="18" spans="1:8">
      <c r="A18" s="120" t="s">
        <v>118</v>
      </c>
      <c r="B18" s="119"/>
      <c r="C18" s="122">
        <v>188442</v>
      </c>
      <c r="D18" s="117">
        <v>4.5718186905999998</v>
      </c>
      <c r="E18" s="118">
        <v>128356</v>
      </c>
      <c r="F18" s="117">
        <v>5.3604487949999999</v>
      </c>
      <c r="G18" s="118">
        <v>60086</v>
      </c>
      <c r="H18" s="117">
        <v>3.4785760103999999</v>
      </c>
    </row>
    <row r="19" spans="1:8">
      <c r="A19" s="121" t="s">
        <v>117</v>
      </c>
      <c r="B19" s="119"/>
      <c r="C19" s="118">
        <v>229460</v>
      </c>
      <c r="D19" s="117">
        <v>5.5669623371999997</v>
      </c>
      <c r="E19" s="118">
        <v>91308</v>
      </c>
      <c r="F19" s="117">
        <v>3.8132370794999999</v>
      </c>
      <c r="G19" s="118">
        <v>138152</v>
      </c>
      <c r="H19" s="117">
        <v>7.9980733113999998</v>
      </c>
    </row>
    <row r="20" spans="1:8">
      <c r="A20" s="121" t="s">
        <v>116</v>
      </c>
      <c r="B20" s="119"/>
      <c r="C20" s="118">
        <v>142959</v>
      </c>
      <c r="D20" s="117">
        <v>3.4683490314999998</v>
      </c>
      <c r="E20" s="118">
        <v>57842</v>
      </c>
      <c r="F20" s="117">
        <v>2.4156181182999998</v>
      </c>
      <c r="G20" s="118">
        <v>85117</v>
      </c>
      <c r="H20" s="117">
        <v>4.9277028638999996</v>
      </c>
    </row>
    <row r="21" spans="1:8">
      <c r="A21" s="121" t="s">
        <v>115</v>
      </c>
      <c r="B21" s="119"/>
      <c r="C21" s="118">
        <v>191324</v>
      </c>
      <c r="D21" s="117">
        <v>4.6417393106000002</v>
      </c>
      <c r="E21" s="118">
        <v>80867</v>
      </c>
      <c r="F21" s="117">
        <v>3.3771963344000002</v>
      </c>
      <c r="G21" s="118">
        <v>110457</v>
      </c>
      <c r="H21" s="117">
        <v>6.3947187428000003</v>
      </c>
    </row>
    <row r="22" spans="1:8">
      <c r="A22" s="121" t="s">
        <v>114</v>
      </c>
      <c r="B22" s="119"/>
      <c r="C22" s="118">
        <v>440427</v>
      </c>
      <c r="D22" s="117">
        <v>10.685263319600001</v>
      </c>
      <c r="E22" s="118">
        <v>107389</v>
      </c>
      <c r="F22" s="117">
        <v>4.4848175047999996</v>
      </c>
      <c r="G22" s="118">
        <v>333038</v>
      </c>
      <c r="H22" s="117">
        <v>19.280664337000001</v>
      </c>
    </row>
    <row r="23" spans="1:8">
      <c r="A23" s="121" t="s">
        <v>113</v>
      </c>
      <c r="B23" s="119"/>
      <c r="C23" s="118">
        <v>18260</v>
      </c>
      <c r="D23" s="117">
        <v>0.44300850809999998</v>
      </c>
      <c r="E23" s="118">
        <v>10282</v>
      </c>
      <c r="F23" s="117">
        <v>0.4294005306</v>
      </c>
      <c r="G23" s="118">
        <v>7978</v>
      </c>
      <c r="H23" s="117">
        <v>0.46187263940000001</v>
      </c>
    </row>
    <row r="24" spans="1:8">
      <c r="A24" s="120" t="s">
        <v>112</v>
      </c>
      <c r="B24" s="119"/>
      <c r="C24" s="118">
        <v>280964</v>
      </c>
      <c r="D24" s="117">
        <v>6.8165083506000004</v>
      </c>
      <c r="E24" s="118">
        <v>173950</v>
      </c>
      <c r="F24" s="117">
        <v>7.2645615933999999</v>
      </c>
      <c r="G24" s="118">
        <v>107014</v>
      </c>
      <c r="H24" s="117">
        <v>6.1953921574999997</v>
      </c>
    </row>
    <row r="25" spans="1:8" ht="9.75" customHeight="1">
      <c r="A25" s="120" t="s">
        <v>111</v>
      </c>
      <c r="B25" s="119"/>
      <c r="C25" s="118">
        <v>119409</v>
      </c>
      <c r="D25" s="117">
        <v>2.8969990661999998</v>
      </c>
      <c r="E25" s="118">
        <v>85675</v>
      </c>
      <c r="F25" s="117">
        <v>3.5779897356000001</v>
      </c>
      <c r="G25" s="118">
        <v>33734</v>
      </c>
      <c r="H25" s="117">
        <v>1.9529721255000001</v>
      </c>
    </row>
    <row r="26" spans="1:8" ht="3" customHeight="1" thickBot="1">
      <c r="A26" s="116"/>
      <c r="B26" s="115"/>
      <c r="C26" s="113"/>
      <c r="D26" s="112"/>
      <c r="E26" s="114"/>
      <c r="F26" s="112"/>
      <c r="G26" s="113"/>
      <c r="H26" s="112"/>
    </row>
    <row r="27" spans="1:8" ht="3" customHeight="1" thickTop="1"/>
    <row r="28" spans="1:8" s="4" customFormat="1" ht="29.25" customHeight="1">
      <c r="A28" s="597" t="s">
        <v>110</v>
      </c>
      <c r="B28" s="598"/>
      <c r="C28" s="598"/>
      <c r="D28" s="598"/>
      <c r="E28" s="598"/>
      <c r="F28" s="598"/>
      <c r="G28" s="598"/>
      <c r="H28" s="598"/>
    </row>
    <row r="29" spans="1:8" s="4" customFormat="1">
      <c r="A29" s="594" t="s">
        <v>109</v>
      </c>
      <c r="B29" s="594"/>
      <c r="C29" s="594"/>
      <c r="D29" s="594"/>
      <c r="E29" s="594"/>
      <c r="F29" s="594"/>
      <c r="G29" s="594"/>
      <c r="H29" s="594"/>
    </row>
  </sheetData>
  <mergeCells count="6">
    <mergeCell ref="A29:H29"/>
    <mergeCell ref="A2:A3"/>
    <mergeCell ref="C2:D2"/>
    <mergeCell ref="E2:F2"/>
    <mergeCell ref="G2:H2"/>
    <mergeCell ref="A28:H28"/>
  </mergeCells>
  <phoneticPr fontId="6"/>
  <pageMargins left="0.9055118110236221" right="0.70866141732283472" top="0.74803149606299213" bottom="0.74803149606299213" header="0.31496062992125984" footer="0.31496062992125984"/>
  <pageSetup paperSize="9" scale="130" fitToHeight="0" orientation="portrait" r:id="rId1"/>
  <headerFooter>
    <oddHeader>&amp;L&amp;9就業者数ー産業別ー&amp;R&amp;9&amp;F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59"/>
  <sheetViews>
    <sheetView zoomScaleNormal="100" zoomScalePageLayoutView="142" workbookViewId="0"/>
  </sheetViews>
  <sheetFormatPr defaultRowHeight="9.75"/>
  <cols>
    <col min="1" max="1" width="10.33203125" style="15" customWidth="1"/>
    <col min="2" max="2" width="2" style="4" customWidth="1"/>
    <col min="3" max="3" width="3.1640625" style="4" customWidth="1"/>
    <col min="4" max="4" width="9.5" style="111" customWidth="1"/>
    <col min="5" max="5" width="8.5" style="134" customWidth="1"/>
    <col min="6" max="12" width="8.5" style="111" customWidth="1"/>
    <col min="13" max="16384" width="9.33203125" style="2"/>
  </cols>
  <sheetData>
    <row r="1" spans="1:14" s="4" customFormat="1" ht="11.25" customHeight="1">
      <c r="A1" s="45" t="s">
        <v>255</v>
      </c>
      <c r="D1" s="134"/>
      <c r="E1" s="134"/>
      <c r="F1" s="134"/>
      <c r="G1" s="99"/>
      <c r="H1" s="134"/>
      <c r="I1" s="134"/>
      <c r="J1" s="134"/>
      <c r="K1" s="134"/>
      <c r="L1" s="134"/>
    </row>
    <row r="2" spans="1:14" s="4" customFormat="1" ht="12.75" customHeight="1" thickBot="1">
      <c r="A2" s="452" t="s">
        <v>705</v>
      </c>
      <c r="D2" s="134"/>
      <c r="E2" s="134"/>
      <c r="F2" s="134"/>
      <c r="G2" s="134"/>
      <c r="H2" s="134"/>
      <c r="I2" s="134"/>
      <c r="J2" s="134"/>
      <c r="K2" s="134"/>
      <c r="L2" s="98" t="s">
        <v>604</v>
      </c>
    </row>
    <row r="3" spans="1:14" s="11" customFormat="1" ht="20.25" thickTop="1">
      <c r="A3" s="621" t="s">
        <v>704</v>
      </c>
      <c r="B3" s="621"/>
      <c r="C3" s="622"/>
      <c r="D3" s="291" t="s">
        <v>703</v>
      </c>
      <c r="E3" s="525" t="s">
        <v>694</v>
      </c>
      <c r="F3" s="291" t="s">
        <v>693</v>
      </c>
      <c r="G3" s="291" t="s">
        <v>692</v>
      </c>
      <c r="H3" s="291" t="s">
        <v>691</v>
      </c>
      <c r="I3" s="291" t="s">
        <v>690</v>
      </c>
      <c r="J3" s="291" t="s">
        <v>689</v>
      </c>
      <c r="K3" s="291" t="s">
        <v>688</v>
      </c>
      <c r="L3" s="524" t="s">
        <v>687</v>
      </c>
    </row>
    <row r="4" spans="1:14" s="11" customFormat="1" ht="3" customHeight="1">
      <c r="A4" s="289"/>
      <c r="B4" s="289"/>
      <c r="C4" s="13"/>
      <c r="D4" s="95"/>
      <c r="E4" s="522"/>
      <c r="F4" s="523"/>
      <c r="G4" s="523"/>
      <c r="H4" s="523"/>
      <c r="I4" s="523"/>
      <c r="J4" s="523"/>
      <c r="K4" s="523"/>
      <c r="L4" s="522"/>
    </row>
    <row r="5" spans="1:14">
      <c r="A5" s="128"/>
      <c r="B5" s="42"/>
      <c r="C5" s="520" t="s">
        <v>0</v>
      </c>
      <c r="D5" s="124">
        <v>674</v>
      </c>
      <c r="E5" s="124">
        <v>101.7</v>
      </c>
      <c r="F5" s="124">
        <v>143.9</v>
      </c>
      <c r="G5" s="124">
        <v>98.5</v>
      </c>
      <c r="H5" s="124">
        <v>40.5</v>
      </c>
      <c r="I5" s="124">
        <v>110</v>
      </c>
      <c r="J5" s="124">
        <v>76.400000000000006</v>
      </c>
      <c r="K5" s="124">
        <v>65.800000000000011</v>
      </c>
      <c r="L5" s="124">
        <v>37.200000000000003</v>
      </c>
    </row>
    <row r="6" spans="1:14">
      <c r="A6" s="10" t="s">
        <v>702</v>
      </c>
      <c r="B6" s="42"/>
      <c r="C6" s="520" t="s">
        <v>270</v>
      </c>
      <c r="D6" s="124">
        <v>281.5</v>
      </c>
      <c r="E6" s="124">
        <v>44</v>
      </c>
      <c r="F6" s="124">
        <v>61.6</v>
      </c>
      <c r="G6" s="124">
        <v>55.3</v>
      </c>
      <c r="H6" s="124">
        <v>15.8</v>
      </c>
      <c r="I6" s="124">
        <v>37</v>
      </c>
      <c r="J6" s="124">
        <v>18.399999999999999</v>
      </c>
      <c r="K6" s="124">
        <v>30.799999999999997</v>
      </c>
      <c r="L6" s="124">
        <v>18.600000000000001</v>
      </c>
    </row>
    <row r="7" spans="1:14">
      <c r="A7" s="128"/>
      <c r="B7" s="42"/>
      <c r="C7" s="520" t="s">
        <v>269</v>
      </c>
      <c r="D7" s="124">
        <v>392.4</v>
      </c>
      <c r="E7" s="124">
        <v>57.7</v>
      </c>
      <c r="F7" s="124">
        <v>82.2</v>
      </c>
      <c r="G7" s="124">
        <v>43.2</v>
      </c>
      <c r="H7" s="124">
        <v>24.7</v>
      </c>
      <c r="I7" s="124">
        <v>73</v>
      </c>
      <c r="J7" s="124">
        <v>58</v>
      </c>
      <c r="K7" s="124">
        <v>35</v>
      </c>
      <c r="L7" s="124">
        <v>18.600000000000001</v>
      </c>
    </row>
    <row r="8" spans="1:14" ht="3" customHeight="1">
      <c r="A8" s="128"/>
      <c r="B8" s="42"/>
      <c r="C8" s="520"/>
      <c r="D8" s="532"/>
      <c r="E8" s="532"/>
      <c r="F8" s="532"/>
      <c r="G8" s="532"/>
      <c r="H8" s="532"/>
      <c r="I8" s="532"/>
      <c r="J8" s="532"/>
      <c r="K8" s="532"/>
      <c r="L8" s="532"/>
    </row>
    <row r="9" spans="1:14">
      <c r="A9" s="234"/>
      <c r="B9" s="31"/>
      <c r="C9" s="171" t="s">
        <v>0</v>
      </c>
      <c r="D9" s="531">
        <v>397.1</v>
      </c>
      <c r="E9" s="124">
        <v>17.3</v>
      </c>
      <c r="F9" s="530">
        <v>55.8</v>
      </c>
      <c r="G9" s="530">
        <v>59.6</v>
      </c>
      <c r="H9" s="530">
        <v>26.8</v>
      </c>
      <c r="I9" s="124">
        <v>66.900000000000006</v>
      </c>
      <c r="J9" s="124">
        <v>64.099999999999994</v>
      </c>
      <c r="K9" s="124">
        <v>85.8</v>
      </c>
      <c r="L9" s="530">
        <v>20.8</v>
      </c>
    </row>
    <row r="10" spans="1:14">
      <c r="A10" s="36" t="s">
        <v>685</v>
      </c>
      <c r="B10" s="31"/>
      <c r="C10" s="171" t="s">
        <v>270</v>
      </c>
      <c r="D10" s="530">
        <v>202.5</v>
      </c>
      <c r="E10" s="124">
        <v>7</v>
      </c>
      <c r="F10" s="530">
        <v>25.8</v>
      </c>
      <c r="G10" s="530">
        <v>44.6</v>
      </c>
      <c r="H10" s="530">
        <v>13.6</v>
      </c>
      <c r="I10" s="124">
        <v>23</v>
      </c>
      <c r="J10" s="124">
        <v>25</v>
      </c>
      <c r="K10" s="124">
        <v>48.3</v>
      </c>
      <c r="L10" s="530">
        <v>15.1</v>
      </c>
    </row>
    <row r="11" spans="1:14">
      <c r="A11" s="234"/>
      <c r="B11" s="31"/>
      <c r="C11" s="171" t="s">
        <v>269</v>
      </c>
      <c r="D11" s="530">
        <v>194.6</v>
      </c>
      <c r="E11" s="124">
        <v>10.3</v>
      </c>
      <c r="F11" s="530">
        <v>29.9</v>
      </c>
      <c r="G11" s="530">
        <v>15</v>
      </c>
      <c r="H11" s="530">
        <v>13.2</v>
      </c>
      <c r="I11" s="124">
        <v>43.9</v>
      </c>
      <c r="J11" s="124">
        <v>39.099999999999994</v>
      </c>
      <c r="K11" s="124">
        <v>37.5</v>
      </c>
      <c r="L11" s="530">
        <v>5.7</v>
      </c>
    </row>
    <row r="12" spans="1:14" ht="3" customHeight="1">
      <c r="A12" s="128"/>
      <c r="B12" s="42"/>
      <c r="C12" s="520"/>
      <c r="E12" s="124"/>
    </row>
    <row r="13" spans="1:14">
      <c r="A13" s="234"/>
      <c r="B13" s="31"/>
      <c r="C13" s="171" t="s">
        <v>0</v>
      </c>
      <c r="D13" s="531">
        <v>461.1</v>
      </c>
      <c r="E13" s="124">
        <v>33.5</v>
      </c>
      <c r="F13" s="530">
        <v>81.8</v>
      </c>
      <c r="G13" s="530">
        <v>57.4</v>
      </c>
      <c r="H13" s="530">
        <v>46</v>
      </c>
      <c r="I13" s="124">
        <v>92.800000000000011</v>
      </c>
      <c r="J13" s="124">
        <v>90.1</v>
      </c>
      <c r="K13" s="124">
        <v>36.799999999999997</v>
      </c>
      <c r="L13" s="530">
        <v>22.7</v>
      </c>
      <c r="N13" s="111"/>
    </row>
    <row r="14" spans="1:14">
      <c r="A14" s="36" t="s">
        <v>684</v>
      </c>
      <c r="B14" s="31"/>
      <c r="C14" s="171" t="s">
        <v>270</v>
      </c>
      <c r="D14" s="530">
        <v>220</v>
      </c>
      <c r="E14" s="124">
        <v>21</v>
      </c>
      <c r="F14" s="530">
        <v>41.5</v>
      </c>
      <c r="G14" s="530">
        <v>24.8</v>
      </c>
      <c r="H14" s="530">
        <v>14.5</v>
      </c>
      <c r="I14" s="124">
        <v>40.700000000000003</v>
      </c>
      <c r="J14" s="124">
        <v>42.3</v>
      </c>
      <c r="K14" s="124">
        <v>19.7</v>
      </c>
      <c r="L14" s="530">
        <v>15.5</v>
      </c>
      <c r="N14" s="111"/>
    </row>
    <row r="15" spans="1:14">
      <c r="A15" s="234"/>
      <c r="B15" s="31"/>
      <c r="C15" s="171" t="s">
        <v>269</v>
      </c>
      <c r="D15" s="530">
        <v>241.1</v>
      </c>
      <c r="E15" s="124">
        <v>12.4</v>
      </c>
      <c r="F15" s="530">
        <v>40.200000000000003</v>
      </c>
      <c r="G15" s="530">
        <v>32.700000000000003</v>
      </c>
      <c r="H15" s="530">
        <v>31.5</v>
      </c>
      <c r="I15" s="124">
        <v>52.099999999999994</v>
      </c>
      <c r="J15" s="124">
        <v>47.9</v>
      </c>
      <c r="K15" s="124">
        <v>17.2</v>
      </c>
      <c r="L15" s="530">
        <v>7.2</v>
      </c>
      <c r="N15" s="111"/>
    </row>
    <row r="16" spans="1:14" ht="9.75" customHeight="1">
      <c r="A16" s="234"/>
      <c r="B16" s="31"/>
      <c r="C16" s="166"/>
      <c r="D16" s="528"/>
      <c r="E16" s="528"/>
      <c r="F16" s="528"/>
      <c r="G16" s="528"/>
      <c r="H16" s="528"/>
      <c r="I16" s="529"/>
      <c r="J16" s="529"/>
      <c r="K16" s="529"/>
      <c r="L16" s="528"/>
      <c r="N16" s="111"/>
    </row>
    <row r="17" spans="1:14">
      <c r="A17" s="234"/>
      <c r="B17" s="31"/>
      <c r="C17" s="166" t="s">
        <v>0</v>
      </c>
      <c r="D17" s="117">
        <v>151.80000000000001</v>
      </c>
      <c r="E17" s="117">
        <v>31.8</v>
      </c>
      <c r="F17" s="117">
        <v>55</v>
      </c>
      <c r="G17" s="117">
        <v>9.6</v>
      </c>
      <c r="H17" s="117">
        <v>16</v>
      </c>
      <c r="I17" s="373">
        <v>15.1</v>
      </c>
      <c r="J17" s="373">
        <v>16.399999999999999</v>
      </c>
      <c r="K17" s="373">
        <v>1.2</v>
      </c>
      <c r="L17" s="373">
        <v>6.7</v>
      </c>
      <c r="N17" s="111"/>
    </row>
    <row r="18" spans="1:14">
      <c r="A18" s="290" t="s">
        <v>701</v>
      </c>
      <c r="B18" s="31"/>
      <c r="C18" s="166" t="s">
        <v>270</v>
      </c>
      <c r="D18" s="117">
        <v>75.2</v>
      </c>
      <c r="E18" s="117">
        <v>20</v>
      </c>
      <c r="F18" s="117">
        <v>31.4</v>
      </c>
      <c r="G18" s="117">
        <v>6.5</v>
      </c>
      <c r="H18" s="117">
        <v>5.3</v>
      </c>
      <c r="I18" s="373">
        <v>2.8</v>
      </c>
      <c r="J18" s="373">
        <v>5.8999999999999995</v>
      </c>
      <c r="K18" s="373">
        <v>0.8</v>
      </c>
      <c r="L18" s="373">
        <v>2.5</v>
      </c>
      <c r="N18" s="111"/>
    </row>
    <row r="19" spans="1:14">
      <c r="A19" s="234"/>
      <c r="B19" s="31"/>
      <c r="C19" s="166" t="s">
        <v>269</v>
      </c>
      <c r="D19" s="117">
        <v>76.7</v>
      </c>
      <c r="E19" s="117">
        <v>11.8</v>
      </c>
      <c r="F19" s="117">
        <v>23.6</v>
      </c>
      <c r="G19" s="117">
        <v>3.1</v>
      </c>
      <c r="H19" s="117">
        <v>10.7</v>
      </c>
      <c r="I19" s="373">
        <v>12.3</v>
      </c>
      <c r="J19" s="373">
        <v>10.6</v>
      </c>
      <c r="K19" s="373">
        <v>0.4</v>
      </c>
      <c r="L19" s="373">
        <v>4.2</v>
      </c>
      <c r="N19" s="111"/>
    </row>
    <row r="20" spans="1:14" ht="3" customHeight="1">
      <c r="A20" s="234"/>
      <c r="B20" s="31"/>
      <c r="C20" s="166"/>
      <c r="D20" s="528"/>
      <c r="E20" s="528"/>
      <c r="F20" s="528"/>
      <c r="G20" s="528"/>
      <c r="H20" s="528"/>
      <c r="I20" s="516"/>
      <c r="J20" s="516"/>
      <c r="K20" s="516"/>
      <c r="L20" s="528"/>
      <c r="N20" s="111"/>
    </row>
    <row r="21" spans="1:14">
      <c r="A21" s="234"/>
      <c r="B21" s="31"/>
      <c r="C21" s="166" t="s">
        <v>0</v>
      </c>
      <c r="D21" s="117">
        <f t="shared" ref="D21:L21" si="0">D17-D25</f>
        <v>69.200000000000017</v>
      </c>
      <c r="E21" s="117">
        <f t="shared" si="0"/>
        <v>23.8</v>
      </c>
      <c r="F21" s="117">
        <f t="shared" si="0"/>
        <v>42.2</v>
      </c>
      <c r="G21" s="117">
        <f t="shared" si="0"/>
        <v>3.1999999999999993</v>
      </c>
      <c r="H21" s="117">
        <f t="shared" si="0"/>
        <v>0</v>
      </c>
      <c r="I21" s="117">
        <f t="shared" si="0"/>
        <v>0</v>
      </c>
      <c r="J21" s="117">
        <f t="shared" si="0"/>
        <v>0</v>
      </c>
      <c r="K21" s="117">
        <f t="shared" si="0"/>
        <v>0</v>
      </c>
      <c r="L21" s="117">
        <f t="shared" si="0"/>
        <v>0</v>
      </c>
      <c r="N21" s="111"/>
    </row>
    <row r="22" spans="1:14">
      <c r="A22" s="290" t="s">
        <v>700</v>
      </c>
      <c r="B22" s="31"/>
      <c r="C22" s="166" t="s">
        <v>270</v>
      </c>
      <c r="D22" s="117">
        <f t="shared" ref="D22:L22" si="1">D18-D26</f>
        <v>46.2</v>
      </c>
      <c r="E22" s="117">
        <f t="shared" si="1"/>
        <v>19.3</v>
      </c>
      <c r="F22" s="117">
        <f t="shared" si="1"/>
        <v>24.4</v>
      </c>
      <c r="G22" s="117">
        <f t="shared" si="1"/>
        <v>2.5</v>
      </c>
      <c r="H22" s="117">
        <f t="shared" si="1"/>
        <v>0</v>
      </c>
      <c r="I22" s="117">
        <f t="shared" si="1"/>
        <v>0</v>
      </c>
      <c r="J22" s="117">
        <f t="shared" si="1"/>
        <v>0</v>
      </c>
      <c r="K22" s="117">
        <f t="shared" si="1"/>
        <v>0</v>
      </c>
      <c r="L22" s="117">
        <f t="shared" si="1"/>
        <v>0</v>
      </c>
      <c r="N22" s="111"/>
    </row>
    <row r="23" spans="1:14">
      <c r="A23" s="234"/>
      <c r="B23" s="31"/>
      <c r="C23" s="166" t="s">
        <v>269</v>
      </c>
      <c r="D23" s="117">
        <f t="shared" ref="D23:L23" si="2">D19-D27</f>
        <v>23.1</v>
      </c>
      <c r="E23" s="117">
        <f t="shared" si="2"/>
        <v>4.5000000000000009</v>
      </c>
      <c r="F23" s="117">
        <f t="shared" si="2"/>
        <v>17.8</v>
      </c>
      <c r="G23" s="117">
        <f t="shared" si="2"/>
        <v>0.70000000000000018</v>
      </c>
      <c r="H23" s="117">
        <f t="shared" si="2"/>
        <v>0</v>
      </c>
      <c r="I23" s="117">
        <f t="shared" si="2"/>
        <v>0</v>
      </c>
      <c r="J23" s="117">
        <f t="shared" si="2"/>
        <v>0</v>
      </c>
      <c r="K23" s="117">
        <f t="shared" si="2"/>
        <v>0</v>
      </c>
      <c r="L23" s="117">
        <f t="shared" si="2"/>
        <v>0</v>
      </c>
      <c r="N23" s="111"/>
    </row>
    <row r="24" spans="1:14" ht="3" customHeight="1">
      <c r="A24" s="234"/>
      <c r="B24" s="31"/>
      <c r="C24" s="166"/>
      <c r="D24" s="528"/>
      <c r="E24" s="528"/>
      <c r="F24" s="528"/>
      <c r="G24" s="528"/>
      <c r="H24" s="528"/>
      <c r="I24" s="516"/>
      <c r="J24" s="516"/>
      <c r="K24" s="516"/>
      <c r="L24" s="528"/>
      <c r="N24" s="111"/>
    </row>
    <row r="25" spans="1:14">
      <c r="A25" s="234"/>
      <c r="B25" s="31"/>
      <c r="C25" s="166" t="s">
        <v>0</v>
      </c>
      <c r="D25" s="117">
        <v>82.6</v>
      </c>
      <c r="E25" s="117">
        <v>8</v>
      </c>
      <c r="F25" s="117">
        <v>12.8</v>
      </c>
      <c r="G25" s="117">
        <v>6.4</v>
      </c>
      <c r="H25" s="117">
        <v>16</v>
      </c>
      <c r="I25" s="373">
        <v>15.1</v>
      </c>
      <c r="J25" s="373">
        <v>16.399999999999999</v>
      </c>
      <c r="K25" s="373">
        <v>1.2</v>
      </c>
      <c r="L25" s="117">
        <v>6.7</v>
      </c>
      <c r="N25" s="111"/>
    </row>
    <row r="26" spans="1:14">
      <c r="A26" s="290" t="s">
        <v>699</v>
      </c>
      <c r="B26" s="31"/>
      <c r="C26" s="166" t="s">
        <v>270</v>
      </c>
      <c r="D26" s="117">
        <v>29</v>
      </c>
      <c r="E26" s="117">
        <v>0.7</v>
      </c>
      <c r="F26" s="117">
        <v>7</v>
      </c>
      <c r="G26" s="117">
        <v>4</v>
      </c>
      <c r="H26" s="117">
        <v>5.3</v>
      </c>
      <c r="I26" s="373">
        <v>2.8</v>
      </c>
      <c r="J26" s="373">
        <v>5.8999999999999995</v>
      </c>
      <c r="K26" s="373">
        <v>0.8</v>
      </c>
      <c r="L26" s="373">
        <v>2.5</v>
      </c>
      <c r="N26" s="111"/>
    </row>
    <row r="27" spans="1:14">
      <c r="A27" s="234"/>
      <c r="B27" s="31"/>
      <c r="C27" s="166" t="s">
        <v>269</v>
      </c>
      <c r="D27" s="117">
        <v>53.6</v>
      </c>
      <c r="E27" s="117">
        <v>7.3</v>
      </c>
      <c r="F27" s="117">
        <v>5.8</v>
      </c>
      <c r="G27" s="117">
        <v>2.4</v>
      </c>
      <c r="H27" s="117">
        <v>10.7</v>
      </c>
      <c r="I27" s="373">
        <v>12.3</v>
      </c>
      <c r="J27" s="373">
        <v>10.6</v>
      </c>
      <c r="K27" s="373">
        <v>0.4</v>
      </c>
      <c r="L27" s="373">
        <v>4.2</v>
      </c>
      <c r="N27" s="111"/>
    </row>
    <row r="28" spans="1:14" ht="3" customHeight="1">
      <c r="A28" s="234"/>
      <c r="B28" s="31"/>
      <c r="C28" s="166"/>
      <c r="D28" s="528"/>
      <c r="E28" s="528"/>
      <c r="F28" s="528"/>
      <c r="G28" s="528"/>
      <c r="H28" s="528"/>
      <c r="I28" s="516"/>
      <c r="J28" s="516"/>
      <c r="K28" s="516"/>
      <c r="L28" s="528"/>
      <c r="N28" s="111"/>
    </row>
    <row r="29" spans="1:14">
      <c r="A29" s="290" t="s">
        <v>698</v>
      </c>
      <c r="B29" s="31"/>
      <c r="C29" s="166" t="s">
        <v>0</v>
      </c>
      <c r="D29" s="117">
        <v>309.3</v>
      </c>
      <c r="E29" s="117">
        <v>1.7</v>
      </c>
      <c r="F29" s="117">
        <v>26.8</v>
      </c>
      <c r="G29" s="117">
        <v>47.8</v>
      </c>
      <c r="H29" s="117">
        <v>30</v>
      </c>
      <c r="I29" s="373">
        <v>77.7</v>
      </c>
      <c r="J29" s="373">
        <v>73.699999999999989</v>
      </c>
      <c r="K29" s="373">
        <v>35.6</v>
      </c>
      <c r="L29" s="373">
        <v>16</v>
      </c>
      <c r="N29" s="111"/>
    </row>
    <row r="30" spans="1:14">
      <c r="A30" s="737" t="s">
        <v>697</v>
      </c>
      <c r="B30" s="31"/>
      <c r="C30" s="166" t="s">
        <v>270</v>
      </c>
      <c r="D30" s="117">
        <v>144.80000000000001</v>
      </c>
      <c r="E30" s="117">
        <v>1</v>
      </c>
      <c r="F30" s="117">
        <v>10.199999999999999</v>
      </c>
      <c r="G30" s="117">
        <v>18.2</v>
      </c>
      <c r="H30" s="117">
        <v>9.1999999999999993</v>
      </c>
      <c r="I30" s="373">
        <v>37.9</v>
      </c>
      <c r="J30" s="373">
        <v>36.299999999999997</v>
      </c>
      <c r="K30" s="373">
        <v>18.899999999999999</v>
      </c>
      <c r="L30" s="373">
        <v>13</v>
      </c>
      <c r="N30" s="111"/>
    </row>
    <row r="31" spans="1:14">
      <c r="A31" s="738"/>
      <c r="B31" s="31"/>
      <c r="C31" s="166" t="s">
        <v>269</v>
      </c>
      <c r="D31" s="117">
        <v>164.5</v>
      </c>
      <c r="E31" s="117">
        <v>0.7</v>
      </c>
      <c r="F31" s="117">
        <v>16.600000000000001</v>
      </c>
      <c r="G31" s="117">
        <v>29.6</v>
      </c>
      <c r="H31" s="117">
        <v>20.8</v>
      </c>
      <c r="I31" s="373">
        <v>39.799999999999997</v>
      </c>
      <c r="J31" s="373">
        <v>37.4</v>
      </c>
      <c r="K31" s="373">
        <v>16.799999999999997</v>
      </c>
      <c r="L31" s="373">
        <v>3</v>
      </c>
      <c r="N31" s="111"/>
    </row>
    <row r="32" spans="1:14" ht="9.75" customHeight="1" thickBot="1">
      <c r="A32" s="514"/>
      <c r="B32" s="114"/>
      <c r="C32" s="115"/>
      <c r="D32" s="112"/>
      <c r="E32" s="527"/>
      <c r="F32" s="112"/>
      <c r="G32" s="112"/>
      <c r="H32" s="112"/>
      <c r="I32" s="112"/>
      <c r="J32" s="112"/>
      <c r="K32" s="112"/>
      <c r="L32" s="112"/>
    </row>
    <row r="33" spans="1:14" ht="9.75" customHeight="1" thickTop="1"/>
    <row r="34" spans="1:14">
      <c r="D34" s="526"/>
      <c r="E34" s="526"/>
      <c r="F34" s="526"/>
      <c r="G34" s="526"/>
      <c r="H34" s="526"/>
      <c r="I34" s="526"/>
      <c r="J34" s="526"/>
      <c r="K34" s="526"/>
      <c r="L34" s="526"/>
    </row>
    <row r="35" spans="1:14" ht="10.5" thickBot="1">
      <c r="A35" s="452" t="s">
        <v>696</v>
      </c>
      <c r="D35" s="519"/>
      <c r="E35" s="510"/>
      <c r="F35" s="519"/>
      <c r="G35" s="519"/>
      <c r="H35" s="519"/>
      <c r="I35" s="519"/>
      <c r="J35" s="519"/>
      <c r="K35" s="519"/>
      <c r="L35" s="519"/>
    </row>
    <row r="36" spans="1:14" s="4" customFormat="1" ht="20.25" thickTop="1">
      <c r="A36" s="621" t="s">
        <v>516</v>
      </c>
      <c r="B36" s="621"/>
      <c r="C36" s="622"/>
      <c r="D36" s="291" t="s">
        <v>695</v>
      </c>
      <c r="E36" s="525" t="s">
        <v>694</v>
      </c>
      <c r="F36" s="291" t="s">
        <v>693</v>
      </c>
      <c r="G36" s="291" t="s">
        <v>692</v>
      </c>
      <c r="H36" s="291" t="s">
        <v>691</v>
      </c>
      <c r="I36" s="291" t="s">
        <v>690</v>
      </c>
      <c r="J36" s="291" t="s">
        <v>689</v>
      </c>
      <c r="K36" s="291" t="s">
        <v>688</v>
      </c>
      <c r="L36" s="524" t="s">
        <v>687</v>
      </c>
    </row>
    <row r="37" spans="1:14">
      <c r="A37" s="289"/>
      <c r="B37" s="289"/>
      <c r="C37" s="13"/>
      <c r="D37" s="95"/>
      <c r="E37" s="522"/>
      <c r="F37" s="523"/>
      <c r="G37" s="523"/>
      <c r="H37" s="523"/>
      <c r="I37" s="523"/>
      <c r="J37" s="523"/>
      <c r="K37" s="523"/>
      <c r="L37" s="522"/>
    </row>
    <row r="38" spans="1:14">
      <c r="A38" s="128"/>
      <c r="B38" s="42"/>
      <c r="C38" s="520" t="s">
        <v>0</v>
      </c>
      <c r="D38" s="518">
        <v>657.2</v>
      </c>
      <c r="E38" s="518">
        <v>129.9</v>
      </c>
      <c r="F38" s="518">
        <v>91.6</v>
      </c>
      <c r="G38" s="518">
        <v>94</v>
      </c>
      <c r="H38" s="518">
        <v>52.7</v>
      </c>
      <c r="I38" s="518">
        <v>100.1</v>
      </c>
      <c r="J38" s="518">
        <v>80.800000000000011</v>
      </c>
      <c r="K38" s="518">
        <v>59.300000000000004</v>
      </c>
      <c r="L38" s="518">
        <v>48.8</v>
      </c>
    </row>
    <row r="39" spans="1:14">
      <c r="A39" s="10" t="s">
        <v>686</v>
      </c>
      <c r="B39" s="42"/>
      <c r="C39" s="520" t="s">
        <v>270</v>
      </c>
      <c r="D39" s="518">
        <v>267.89999999999998</v>
      </c>
      <c r="E39" s="518">
        <v>48.1</v>
      </c>
      <c r="F39" s="518">
        <v>43.8</v>
      </c>
      <c r="G39" s="518">
        <v>34.9</v>
      </c>
      <c r="H39" s="518">
        <v>18.399999999999999</v>
      </c>
      <c r="I39" s="518">
        <v>41.2</v>
      </c>
      <c r="J39" s="518">
        <v>29.9</v>
      </c>
      <c r="K39" s="518">
        <v>31.599999999999998</v>
      </c>
      <c r="L39" s="518">
        <v>20.100000000000001</v>
      </c>
    </row>
    <row r="40" spans="1:14">
      <c r="A40" s="128"/>
      <c r="B40" s="42"/>
      <c r="C40" s="520" t="s">
        <v>269</v>
      </c>
      <c r="D40" s="518">
        <v>389.3</v>
      </c>
      <c r="E40" s="518">
        <v>81.8</v>
      </c>
      <c r="F40" s="518">
        <v>47.8</v>
      </c>
      <c r="G40" s="518">
        <v>59.1</v>
      </c>
      <c r="H40" s="518">
        <v>34.4</v>
      </c>
      <c r="I40" s="518">
        <v>58.9</v>
      </c>
      <c r="J40" s="518">
        <v>50.9</v>
      </c>
      <c r="K40" s="518">
        <v>27.8</v>
      </c>
      <c r="L40" s="518">
        <v>28.7</v>
      </c>
    </row>
    <row r="41" spans="1:14">
      <c r="A41" s="128"/>
      <c r="B41" s="42"/>
      <c r="C41" s="520"/>
      <c r="D41" s="521"/>
      <c r="E41" s="521"/>
      <c r="F41" s="521"/>
      <c r="G41" s="521"/>
      <c r="H41" s="521"/>
      <c r="I41" s="521"/>
      <c r="J41" s="521"/>
      <c r="K41" s="521"/>
      <c r="L41" s="521"/>
    </row>
    <row r="42" spans="1:14">
      <c r="A42" s="234"/>
      <c r="B42" s="31"/>
      <c r="C42" s="171" t="s">
        <v>0</v>
      </c>
      <c r="D42" s="518">
        <v>418.7</v>
      </c>
      <c r="E42" s="518">
        <v>21.4</v>
      </c>
      <c r="F42" s="518">
        <v>76.2</v>
      </c>
      <c r="G42" s="518">
        <v>47.8</v>
      </c>
      <c r="H42" s="518">
        <v>42.1</v>
      </c>
      <c r="I42" s="518">
        <v>68.099999999999994</v>
      </c>
      <c r="J42" s="518">
        <v>69.099999999999994</v>
      </c>
      <c r="K42" s="518">
        <v>59.5</v>
      </c>
      <c r="L42" s="124">
        <v>34.4</v>
      </c>
    </row>
    <row r="43" spans="1:14">
      <c r="A43" s="36" t="s">
        <v>685</v>
      </c>
      <c r="B43" s="31"/>
      <c r="C43" s="171" t="s">
        <v>270</v>
      </c>
      <c r="D43" s="518">
        <v>212.2</v>
      </c>
      <c r="E43" s="518">
        <v>12.7</v>
      </c>
      <c r="F43" s="518">
        <v>30.6</v>
      </c>
      <c r="G43" s="518">
        <v>26.7</v>
      </c>
      <c r="H43" s="518">
        <v>23.8</v>
      </c>
      <c r="I43" s="518">
        <v>34.9</v>
      </c>
      <c r="J43" s="518">
        <v>25.7</v>
      </c>
      <c r="K43" s="518">
        <v>35.299999999999997</v>
      </c>
      <c r="L43" s="124">
        <v>22.4</v>
      </c>
    </row>
    <row r="44" spans="1:14">
      <c r="A44" s="234"/>
      <c r="B44" s="31"/>
      <c r="C44" s="171" t="s">
        <v>269</v>
      </c>
      <c r="D44" s="518">
        <v>206.5</v>
      </c>
      <c r="E44" s="518">
        <v>8.8000000000000007</v>
      </c>
      <c r="F44" s="518">
        <v>45.6</v>
      </c>
      <c r="G44" s="518">
        <v>21.1</v>
      </c>
      <c r="H44" s="518">
        <v>18.3</v>
      </c>
      <c r="I44" s="518">
        <v>33.299999999999997</v>
      </c>
      <c r="J44" s="518">
        <v>43.3</v>
      </c>
      <c r="K44" s="518">
        <v>24.3</v>
      </c>
      <c r="L44" s="124">
        <v>11.9</v>
      </c>
    </row>
    <row r="45" spans="1:14">
      <c r="A45" s="128"/>
      <c r="B45" s="42"/>
      <c r="C45" s="520"/>
      <c r="D45" s="519"/>
      <c r="E45" s="510"/>
      <c r="F45" s="519"/>
      <c r="G45" s="519"/>
      <c r="H45" s="519"/>
      <c r="I45" s="519"/>
      <c r="J45" s="519"/>
      <c r="K45" s="519"/>
      <c r="L45" s="519"/>
    </row>
    <row r="46" spans="1:14">
      <c r="A46" s="234"/>
      <c r="B46" s="31"/>
      <c r="C46" s="171" t="s">
        <v>0</v>
      </c>
      <c r="D46" s="518">
        <v>435.1</v>
      </c>
      <c r="E46" s="518">
        <v>12.6</v>
      </c>
      <c r="F46" s="518">
        <v>83</v>
      </c>
      <c r="G46" s="518">
        <v>45.5</v>
      </c>
      <c r="H46" s="518">
        <v>40.299999999999997</v>
      </c>
      <c r="I46" s="518">
        <v>71.8</v>
      </c>
      <c r="J46" s="518">
        <v>70.5</v>
      </c>
      <c r="K46" s="518">
        <v>62.2</v>
      </c>
      <c r="L46" s="124">
        <v>49.2</v>
      </c>
      <c r="N46" s="515"/>
    </row>
    <row r="47" spans="1:14">
      <c r="A47" s="36" t="s">
        <v>684</v>
      </c>
      <c r="B47" s="31"/>
      <c r="C47" s="171" t="s">
        <v>270</v>
      </c>
      <c r="D47" s="518">
        <v>238.7</v>
      </c>
      <c r="E47" s="518">
        <v>4.8</v>
      </c>
      <c r="F47" s="518">
        <v>41.9</v>
      </c>
      <c r="G47" s="518">
        <v>24.8</v>
      </c>
      <c r="H47" s="518">
        <v>28.2</v>
      </c>
      <c r="I47" s="518">
        <v>32.5</v>
      </c>
      <c r="J47" s="518">
        <v>37.299999999999997</v>
      </c>
      <c r="K47" s="518">
        <v>39.299999999999997</v>
      </c>
      <c r="L47" s="124">
        <v>29.9</v>
      </c>
      <c r="N47" s="515"/>
    </row>
    <row r="48" spans="1:14">
      <c r="A48" s="234"/>
      <c r="B48" s="31"/>
      <c r="C48" s="171" t="s">
        <v>269</v>
      </c>
      <c r="D48" s="518">
        <v>196.4</v>
      </c>
      <c r="E48" s="518">
        <v>7.8</v>
      </c>
      <c r="F48" s="518">
        <v>41.2</v>
      </c>
      <c r="G48" s="518">
        <v>20.7</v>
      </c>
      <c r="H48" s="518">
        <v>12.1</v>
      </c>
      <c r="I48" s="518">
        <v>39.200000000000003</v>
      </c>
      <c r="J48" s="518">
        <v>33.200000000000003</v>
      </c>
      <c r="K48" s="518">
        <v>22.799999999999997</v>
      </c>
      <c r="L48" s="124">
        <v>19.3</v>
      </c>
      <c r="N48" s="515"/>
    </row>
    <row r="49" spans="1:14">
      <c r="A49" s="234"/>
      <c r="B49" s="31"/>
      <c r="C49" s="166"/>
      <c r="D49" s="517"/>
      <c r="E49" s="517"/>
      <c r="F49" s="517"/>
      <c r="G49" s="517"/>
      <c r="H49" s="517"/>
      <c r="I49" s="517"/>
      <c r="J49" s="517"/>
      <c r="K49" s="517"/>
      <c r="L49" s="516"/>
      <c r="N49" s="515"/>
    </row>
    <row r="50" spans="1:14">
      <c r="A50" s="234"/>
      <c r="B50" s="31"/>
      <c r="C50" s="166" t="s">
        <v>0</v>
      </c>
      <c r="D50" s="361">
        <v>248.6</v>
      </c>
      <c r="E50" s="361">
        <v>6.1</v>
      </c>
      <c r="F50" s="361">
        <v>26.2</v>
      </c>
      <c r="G50" s="361">
        <v>37.799999999999997</v>
      </c>
      <c r="H50" s="361">
        <v>22.5</v>
      </c>
      <c r="I50" s="361">
        <v>47.900000000000006</v>
      </c>
      <c r="J50" s="361">
        <v>48.3</v>
      </c>
      <c r="K50" s="361">
        <v>43.1</v>
      </c>
      <c r="L50" s="373">
        <v>16.7</v>
      </c>
      <c r="N50" s="515"/>
    </row>
    <row r="51" spans="1:14">
      <c r="A51" s="290" t="s">
        <v>683</v>
      </c>
      <c r="B51" s="31"/>
      <c r="C51" s="166" t="s">
        <v>270</v>
      </c>
      <c r="D51" s="361">
        <v>150.69999999999999</v>
      </c>
      <c r="E51" s="361">
        <v>1.1000000000000001</v>
      </c>
      <c r="F51" s="361">
        <v>11.9</v>
      </c>
      <c r="G51" s="361">
        <v>19.5</v>
      </c>
      <c r="H51" s="361">
        <v>14.1</v>
      </c>
      <c r="I51" s="361">
        <v>28.9</v>
      </c>
      <c r="J51" s="361">
        <v>29.799999999999997</v>
      </c>
      <c r="K51" s="361">
        <v>34.1</v>
      </c>
      <c r="L51" s="373">
        <v>11.2</v>
      </c>
      <c r="N51" s="515"/>
    </row>
    <row r="52" spans="1:14">
      <c r="A52" s="234"/>
      <c r="B52" s="31"/>
      <c r="C52" s="166" t="s">
        <v>269</v>
      </c>
      <c r="D52" s="361">
        <v>97.9</v>
      </c>
      <c r="E52" s="361">
        <v>5</v>
      </c>
      <c r="F52" s="361">
        <v>14.3</v>
      </c>
      <c r="G52" s="361">
        <v>18.3</v>
      </c>
      <c r="H52" s="361">
        <v>8.4</v>
      </c>
      <c r="I52" s="361">
        <v>19</v>
      </c>
      <c r="J52" s="361">
        <v>18.5</v>
      </c>
      <c r="K52" s="361">
        <v>9</v>
      </c>
      <c r="L52" s="373">
        <v>5.5</v>
      </c>
      <c r="N52" s="515"/>
    </row>
    <row r="53" spans="1:14">
      <c r="A53" s="234"/>
      <c r="B53" s="31"/>
      <c r="C53" s="166"/>
      <c r="D53" s="517"/>
      <c r="E53" s="517"/>
      <c r="F53" s="517"/>
      <c r="G53" s="517"/>
      <c r="H53" s="517"/>
      <c r="I53" s="517"/>
      <c r="J53" s="517"/>
      <c r="K53" s="517"/>
      <c r="L53" s="516"/>
      <c r="N53" s="515"/>
    </row>
    <row r="54" spans="1:14">
      <c r="A54" s="234"/>
      <c r="B54" s="31"/>
      <c r="C54" s="166" t="s">
        <v>0</v>
      </c>
      <c r="D54" s="361">
        <v>186.5</v>
      </c>
      <c r="E54" s="361">
        <v>6.5</v>
      </c>
      <c r="F54" s="361">
        <v>56.8</v>
      </c>
      <c r="G54" s="361">
        <v>7.7</v>
      </c>
      <c r="H54" s="361">
        <v>17.8</v>
      </c>
      <c r="I54" s="361">
        <v>23.799999999999997</v>
      </c>
      <c r="J54" s="361">
        <v>22.299999999999997</v>
      </c>
      <c r="K54" s="361">
        <v>19.100000000000001</v>
      </c>
      <c r="L54" s="373">
        <v>32.5</v>
      </c>
      <c r="N54" s="515"/>
    </row>
    <row r="55" spans="1:14">
      <c r="A55" s="290" t="s">
        <v>246</v>
      </c>
      <c r="B55" s="31"/>
      <c r="C55" s="166" t="s">
        <v>270</v>
      </c>
      <c r="D55" s="361">
        <v>88</v>
      </c>
      <c r="E55" s="361">
        <v>3.7</v>
      </c>
      <c r="F55" s="361">
        <v>29.9</v>
      </c>
      <c r="G55" s="361">
        <v>5.4</v>
      </c>
      <c r="H55" s="361">
        <v>14</v>
      </c>
      <c r="I55" s="361">
        <v>3.6</v>
      </c>
      <c r="J55" s="361">
        <v>7.4</v>
      </c>
      <c r="K55" s="361">
        <v>5.3</v>
      </c>
      <c r="L55" s="373">
        <v>18.7</v>
      </c>
      <c r="N55" s="515"/>
    </row>
    <row r="56" spans="1:14">
      <c r="A56" s="234"/>
      <c r="B56" s="31"/>
      <c r="C56" s="166" t="s">
        <v>269</v>
      </c>
      <c r="D56" s="373">
        <v>98.5</v>
      </c>
      <c r="E56" s="373">
        <v>2.8</v>
      </c>
      <c r="F56" s="373">
        <v>26.9</v>
      </c>
      <c r="G56" s="373">
        <v>2.2999999999999998</v>
      </c>
      <c r="H56" s="373">
        <v>3.8</v>
      </c>
      <c r="I56" s="361">
        <v>20.2</v>
      </c>
      <c r="J56" s="361">
        <v>14.7</v>
      </c>
      <c r="K56" s="361">
        <v>13.7</v>
      </c>
      <c r="L56" s="373">
        <v>13.9</v>
      </c>
      <c r="N56" s="515"/>
    </row>
    <row r="57" spans="1:14" ht="10.5" thickBot="1">
      <c r="A57" s="514"/>
      <c r="B57" s="114"/>
      <c r="C57" s="115"/>
      <c r="D57" s="512"/>
      <c r="E57" s="513"/>
      <c r="F57" s="512"/>
      <c r="G57" s="512"/>
      <c r="H57" s="512"/>
      <c r="I57" s="512"/>
      <c r="J57" s="512"/>
      <c r="K57" s="512"/>
      <c r="L57" s="512"/>
    </row>
    <row r="58" spans="1:14" s="4" customFormat="1" ht="10.5" thickTop="1">
      <c r="A58" s="562" t="s">
        <v>682</v>
      </c>
      <c r="D58" s="510"/>
      <c r="E58" s="510"/>
      <c r="F58" s="510"/>
      <c r="G58" s="510"/>
      <c r="H58" s="510"/>
      <c r="I58" s="510"/>
      <c r="J58" s="510"/>
      <c r="K58" s="510"/>
      <c r="L58" s="510"/>
    </row>
    <row r="59" spans="1:14" s="4" customFormat="1">
      <c r="A59" s="562" t="s">
        <v>681</v>
      </c>
      <c r="B59" s="511"/>
      <c r="C59" s="511"/>
      <c r="D59" s="511"/>
      <c r="E59" s="511"/>
      <c r="F59" s="511"/>
      <c r="G59" s="511"/>
      <c r="H59" s="511"/>
      <c r="I59" s="511"/>
      <c r="J59" s="511"/>
      <c r="K59" s="510"/>
      <c r="L59" s="509"/>
    </row>
  </sheetData>
  <mergeCells count="3">
    <mergeCell ref="A3:C3"/>
    <mergeCell ref="A30:A31"/>
    <mergeCell ref="A36:C3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&amp;L入職者数と離職者数&amp;R&amp;F（&amp;A）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17"/>
  <sheetViews>
    <sheetView zoomScaleNormal="100" zoomScaleSheetLayoutView="100" zoomScalePageLayoutView="148" workbookViewId="0"/>
  </sheetViews>
  <sheetFormatPr defaultColWidth="9.33203125" defaultRowHeight="9.75"/>
  <cols>
    <col min="1" max="1" width="12" style="132" customWidth="1"/>
    <col min="2" max="2" width="1.6640625" style="136" customWidth="1"/>
    <col min="3" max="3" width="8.33203125" style="228" customWidth="1"/>
    <col min="4" max="4" width="10.5" style="136" bestFit="1" customWidth="1"/>
    <col min="5" max="5" width="8.33203125" style="188" customWidth="1"/>
    <col min="6" max="7" width="10.5" style="188" bestFit="1" customWidth="1"/>
    <col min="8" max="8" width="8.33203125" style="188" customWidth="1"/>
    <col min="9" max="9" width="13.1640625" style="188" bestFit="1" customWidth="1"/>
    <col min="10" max="12" width="8.33203125" style="188" customWidth="1"/>
    <col min="13" max="13" width="8.83203125" style="188" customWidth="1"/>
    <col min="14" max="15" width="8.33203125" style="188" customWidth="1"/>
    <col min="16" max="16" width="8.33203125" style="136" customWidth="1"/>
    <col min="17" max="17" width="8.83203125" style="136" customWidth="1"/>
    <col min="18" max="18" width="8.33203125" style="136" customWidth="1"/>
    <col min="19" max="19" width="8.83203125" style="136" customWidth="1"/>
    <col min="20" max="21" width="9.33203125" style="136"/>
    <col min="22" max="22" width="13.1640625" style="136" customWidth="1"/>
    <col min="23" max="16384" width="9.33203125" style="136"/>
  </cols>
  <sheetData>
    <row r="1" spans="1:19" s="132" customFormat="1" ht="11.25" customHeight="1" thickBot="1">
      <c r="C1" s="228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S1" s="152" t="s">
        <v>484</v>
      </c>
    </row>
    <row r="2" spans="1:19" s="236" customFormat="1" ht="12.75" customHeight="1" thickTop="1">
      <c r="A2" s="627" t="s">
        <v>483</v>
      </c>
      <c r="B2" s="680"/>
      <c r="C2" s="638" t="s">
        <v>482</v>
      </c>
      <c r="D2" s="638"/>
      <c r="E2" s="265"/>
      <c r="F2" s="264"/>
      <c r="G2" s="263" t="s">
        <v>476</v>
      </c>
      <c r="H2" s="263" t="s">
        <v>475</v>
      </c>
      <c r="I2" s="263" t="s">
        <v>481</v>
      </c>
      <c r="J2" s="263" t="s">
        <v>480</v>
      </c>
      <c r="K2" s="263" t="s">
        <v>479</v>
      </c>
      <c r="L2" s="263" t="s">
        <v>478</v>
      </c>
      <c r="M2" s="263" t="s">
        <v>477</v>
      </c>
      <c r="N2" s="263" t="s">
        <v>476</v>
      </c>
      <c r="O2" s="263" t="s">
        <v>475</v>
      </c>
      <c r="P2" s="262"/>
      <c r="Q2" s="261"/>
      <c r="R2" s="739" t="s">
        <v>474</v>
      </c>
      <c r="S2" s="740"/>
    </row>
    <row r="3" spans="1:19" s="236" customFormat="1" ht="13.5" customHeight="1">
      <c r="A3" s="628"/>
      <c r="B3" s="717"/>
      <c r="C3" s="695"/>
      <c r="D3" s="695"/>
      <c r="E3" s="695" t="s">
        <v>0</v>
      </c>
      <c r="F3" s="695"/>
      <c r="G3" s="695"/>
      <c r="H3" s="743" t="s">
        <v>473</v>
      </c>
      <c r="I3" s="744"/>
      <c r="J3" s="745" t="s">
        <v>472</v>
      </c>
      <c r="K3" s="746"/>
      <c r="L3" s="745" t="s">
        <v>471</v>
      </c>
      <c r="M3" s="747"/>
      <c r="N3" s="745" t="s">
        <v>470</v>
      </c>
      <c r="O3" s="747"/>
      <c r="P3" s="743" t="s">
        <v>469</v>
      </c>
      <c r="Q3" s="743"/>
      <c r="R3" s="741"/>
      <c r="S3" s="742"/>
    </row>
    <row r="4" spans="1:19" s="236" customFormat="1" ht="19.5">
      <c r="A4" s="629"/>
      <c r="B4" s="681"/>
      <c r="C4" s="258" t="s">
        <v>467</v>
      </c>
      <c r="D4" s="259" t="s">
        <v>466</v>
      </c>
      <c r="E4" s="258" t="s">
        <v>467</v>
      </c>
      <c r="F4" s="259" t="s">
        <v>466</v>
      </c>
      <c r="G4" s="259" t="s">
        <v>468</v>
      </c>
      <c r="H4" s="258" t="s">
        <v>467</v>
      </c>
      <c r="I4" s="257" t="s">
        <v>468</v>
      </c>
      <c r="J4" s="258" t="s">
        <v>467</v>
      </c>
      <c r="K4" s="260" t="s">
        <v>468</v>
      </c>
      <c r="L4" s="258" t="s">
        <v>467</v>
      </c>
      <c r="M4" s="259" t="s">
        <v>468</v>
      </c>
      <c r="N4" s="258" t="s">
        <v>467</v>
      </c>
      <c r="O4" s="259" t="s">
        <v>468</v>
      </c>
      <c r="P4" s="258" t="s">
        <v>467</v>
      </c>
      <c r="Q4" s="259" t="s">
        <v>468</v>
      </c>
      <c r="R4" s="258" t="s">
        <v>467</v>
      </c>
      <c r="S4" s="257" t="s">
        <v>466</v>
      </c>
    </row>
    <row r="5" spans="1:19" s="189" customFormat="1">
      <c r="A5" s="234"/>
      <c r="B5" s="235"/>
      <c r="C5" s="234"/>
      <c r="D5" s="234" t="s">
        <v>132</v>
      </c>
      <c r="E5" s="234"/>
      <c r="F5" s="234" t="s">
        <v>132</v>
      </c>
      <c r="G5" s="234" t="s">
        <v>132</v>
      </c>
      <c r="H5" s="234"/>
      <c r="I5" s="234" t="s">
        <v>132</v>
      </c>
      <c r="J5" s="234"/>
      <c r="K5" s="234" t="s">
        <v>132</v>
      </c>
      <c r="L5" s="234"/>
      <c r="M5" s="234" t="s">
        <v>132</v>
      </c>
      <c r="N5" s="234"/>
      <c r="O5" s="234" t="s">
        <v>132</v>
      </c>
      <c r="P5" s="234"/>
      <c r="Q5" s="234" t="s">
        <v>132</v>
      </c>
      <c r="R5" s="234"/>
      <c r="S5" s="234" t="s">
        <v>132</v>
      </c>
    </row>
    <row r="6" spans="1:19" ht="12.6" customHeight="1">
      <c r="A6" s="256" t="s">
        <v>465</v>
      </c>
      <c r="B6" s="255"/>
      <c r="C6" s="254">
        <v>6</v>
      </c>
      <c r="D6" s="254">
        <v>60</v>
      </c>
      <c r="E6" s="254">
        <v>6</v>
      </c>
      <c r="F6" s="254">
        <v>60</v>
      </c>
      <c r="G6" s="254">
        <v>230</v>
      </c>
      <c r="H6" s="254">
        <v>3</v>
      </c>
      <c r="I6" s="254">
        <v>28</v>
      </c>
      <c r="J6" s="254" t="s">
        <v>159</v>
      </c>
      <c r="K6" s="254" t="s">
        <v>159</v>
      </c>
      <c r="L6" s="254">
        <v>2</v>
      </c>
      <c r="M6" s="254">
        <v>3</v>
      </c>
      <c r="N6" s="254" t="s">
        <v>159</v>
      </c>
      <c r="O6" s="254" t="s">
        <v>159</v>
      </c>
      <c r="P6" s="254">
        <v>1</v>
      </c>
      <c r="Q6" s="254">
        <v>199</v>
      </c>
      <c r="R6" s="254" t="s">
        <v>159</v>
      </c>
      <c r="S6" s="254" t="s">
        <v>159</v>
      </c>
    </row>
    <row r="7" spans="1:19" ht="12.6" customHeight="1">
      <c r="A7" s="256" t="s">
        <v>464</v>
      </c>
      <c r="B7" s="255"/>
      <c r="C7" s="254">
        <v>7</v>
      </c>
      <c r="D7" s="254">
        <v>3836</v>
      </c>
      <c r="E7" s="254">
        <v>7</v>
      </c>
      <c r="F7" s="254">
        <v>3836</v>
      </c>
      <c r="G7" s="254">
        <v>3770</v>
      </c>
      <c r="H7" s="254">
        <v>5</v>
      </c>
      <c r="I7" s="254">
        <v>3692</v>
      </c>
      <c r="J7" s="254" t="s">
        <v>159</v>
      </c>
      <c r="K7" s="254" t="s">
        <v>159</v>
      </c>
      <c r="L7" s="254">
        <v>1</v>
      </c>
      <c r="M7" s="254">
        <v>1</v>
      </c>
      <c r="N7" s="254" t="s">
        <v>159</v>
      </c>
      <c r="O7" s="254" t="s">
        <v>159</v>
      </c>
      <c r="P7" s="254">
        <v>1</v>
      </c>
      <c r="Q7" s="254">
        <v>51</v>
      </c>
      <c r="R7" s="254" t="s">
        <v>159</v>
      </c>
      <c r="S7" s="254" t="s">
        <v>159</v>
      </c>
    </row>
    <row r="8" spans="1:19" ht="12.6" customHeight="1">
      <c r="A8" s="256" t="s">
        <v>463</v>
      </c>
      <c r="B8" s="255"/>
      <c r="C8" s="254">
        <v>9</v>
      </c>
      <c r="D8" s="254">
        <v>45</v>
      </c>
      <c r="E8" s="254">
        <v>9</v>
      </c>
      <c r="F8" s="254">
        <v>45</v>
      </c>
      <c r="G8" s="254">
        <v>46</v>
      </c>
      <c r="H8" s="254">
        <v>12</v>
      </c>
      <c r="I8" s="254">
        <v>39</v>
      </c>
      <c r="J8" s="254" t="s">
        <v>461</v>
      </c>
      <c r="K8" s="254" t="s">
        <v>461</v>
      </c>
      <c r="L8" s="254">
        <v>3</v>
      </c>
      <c r="M8" s="254">
        <v>7</v>
      </c>
      <c r="N8" s="254" t="s">
        <v>459</v>
      </c>
      <c r="O8" s="254" t="s">
        <v>460</v>
      </c>
      <c r="P8" s="254" t="s">
        <v>462</v>
      </c>
      <c r="Q8" s="254" t="s">
        <v>461</v>
      </c>
      <c r="R8" s="254" t="s">
        <v>460</v>
      </c>
      <c r="S8" s="254" t="s">
        <v>459</v>
      </c>
    </row>
    <row r="9" spans="1:19" ht="3.75" customHeight="1" thickBot="1">
      <c r="A9" s="25"/>
      <c r="B9" s="26"/>
      <c r="C9" s="253"/>
      <c r="D9" s="252"/>
      <c r="E9" s="252"/>
      <c r="F9" s="252"/>
      <c r="G9" s="252"/>
      <c r="H9" s="252"/>
      <c r="I9" s="252"/>
      <c r="J9" s="25"/>
      <c r="K9" s="25"/>
      <c r="L9" s="250"/>
      <c r="M9" s="251"/>
      <c r="N9" s="25"/>
      <c r="O9" s="25"/>
      <c r="P9" s="25"/>
      <c r="Q9" s="25"/>
      <c r="R9" s="250"/>
      <c r="S9" s="250"/>
    </row>
    <row r="10" spans="1:19" ht="3" customHeight="1" thickTop="1"/>
    <row r="11" spans="1:19" s="244" customFormat="1" ht="9" customHeight="1">
      <c r="A11" s="18" t="s">
        <v>458</v>
      </c>
      <c r="C11" s="249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</row>
    <row r="12" spans="1:19" s="248" customFormat="1" ht="9" customHeight="1">
      <c r="A12" s="18" t="s">
        <v>457</v>
      </c>
    </row>
    <row r="13" spans="1:19" s="247" customFormat="1" ht="9" customHeight="1">
      <c r="A13" s="563" t="s">
        <v>456</v>
      </c>
    </row>
    <row r="14" spans="1:19" s="244" customFormat="1">
      <c r="A14" s="563" t="s">
        <v>455</v>
      </c>
      <c r="B14" s="245"/>
      <c r="C14" s="245"/>
      <c r="D14" s="245"/>
      <c r="E14" s="245"/>
      <c r="F14" s="245"/>
      <c r="H14" s="245"/>
      <c r="I14" s="245"/>
      <c r="J14" s="245"/>
      <c r="K14" s="245"/>
      <c r="L14" s="245"/>
      <c r="M14" s="245"/>
      <c r="N14" s="245"/>
      <c r="O14" s="245"/>
      <c r="P14" s="246"/>
    </row>
    <row r="15" spans="1:19" s="244" customFormat="1">
      <c r="B15" s="245"/>
      <c r="C15" s="245"/>
      <c r="D15" s="245"/>
      <c r="E15" s="245"/>
      <c r="F15" s="245"/>
      <c r="H15" s="245"/>
      <c r="I15" s="245"/>
      <c r="J15" s="245"/>
      <c r="K15" s="245"/>
      <c r="L15" s="245"/>
      <c r="M15" s="245"/>
      <c r="N15" s="245"/>
      <c r="O15" s="245"/>
    </row>
    <row r="16" spans="1:19" s="132" customFormat="1">
      <c r="C16" s="228"/>
      <c r="E16" s="189"/>
      <c r="G16" s="189"/>
      <c r="H16" s="189"/>
      <c r="I16" s="189"/>
      <c r="J16" s="189"/>
      <c r="K16" s="189"/>
      <c r="L16" s="189"/>
      <c r="M16" s="189"/>
      <c r="N16" s="189"/>
      <c r="O16" s="189"/>
    </row>
    <row r="17" spans="1:9" ht="10.5">
      <c r="A17" s="154"/>
      <c r="B17" s="243"/>
      <c r="C17" s="243"/>
      <c r="D17" s="243"/>
      <c r="E17" s="243"/>
      <c r="F17" s="243"/>
      <c r="G17" s="243"/>
      <c r="H17" s="243"/>
      <c r="I17" s="243"/>
    </row>
  </sheetData>
  <mergeCells count="10">
    <mergeCell ref="A2:A4"/>
    <mergeCell ref="B2:B4"/>
    <mergeCell ref="C2:D3"/>
    <mergeCell ref="R2:S3"/>
    <mergeCell ref="E3:G3"/>
    <mergeCell ref="H3:I3"/>
    <mergeCell ref="J3:K3"/>
    <mergeCell ref="L3:M3"/>
    <mergeCell ref="N3:O3"/>
    <mergeCell ref="P3:Q3"/>
  </mergeCells>
  <phoneticPr fontId="6"/>
  <printOptions horizontalCentered="1"/>
  <pageMargins left="0.70866141732283472" right="0" top="0.74803149606299213" bottom="0.74803149606299213" header="0.31496062992125984" footer="0.31496062992125984"/>
  <pageSetup paperSize="9" fitToWidth="0" fitToHeight="0" orientation="landscape" r:id="rId1"/>
  <headerFooter>
    <oddHeader>&amp;L労働争議発生状況&amp;R&amp;F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11"/>
  <sheetViews>
    <sheetView zoomScaleNormal="100" zoomScaleSheetLayoutView="130" zoomScalePageLayoutView="136" workbookViewId="0"/>
  </sheetViews>
  <sheetFormatPr defaultColWidth="9.33203125" defaultRowHeight="9.75"/>
  <cols>
    <col min="1" max="1" width="15.6640625" style="266" customWidth="1"/>
    <col min="2" max="2" width="1" style="136" customWidth="1"/>
    <col min="3" max="3" width="14.5" style="189" customWidth="1"/>
    <col min="4" max="4" width="13.83203125" style="188" customWidth="1"/>
    <col min="5" max="5" width="12.83203125" style="188" customWidth="1"/>
    <col min="6" max="6" width="13.1640625" style="188" customWidth="1"/>
    <col min="7" max="7" width="10.6640625" style="188" customWidth="1"/>
    <col min="8" max="8" width="10.33203125" style="188" customWidth="1"/>
    <col min="9" max="9" width="9.5" style="188" customWidth="1"/>
    <col min="10" max="10" width="10.1640625" style="188" customWidth="1"/>
    <col min="11" max="11" width="9.6640625" style="188" customWidth="1"/>
    <col min="12" max="12" width="10.5" style="188" customWidth="1"/>
    <col min="13" max="13" width="9.6640625" style="188" customWidth="1"/>
    <col min="14" max="14" width="10.33203125" style="188" customWidth="1"/>
    <col min="15" max="16384" width="9.33203125" style="136"/>
  </cols>
  <sheetData>
    <row r="1" spans="1:14" s="132" customFormat="1" ht="9" customHeight="1" thickBot="1">
      <c r="A1" s="228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52" t="s">
        <v>484</v>
      </c>
    </row>
    <row r="2" spans="1:14" s="236" customFormat="1" ht="13.5" customHeight="1" thickTop="1">
      <c r="A2" s="627" t="s">
        <v>494</v>
      </c>
      <c r="B2" s="187"/>
      <c r="C2" s="638" t="s">
        <v>493</v>
      </c>
      <c r="D2" s="638"/>
      <c r="E2" s="638" t="s">
        <v>492</v>
      </c>
      <c r="F2" s="630"/>
      <c r="G2" s="748" t="s">
        <v>491</v>
      </c>
      <c r="H2" s="749"/>
      <c r="I2" s="638" t="s">
        <v>490</v>
      </c>
      <c r="J2" s="638"/>
      <c r="K2" s="638" t="s">
        <v>489</v>
      </c>
      <c r="L2" s="638"/>
      <c r="M2" s="638" t="s">
        <v>488</v>
      </c>
      <c r="N2" s="630"/>
    </row>
    <row r="3" spans="1:14" s="236" customFormat="1" ht="13.5" customHeight="1">
      <c r="A3" s="629"/>
      <c r="B3" s="186"/>
      <c r="C3" s="276" t="s">
        <v>487</v>
      </c>
      <c r="D3" s="276" t="s">
        <v>485</v>
      </c>
      <c r="E3" s="276" t="s">
        <v>487</v>
      </c>
      <c r="F3" s="275" t="s">
        <v>485</v>
      </c>
      <c r="G3" s="276" t="s">
        <v>486</v>
      </c>
      <c r="H3" s="277" t="s">
        <v>485</v>
      </c>
      <c r="I3" s="276" t="s">
        <v>487</v>
      </c>
      <c r="J3" s="276" t="s">
        <v>485</v>
      </c>
      <c r="K3" s="276" t="s">
        <v>486</v>
      </c>
      <c r="L3" s="276" t="s">
        <v>485</v>
      </c>
      <c r="M3" s="275" t="s">
        <v>486</v>
      </c>
      <c r="N3" s="275" t="s">
        <v>485</v>
      </c>
    </row>
    <row r="4" spans="1:14" s="132" customFormat="1">
      <c r="A4" s="108"/>
      <c r="B4" s="166"/>
      <c r="C4" s="234"/>
      <c r="D4" s="234" t="s">
        <v>132</v>
      </c>
      <c r="E4" s="234"/>
      <c r="F4" s="234" t="s">
        <v>132</v>
      </c>
      <c r="G4" s="234"/>
      <c r="H4" s="234" t="s">
        <v>132</v>
      </c>
      <c r="I4" s="234"/>
      <c r="J4" s="234" t="s">
        <v>132</v>
      </c>
      <c r="K4" s="234"/>
      <c r="L4" s="234" t="s">
        <v>132</v>
      </c>
      <c r="M4" s="234"/>
      <c r="N4" s="234" t="s">
        <v>132</v>
      </c>
    </row>
    <row r="5" spans="1:14" ht="12" customHeight="1">
      <c r="A5" s="274" t="s">
        <v>106</v>
      </c>
      <c r="B5" s="5"/>
      <c r="C5" s="273">
        <v>2399</v>
      </c>
      <c r="D5" s="273">
        <v>582096</v>
      </c>
      <c r="E5" s="273">
        <v>2175</v>
      </c>
      <c r="F5" s="273">
        <v>508466</v>
      </c>
      <c r="G5" s="273">
        <v>2</v>
      </c>
      <c r="H5" s="273">
        <v>1154</v>
      </c>
      <c r="I5" s="273">
        <v>32</v>
      </c>
      <c r="J5" s="273">
        <v>6055</v>
      </c>
      <c r="K5" s="273">
        <v>55</v>
      </c>
      <c r="L5" s="273">
        <v>2519</v>
      </c>
      <c r="M5" s="273">
        <v>135</v>
      </c>
      <c r="N5" s="273">
        <v>63902</v>
      </c>
    </row>
    <row r="6" spans="1:14" ht="12" customHeight="1">
      <c r="A6" s="274" t="s">
        <v>464</v>
      </c>
      <c r="B6" s="5"/>
      <c r="C6" s="273">
        <v>2359</v>
      </c>
      <c r="D6" s="273">
        <v>580621</v>
      </c>
      <c r="E6" s="273">
        <v>2135</v>
      </c>
      <c r="F6" s="273">
        <v>508704</v>
      </c>
      <c r="G6" s="273">
        <v>1</v>
      </c>
      <c r="H6" s="273">
        <v>1000</v>
      </c>
      <c r="I6" s="273">
        <v>33</v>
      </c>
      <c r="J6" s="273">
        <v>5930</v>
      </c>
      <c r="K6" s="273">
        <v>55</v>
      </c>
      <c r="L6" s="273">
        <v>2348</v>
      </c>
      <c r="M6" s="273">
        <v>135</v>
      </c>
      <c r="N6" s="273">
        <v>62639</v>
      </c>
    </row>
    <row r="7" spans="1:14" ht="12" customHeight="1">
      <c r="A7" s="274" t="s">
        <v>463</v>
      </c>
      <c r="B7" s="5"/>
      <c r="C7" s="273">
        <v>2334</v>
      </c>
      <c r="D7" s="273">
        <v>587305</v>
      </c>
      <c r="E7" s="273">
        <v>2111</v>
      </c>
      <c r="F7" s="273">
        <v>517310</v>
      </c>
      <c r="G7" s="273">
        <v>1</v>
      </c>
      <c r="H7" s="273">
        <v>975</v>
      </c>
      <c r="I7" s="273">
        <v>33</v>
      </c>
      <c r="J7" s="273">
        <v>5870</v>
      </c>
      <c r="K7" s="273">
        <v>54</v>
      </c>
      <c r="L7" s="273">
        <v>2248</v>
      </c>
      <c r="M7" s="273">
        <v>135</v>
      </c>
      <c r="N7" s="273">
        <v>60902</v>
      </c>
    </row>
    <row r="8" spans="1:14" ht="3.75" customHeight="1" thickBot="1">
      <c r="A8" s="272"/>
      <c r="B8" s="271"/>
      <c r="C8" s="270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</row>
    <row r="9" spans="1:14" ht="4.5" customHeight="1" thickTop="1"/>
    <row r="10" spans="1:14">
      <c r="N10" s="268"/>
    </row>
    <row r="11" spans="1:14">
      <c r="D11" s="267"/>
    </row>
  </sheetData>
  <mergeCells count="7">
    <mergeCell ref="M2:N2"/>
    <mergeCell ref="A2:A3"/>
    <mergeCell ref="C2:D2"/>
    <mergeCell ref="E2:F2"/>
    <mergeCell ref="G2:H2"/>
    <mergeCell ref="I2:J2"/>
    <mergeCell ref="K2:L2"/>
  </mergeCells>
  <phoneticPr fontId="6"/>
  <pageMargins left="0.78740157480314965" right="0" top="0.74803149606299213" bottom="0.74803149606299213" header="0.31496062992125984" footer="0.31496062992125984"/>
  <pageSetup paperSize="9" scale="120" fitToWidth="0" fitToHeight="0" orientation="landscape" r:id="rId1"/>
  <headerFooter>
    <oddHeader>&amp;L労働組合組織状況－法規別－&amp;R&amp;F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L67"/>
  <sheetViews>
    <sheetView showWhiteSpace="0" zoomScaleNormal="100" zoomScaleSheetLayoutView="100" zoomScalePageLayoutView="130" workbookViewId="0"/>
  </sheetViews>
  <sheetFormatPr defaultColWidth="9.33203125" defaultRowHeight="9.75"/>
  <cols>
    <col min="1" max="1" width="13.5" style="228" customWidth="1"/>
    <col min="2" max="2" width="1.1640625" style="136" customWidth="1"/>
    <col min="3" max="3" width="8.33203125" style="136" customWidth="1"/>
    <col min="4" max="4" width="10" style="136" customWidth="1"/>
    <col min="5" max="8" width="5.83203125" style="136" customWidth="1"/>
    <col min="9" max="9" width="5.5" style="136" customWidth="1"/>
    <col min="10" max="10" width="9" style="136" customWidth="1"/>
    <col min="11" max="11" width="6.33203125" style="136" customWidth="1"/>
    <col min="12" max="12" width="9.33203125" style="136" customWidth="1"/>
    <col min="13" max="13" width="4.6640625" style="136" customWidth="1"/>
    <col min="14" max="14" width="8.1640625" style="136" customWidth="1"/>
    <col min="15" max="15" width="5.1640625" style="136" customWidth="1"/>
    <col min="16" max="16" width="9.1640625" style="136" customWidth="1"/>
    <col min="17" max="17" width="5.6640625" style="136" customWidth="1"/>
    <col min="18" max="18" width="8.33203125" style="136" customWidth="1"/>
    <col min="19" max="19" width="5.83203125" style="136" customWidth="1"/>
    <col min="20" max="20" width="8.33203125" style="136" customWidth="1"/>
    <col min="21" max="21" width="5.5" style="136" customWidth="1"/>
    <col min="22" max="22" width="8.5" style="136" customWidth="1"/>
    <col min="23" max="23" width="5.33203125" style="136" customWidth="1"/>
    <col min="24" max="24" width="9" style="136" customWidth="1"/>
    <col min="25" max="25" width="5.33203125" style="136" customWidth="1"/>
    <col min="26" max="26" width="8.5" style="136" customWidth="1"/>
    <col min="27" max="27" width="6.5" style="136" customWidth="1"/>
    <col min="28" max="28" width="9.33203125" style="136" customWidth="1"/>
    <col min="29" max="29" width="5.5" style="136" customWidth="1"/>
    <col min="30" max="30" width="9" style="136" customWidth="1"/>
    <col min="31" max="31" width="4.6640625" style="136" customWidth="1"/>
    <col min="32" max="32" width="8.83203125" style="136" customWidth="1"/>
    <col min="33" max="33" width="4.6640625" style="136" customWidth="1"/>
    <col min="34" max="34" width="9" style="136" customWidth="1"/>
    <col min="35" max="35" width="6" style="136" customWidth="1"/>
    <col min="36" max="36" width="8.33203125" style="136" customWidth="1"/>
    <col min="37" max="37" width="4.6640625" style="136" customWidth="1"/>
    <col min="38" max="38" width="7.5" style="136" customWidth="1"/>
    <col min="39" max="16384" width="9.33203125" style="136"/>
  </cols>
  <sheetData>
    <row r="1" spans="1:38" s="132" customFormat="1" ht="11.25" customHeight="1" thickBot="1">
      <c r="A1" s="228"/>
      <c r="AL1" s="152" t="s">
        <v>484</v>
      </c>
    </row>
    <row r="2" spans="1:38" s="236" customFormat="1" ht="29.25" customHeight="1" thickTop="1">
      <c r="A2" s="752" t="s">
        <v>516</v>
      </c>
      <c r="B2" s="187"/>
      <c r="C2" s="750" t="s">
        <v>515</v>
      </c>
      <c r="D2" s="751"/>
      <c r="E2" s="754" t="s">
        <v>514</v>
      </c>
      <c r="F2" s="755"/>
      <c r="G2" s="754" t="s">
        <v>513</v>
      </c>
      <c r="H2" s="755"/>
      <c r="I2" s="750" t="s">
        <v>512</v>
      </c>
      <c r="J2" s="751"/>
      <c r="K2" s="750" t="s">
        <v>511</v>
      </c>
      <c r="L2" s="751"/>
      <c r="M2" s="758" t="s">
        <v>510</v>
      </c>
      <c r="N2" s="759"/>
      <c r="O2" s="756" t="s">
        <v>237</v>
      </c>
      <c r="P2" s="760"/>
      <c r="Q2" s="758" t="s">
        <v>509</v>
      </c>
      <c r="R2" s="761"/>
      <c r="S2" s="750" t="s">
        <v>508</v>
      </c>
      <c r="T2" s="766"/>
      <c r="U2" s="762" t="s">
        <v>507</v>
      </c>
      <c r="V2" s="763"/>
      <c r="W2" s="754" t="s">
        <v>506</v>
      </c>
      <c r="X2" s="755"/>
      <c r="Y2" s="764" t="s">
        <v>505</v>
      </c>
      <c r="Z2" s="765"/>
      <c r="AA2" s="756" t="s">
        <v>504</v>
      </c>
      <c r="AB2" s="760"/>
      <c r="AC2" s="756" t="s">
        <v>503</v>
      </c>
      <c r="AD2" s="760"/>
      <c r="AE2" s="756" t="s">
        <v>502</v>
      </c>
      <c r="AF2" s="760"/>
      <c r="AG2" s="754" t="s">
        <v>501</v>
      </c>
      <c r="AH2" s="755"/>
      <c r="AI2" s="756" t="s">
        <v>500</v>
      </c>
      <c r="AJ2" s="757"/>
      <c r="AK2" s="756" t="s">
        <v>499</v>
      </c>
      <c r="AL2" s="757"/>
    </row>
    <row r="3" spans="1:38" s="236" customFormat="1" ht="33.75" customHeight="1">
      <c r="A3" s="753"/>
      <c r="B3" s="186"/>
      <c r="C3" s="287" t="s">
        <v>498</v>
      </c>
      <c r="D3" s="288" t="s">
        <v>497</v>
      </c>
      <c r="E3" s="287" t="s">
        <v>498</v>
      </c>
      <c r="F3" s="288" t="s">
        <v>497</v>
      </c>
      <c r="G3" s="287" t="s">
        <v>498</v>
      </c>
      <c r="H3" s="288" t="s">
        <v>497</v>
      </c>
      <c r="I3" s="287" t="s">
        <v>498</v>
      </c>
      <c r="J3" s="288" t="s">
        <v>497</v>
      </c>
      <c r="K3" s="287" t="s">
        <v>498</v>
      </c>
      <c r="L3" s="288" t="s">
        <v>497</v>
      </c>
      <c r="M3" s="287" t="s">
        <v>498</v>
      </c>
      <c r="N3" s="286" t="s">
        <v>497</v>
      </c>
      <c r="O3" s="287" t="s">
        <v>498</v>
      </c>
      <c r="P3" s="288" t="s">
        <v>497</v>
      </c>
      <c r="Q3" s="287" t="s">
        <v>498</v>
      </c>
      <c r="R3" s="286" t="s">
        <v>497</v>
      </c>
      <c r="S3" s="287" t="s">
        <v>498</v>
      </c>
      <c r="T3" s="288" t="s">
        <v>497</v>
      </c>
      <c r="U3" s="287" t="s">
        <v>498</v>
      </c>
      <c r="V3" s="288" t="s">
        <v>497</v>
      </c>
      <c r="W3" s="287" t="s">
        <v>498</v>
      </c>
      <c r="X3" s="288" t="s">
        <v>497</v>
      </c>
      <c r="Y3" s="287" t="s">
        <v>498</v>
      </c>
      <c r="Z3" s="288" t="s">
        <v>497</v>
      </c>
      <c r="AA3" s="287" t="s">
        <v>498</v>
      </c>
      <c r="AB3" s="286" t="s">
        <v>497</v>
      </c>
      <c r="AC3" s="287" t="s">
        <v>498</v>
      </c>
      <c r="AD3" s="286" t="s">
        <v>497</v>
      </c>
      <c r="AE3" s="287" t="s">
        <v>498</v>
      </c>
      <c r="AF3" s="286" t="s">
        <v>497</v>
      </c>
      <c r="AG3" s="287" t="s">
        <v>498</v>
      </c>
      <c r="AH3" s="286" t="s">
        <v>497</v>
      </c>
      <c r="AI3" s="287" t="s">
        <v>498</v>
      </c>
      <c r="AJ3" s="286" t="s">
        <v>497</v>
      </c>
      <c r="AK3" s="287" t="s">
        <v>498</v>
      </c>
      <c r="AL3" s="286" t="s">
        <v>497</v>
      </c>
    </row>
    <row r="4" spans="1:38" s="189" customFormat="1">
      <c r="A4" s="285"/>
      <c r="B4" s="235"/>
      <c r="C4" s="285"/>
      <c r="D4" s="285" t="s">
        <v>132</v>
      </c>
      <c r="E4" s="285"/>
      <c r="F4" s="285" t="s">
        <v>132</v>
      </c>
      <c r="G4" s="285"/>
      <c r="H4" s="285" t="s">
        <v>132</v>
      </c>
      <c r="I4" s="285"/>
      <c r="J4" s="285" t="s">
        <v>132</v>
      </c>
      <c r="K4" s="285"/>
      <c r="L4" s="285" t="s">
        <v>132</v>
      </c>
      <c r="M4" s="285"/>
      <c r="N4" s="285" t="s">
        <v>132</v>
      </c>
      <c r="O4" s="285"/>
      <c r="P4" s="285" t="s">
        <v>132</v>
      </c>
      <c r="Q4" s="285"/>
      <c r="R4" s="285" t="s">
        <v>132</v>
      </c>
      <c r="S4" s="285"/>
      <c r="T4" s="285" t="s">
        <v>132</v>
      </c>
      <c r="U4" s="285"/>
      <c r="V4" s="285" t="s">
        <v>132</v>
      </c>
      <c r="W4" s="285"/>
      <c r="X4" s="285" t="s">
        <v>496</v>
      </c>
      <c r="Y4" s="285"/>
      <c r="Z4" s="285" t="s">
        <v>132</v>
      </c>
      <c r="AA4" s="285"/>
      <c r="AB4" s="285" t="s">
        <v>132</v>
      </c>
      <c r="AC4" s="285"/>
      <c r="AD4" s="285" t="s">
        <v>132</v>
      </c>
      <c r="AE4" s="285"/>
      <c r="AF4" s="285" t="s">
        <v>132</v>
      </c>
      <c r="AG4" s="285"/>
      <c r="AH4" s="285" t="s">
        <v>132</v>
      </c>
      <c r="AI4" s="285"/>
      <c r="AJ4" s="285" t="s">
        <v>132</v>
      </c>
      <c r="AK4" s="285"/>
      <c r="AL4" s="285" t="s">
        <v>132</v>
      </c>
    </row>
    <row r="5" spans="1:38" ht="12" customHeight="1">
      <c r="A5" s="284" t="s">
        <v>106</v>
      </c>
      <c r="B5" s="5"/>
      <c r="C5" s="282">
        <v>2399</v>
      </c>
      <c r="D5" s="282">
        <v>582096</v>
      </c>
      <c r="E5" s="282">
        <v>3</v>
      </c>
      <c r="F5" s="282">
        <v>548</v>
      </c>
      <c r="G5" s="282">
        <v>2</v>
      </c>
      <c r="H5" s="282">
        <v>34</v>
      </c>
      <c r="I5" s="282">
        <v>111</v>
      </c>
      <c r="J5" s="282">
        <v>66526</v>
      </c>
      <c r="K5" s="282">
        <v>633</v>
      </c>
      <c r="L5" s="282">
        <v>188288</v>
      </c>
      <c r="M5" s="282">
        <v>34</v>
      </c>
      <c r="N5" s="282">
        <v>7901</v>
      </c>
      <c r="O5" s="282">
        <v>41</v>
      </c>
      <c r="P5" s="282">
        <v>17844</v>
      </c>
      <c r="Q5" s="282">
        <v>559</v>
      </c>
      <c r="R5" s="282">
        <v>46448</v>
      </c>
      <c r="S5" s="282">
        <v>231</v>
      </c>
      <c r="T5" s="283">
        <v>64725</v>
      </c>
      <c r="U5" s="282">
        <v>95</v>
      </c>
      <c r="V5" s="282">
        <v>23657</v>
      </c>
      <c r="W5" s="282">
        <v>79</v>
      </c>
      <c r="X5" s="282">
        <v>23640</v>
      </c>
      <c r="Y5" s="282">
        <v>51</v>
      </c>
      <c r="Z5" s="282">
        <v>23203</v>
      </c>
      <c r="AA5" s="282">
        <v>168</v>
      </c>
      <c r="AB5" s="282">
        <v>36152</v>
      </c>
      <c r="AC5" s="282">
        <v>129</v>
      </c>
      <c r="AD5" s="282">
        <v>15812</v>
      </c>
      <c r="AE5" s="282">
        <v>41</v>
      </c>
      <c r="AF5" s="282">
        <v>14403</v>
      </c>
      <c r="AG5" s="282">
        <v>56</v>
      </c>
      <c r="AH5" s="282">
        <v>14992</v>
      </c>
      <c r="AI5" s="282">
        <v>114</v>
      </c>
      <c r="AJ5" s="282">
        <v>35364</v>
      </c>
      <c r="AK5" s="282">
        <v>52</v>
      </c>
      <c r="AL5" s="282">
        <v>2559</v>
      </c>
    </row>
    <row r="6" spans="1:38" ht="12" customHeight="1">
      <c r="A6" s="284" t="s">
        <v>464</v>
      </c>
      <c r="B6" s="5"/>
      <c r="C6" s="282">
        <v>2359</v>
      </c>
      <c r="D6" s="282">
        <v>580621</v>
      </c>
      <c r="E6" s="282">
        <v>3</v>
      </c>
      <c r="F6" s="282">
        <v>548</v>
      </c>
      <c r="G6" s="282">
        <v>2</v>
      </c>
      <c r="H6" s="282">
        <v>37</v>
      </c>
      <c r="I6" s="282">
        <v>110</v>
      </c>
      <c r="J6" s="282">
        <v>66271</v>
      </c>
      <c r="K6" s="282">
        <v>630</v>
      </c>
      <c r="L6" s="282">
        <v>193706</v>
      </c>
      <c r="M6" s="282">
        <v>32</v>
      </c>
      <c r="N6" s="282">
        <v>7405</v>
      </c>
      <c r="O6" s="282">
        <v>35</v>
      </c>
      <c r="P6" s="282">
        <v>14418</v>
      </c>
      <c r="Q6" s="282">
        <v>523</v>
      </c>
      <c r="R6" s="282">
        <v>46186</v>
      </c>
      <c r="S6" s="282">
        <v>230</v>
      </c>
      <c r="T6" s="283">
        <v>62104</v>
      </c>
      <c r="U6" s="282">
        <v>100</v>
      </c>
      <c r="V6" s="282">
        <v>24192</v>
      </c>
      <c r="W6" s="282">
        <v>80</v>
      </c>
      <c r="X6" s="282">
        <v>24070</v>
      </c>
      <c r="Y6" s="282">
        <v>52</v>
      </c>
      <c r="Z6" s="282">
        <v>23008</v>
      </c>
      <c r="AA6" s="282">
        <v>168</v>
      </c>
      <c r="AB6" s="282">
        <v>35800</v>
      </c>
      <c r="AC6" s="282">
        <v>133</v>
      </c>
      <c r="AD6" s="282">
        <v>15805</v>
      </c>
      <c r="AE6" s="282">
        <v>42</v>
      </c>
      <c r="AF6" s="282">
        <v>14498</v>
      </c>
      <c r="AG6" s="282">
        <v>54</v>
      </c>
      <c r="AH6" s="282">
        <v>15379</v>
      </c>
      <c r="AI6" s="282">
        <v>114</v>
      </c>
      <c r="AJ6" s="282">
        <v>34878</v>
      </c>
      <c r="AK6" s="282">
        <v>51</v>
      </c>
      <c r="AL6" s="282">
        <v>2316</v>
      </c>
    </row>
    <row r="7" spans="1:38" ht="12" customHeight="1">
      <c r="A7" s="284" t="s">
        <v>463</v>
      </c>
      <c r="B7" s="5"/>
      <c r="C7" s="282">
        <v>2334</v>
      </c>
      <c r="D7" s="282">
        <v>587305</v>
      </c>
      <c r="E7" s="282">
        <v>3</v>
      </c>
      <c r="F7" s="282">
        <v>530</v>
      </c>
      <c r="G7" s="282">
        <v>2</v>
      </c>
      <c r="H7" s="282">
        <v>40</v>
      </c>
      <c r="I7" s="282">
        <v>111</v>
      </c>
      <c r="J7" s="282">
        <v>65934</v>
      </c>
      <c r="K7" s="282">
        <v>624</v>
      </c>
      <c r="L7" s="282">
        <v>195053</v>
      </c>
      <c r="M7" s="282">
        <v>32</v>
      </c>
      <c r="N7" s="282">
        <v>7041</v>
      </c>
      <c r="O7" s="282">
        <v>35</v>
      </c>
      <c r="P7" s="282">
        <v>14104</v>
      </c>
      <c r="Q7" s="282">
        <v>517</v>
      </c>
      <c r="R7" s="282">
        <v>46036</v>
      </c>
      <c r="S7" s="282">
        <v>232</v>
      </c>
      <c r="T7" s="283">
        <v>71488</v>
      </c>
      <c r="U7" s="282">
        <v>100</v>
      </c>
      <c r="V7" s="282">
        <v>24179</v>
      </c>
      <c r="W7" s="282">
        <v>74</v>
      </c>
      <c r="X7" s="282">
        <v>23127</v>
      </c>
      <c r="Y7" s="282">
        <v>52</v>
      </c>
      <c r="Z7" s="282">
        <v>23173</v>
      </c>
      <c r="AA7" s="282">
        <v>167</v>
      </c>
      <c r="AB7" s="282">
        <v>34819</v>
      </c>
      <c r="AC7" s="282">
        <v>130</v>
      </c>
      <c r="AD7" s="282">
        <v>15817</v>
      </c>
      <c r="AE7" s="282">
        <v>40</v>
      </c>
      <c r="AF7" s="282">
        <v>14601</v>
      </c>
      <c r="AG7" s="282">
        <v>52</v>
      </c>
      <c r="AH7" s="282">
        <v>15083</v>
      </c>
      <c r="AI7" s="282">
        <v>113</v>
      </c>
      <c r="AJ7" s="282">
        <v>33987</v>
      </c>
      <c r="AK7" s="282">
        <v>50</v>
      </c>
      <c r="AL7" s="282">
        <v>2293</v>
      </c>
    </row>
    <row r="8" spans="1:38" ht="4.5" customHeight="1" thickBot="1">
      <c r="A8" s="281"/>
      <c r="B8" s="271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</row>
    <row r="9" spans="1:38" ht="3" customHeight="1" thickTop="1"/>
    <row r="11" spans="1:38" ht="12">
      <c r="C11" s="280"/>
      <c r="AE11" s="279"/>
      <c r="AF11" s="278"/>
      <c r="AG11" s="279"/>
      <c r="AH11" s="278"/>
      <c r="AI11" s="279"/>
      <c r="AJ11" s="278"/>
      <c r="AK11" s="279"/>
      <c r="AL11" s="278"/>
    </row>
    <row r="67" spans="9:9">
      <c r="I67" s="136" t="s">
        <v>495</v>
      </c>
    </row>
  </sheetData>
  <mergeCells count="19">
    <mergeCell ref="AK2:AL2"/>
    <mergeCell ref="M2:N2"/>
    <mergeCell ref="O2:P2"/>
    <mergeCell ref="Q2:R2"/>
    <mergeCell ref="U2:V2"/>
    <mergeCell ref="W2:X2"/>
    <mergeCell ref="Y2:Z2"/>
    <mergeCell ref="S2:T2"/>
    <mergeCell ref="AA2:AB2"/>
    <mergeCell ref="AC2:AD2"/>
    <mergeCell ref="AE2:AF2"/>
    <mergeCell ref="AG2:AH2"/>
    <mergeCell ref="AI2:AJ2"/>
    <mergeCell ref="K2:L2"/>
    <mergeCell ref="A2:A3"/>
    <mergeCell ref="C2:D2"/>
    <mergeCell ref="E2:F2"/>
    <mergeCell ref="G2:H2"/>
    <mergeCell ref="I2:J2"/>
  </mergeCells>
  <phoneticPr fontId="6"/>
  <pageMargins left="0.59055118110236227" right="0" top="0.74803149606299213" bottom="0.74803149606299213" header="0.31496062992125984" footer="0.31496062992125984"/>
  <pageSetup paperSize="9" scale="110" fitToWidth="0" orientation="landscape" r:id="rId1"/>
  <headerFooter>
    <oddHeader>&amp;L労働組合組織状況－産業別－&amp;R&amp;F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2"/>
  <sheetViews>
    <sheetView zoomScaleNormal="100" zoomScalePageLayoutView="160" workbookViewId="0"/>
  </sheetViews>
  <sheetFormatPr defaultRowHeight="9.75"/>
  <cols>
    <col min="1" max="1" width="22.6640625" style="3" customWidth="1"/>
    <col min="2" max="2" width="1" style="4" customWidth="1"/>
    <col min="3" max="3" width="12.5" style="2" customWidth="1"/>
    <col min="4" max="4" width="9.33203125" style="111" customWidth="1"/>
    <col min="5" max="5" width="11.6640625" style="4" customWidth="1"/>
    <col min="6" max="6" width="8.33203125" style="111" customWidth="1"/>
    <col min="7" max="7" width="11.6640625" style="2" customWidth="1"/>
    <col min="8" max="8" width="8.33203125" style="111" customWidth="1"/>
    <col min="9" max="9" width="6.1640625" style="2" customWidth="1"/>
    <col min="10" max="16384" width="9.33203125" style="2"/>
  </cols>
  <sheetData>
    <row r="1" spans="1:9" s="4" customFormat="1" ht="12.75" customHeight="1" thickBot="1">
      <c r="A1" s="3"/>
      <c r="D1" s="134"/>
      <c r="E1" s="132"/>
      <c r="F1" s="133"/>
      <c r="G1" s="132"/>
      <c r="H1" s="131" t="s">
        <v>137</v>
      </c>
    </row>
    <row r="2" spans="1:9" s="11" customFormat="1" ht="11.25" customHeight="1" thickTop="1">
      <c r="A2" s="583" t="s">
        <v>155</v>
      </c>
      <c r="B2" s="17"/>
      <c r="C2" s="595" t="s">
        <v>0</v>
      </c>
      <c r="D2" s="595"/>
      <c r="E2" s="595" t="s">
        <v>154</v>
      </c>
      <c r="F2" s="595"/>
      <c r="G2" s="595" t="s">
        <v>153</v>
      </c>
      <c r="H2" s="596"/>
      <c r="I2" s="1"/>
    </row>
    <row r="3" spans="1:9" s="11" customFormat="1">
      <c r="A3" s="585"/>
      <c r="B3" s="14"/>
      <c r="C3" s="22" t="s">
        <v>134</v>
      </c>
      <c r="D3" s="16" t="s">
        <v>133</v>
      </c>
      <c r="E3" s="22" t="s">
        <v>152</v>
      </c>
      <c r="F3" s="16" t="s">
        <v>133</v>
      </c>
      <c r="G3" s="22" t="s">
        <v>152</v>
      </c>
      <c r="H3" s="130" t="s">
        <v>133</v>
      </c>
    </row>
    <row r="4" spans="1:9" s="15" customFormat="1">
      <c r="A4" s="128"/>
      <c r="B4" s="129"/>
      <c r="C4" s="128" t="s">
        <v>132</v>
      </c>
      <c r="D4" s="127" t="s">
        <v>131</v>
      </c>
      <c r="E4" s="128" t="s">
        <v>132</v>
      </c>
      <c r="F4" s="127" t="s">
        <v>131</v>
      </c>
      <c r="G4" s="128" t="s">
        <v>132</v>
      </c>
      <c r="H4" s="127" t="s">
        <v>131</v>
      </c>
    </row>
    <row r="5" spans="1:9">
      <c r="A5" s="141" t="s">
        <v>151</v>
      </c>
      <c r="B5" s="8"/>
      <c r="C5" s="125">
        <v>4121817</v>
      </c>
      <c r="D5" s="123">
        <v>100</v>
      </c>
      <c r="E5" s="125">
        <v>2394501</v>
      </c>
      <c r="F5" s="123">
        <v>100</v>
      </c>
      <c r="G5" s="125">
        <v>1727316</v>
      </c>
      <c r="H5" s="123">
        <v>100</v>
      </c>
    </row>
    <row r="6" spans="1:9">
      <c r="A6" s="108"/>
      <c r="B6" s="5"/>
      <c r="C6" s="118"/>
      <c r="D6" s="117"/>
      <c r="E6" s="118"/>
      <c r="F6" s="117"/>
      <c r="G6" s="118"/>
      <c r="H6" s="123"/>
    </row>
    <row r="7" spans="1:9">
      <c r="A7" s="108" t="s">
        <v>150</v>
      </c>
      <c r="B7" s="5"/>
      <c r="C7" s="118">
        <v>98095</v>
      </c>
      <c r="D7" s="117">
        <v>2.3798970211000001</v>
      </c>
      <c r="E7" s="118">
        <v>83235</v>
      </c>
      <c r="F7" s="117">
        <v>3.4760895902737148</v>
      </c>
      <c r="G7" s="118">
        <v>14860</v>
      </c>
      <c r="H7" s="117">
        <v>0.8602942368391191</v>
      </c>
    </row>
    <row r="8" spans="1:9" ht="10.5" customHeight="1">
      <c r="A8" s="140" t="s">
        <v>149</v>
      </c>
      <c r="B8" s="5"/>
      <c r="C8" s="118">
        <v>809358</v>
      </c>
      <c r="D8" s="117">
        <v>19.6359518145</v>
      </c>
      <c r="E8" s="118">
        <v>488415</v>
      </c>
      <c r="F8" s="117">
        <v>20.397360452135956</v>
      </c>
      <c r="G8" s="118">
        <v>320943</v>
      </c>
      <c r="H8" s="117">
        <v>18.580445037271698</v>
      </c>
    </row>
    <row r="9" spans="1:9" ht="10.5" customHeight="1">
      <c r="A9" s="108" t="s">
        <v>148</v>
      </c>
      <c r="B9" s="5"/>
      <c r="C9" s="118">
        <v>894581</v>
      </c>
      <c r="D9" s="117">
        <v>21.703559376800001</v>
      </c>
      <c r="E9" s="118">
        <v>392560</v>
      </c>
      <c r="F9" s="117">
        <v>16.39422994603051</v>
      </c>
      <c r="G9" s="118">
        <v>502021</v>
      </c>
      <c r="H9" s="117">
        <v>29.063645563405888</v>
      </c>
    </row>
    <row r="10" spans="1:9" ht="10.5" customHeight="1">
      <c r="A10" s="108" t="s">
        <v>147</v>
      </c>
      <c r="B10" s="5"/>
      <c r="C10" s="118">
        <v>572183</v>
      </c>
      <c r="D10" s="117">
        <v>13.8818147434</v>
      </c>
      <c r="E10" s="118">
        <v>326897</v>
      </c>
      <c r="F10" s="117">
        <v>13.65198845187369</v>
      </c>
      <c r="G10" s="118">
        <v>245286</v>
      </c>
      <c r="H10" s="117">
        <v>14.200412663345908</v>
      </c>
    </row>
    <row r="11" spans="1:9" ht="10.5" customHeight="1">
      <c r="A11" s="108" t="s">
        <v>146</v>
      </c>
      <c r="B11" s="5"/>
      <c r="C11" s="118">
        <v>469936</v>
      </c>
      <c r="D11" s="117">
        <v>11.4011854481</v>
      </c>
      <c r="E11" s="118">
        <v>160853</v>
      </c>
      <c r="F11" s="117">
        <v>6.7176000344121798</v>
      </c>
      <c r="G11" s="118">
        <v>309083</v>
      </c>
      <c r="H11" s="117">
        <v>17.893830659821365</v>
      </c>
    </row>
    <row r="12" spans="1:9" ht="10.5" customHeight="1">
      <c r="A12" s="108" t="s">
        <v>145</v>
      </c>
      <c r="B12" s="5"/>
      <c r="C12" s="118">
        <v>76866</v>
      </c>
      <c r="D12" s="117">
        <v>1.8648571733999999</v>
      </c>
      <c r="E12" s="118">
        <v>71803</v>
      </c>
      <c r="F12" s="117">
        <v>2.9986623517801831</v>
      </c>
      <c r="G12" s="118">
        <v>5063</v>
      </c>
      <c r="H12" s="117">
        <v>0.29311370936180758</v>
      </c>
    </row>
    <row r="13" spans="1:9" ht="10.5" customHeight="1">
      <c r="A13" s="108" t="s">
        <v>144</v>
      </c>
      <c r="B13" s="5"/>
      <c r="C13" s="118">
        <v>34452</v>
      </c>
      <c r="D13" s="117">
        <v>0.8358449684</v>
      </c>
      <c r="E13" s="118">
        <v>23521</v>
      </c>
      <c r="F13" s="117">
        <v>0.98229234399985632</v>
      </c>
      <c r="G13" s="118">
        <v>10931</v>
      </c>
      <c r="H13" s="117">
        <v>0.6328315143262726</v>
      </c>
    </row>
    <row r="14" spans="1:9" ht="10.5" customHeight="1">
      <c r="A14" s="108" t="s">
        <v>143</v>
      </c>
      <c r="B14" s="5"/>
      <c r="C14" s="118">
        <v>405070</v>
      </c>
      <c r="D14" s="117">
        <v>9.8274620149</v>
      </c>
      <c r="E14" s="118">
        <v>303357</v>
      </c>
      <c r="F14" s="117">
        <v>12.668902623135258</v>
      </c>
      <c r="G14" s="118">
        <v>101713</v>
      </c>
      <c r="H14" s="117">
        <v>5.8884998460038576</v>
      </c>
    </row>
    <row r="15" spans="1:9" ht="10.5" customHeight="1">
      <c r="A15" s="108" t="s">
        <v>142</v>
      </c>
      <c r="B15" s="5"/>
      <c r="C15" s="118">
        <v>128765</v>
      </c>
      <c r="D15" s="117">
        <v>3.123986339</v>
      </c>
      <c r="E15" s="118">
        <v>123832</v>
      </c>
      <c r="F15" s="117">
        <v>5.1715159024782205</v>
      </c>
      <c r="G15" s="118">
        <v>4933</v>
      </c>
      <c r="H15" s="117">
        <v>0.28558758212162683</v>
      </c>
    </row>
    <row r="16" spans="1:9">
      <c r="A16" s="139" t="s">
        <v>141</v>
      </c>
      <c r="B16" s="5"/>
      <c r="C16" s="138">
        <v>155844</v>
      </c>
      <c r="D16" s="117">
        <v>3.7809538851000002</v>
      </c>
      <c r="E16" s="138">
        <v>152220</v>
      </c>
      <c r="F16" s="117">
        <v>6.3570656266169863</v>
      </c>
      <c r="G16" s="138">
        <v>3624</v>
      </c>
      <c r="H16" s="117">
        <v>0.20980527014165329</v>
      </c>
    </row>
    <row r="17" spans="1:8">
      <c r="A17" s="139" t="s">
        <v>140</v>
      </c>
      <c r="B17" s="5"/>
      <c r="C17" s="138">
        <v>257265</v>
      </c>
      <c r="D17" s="117">
        <v>6.2415434746000003</v>
      </c>
      <c r="E17" s="138">
        <v>139394</v>
      </c>
      <c r="F17" s="117">
        <v>5.8214216657249258</v>
      </c>
      <c r="G17" s="138">
        <v>117871</v>
      </c>
      <c r="H17" s="117">
        <v>6.8239395686718582</v>
      </c>
    </row>
    <row r="18" spans="1:8" ht="10.5" customHeight="1">
      <c r="A18" s="108" t="s">
        <v>139</v>
      </c>
      <c r="B18" s="5"/>
      <c r="C18" s="118">
        <v>219402</v>
      </c>
      <c r="D18" s="117">
        <v>5.3229437406000004</v>
      </c>
      <c r="E18" s="118">
        <v>128414</v>
      </c>
      <c r="F18" s="117">
        <v>5.3628710115385214</v>
      </c>
      <c r="G18" s="118">
        <v>90988</v>
      </c>
      <c r="H18" s="117">
        <v>5.2675943486889487</v>
      </c>
    </row>
    <row r="19" spans="1:8" ht="4.5" customHeight="1" thickBot="1">
      <c r="A19" s="116"/>
      <c r="B19" s="137"/>
      <c r="C19" s="113"/>
      <c r="D19" s="112"/>
      <c r="E19" s="113"/>
      <c r="F19" s="112"/>
      <c r="G19" s="113"/>
      <c r="H19" s="112"/>
    </row>
    <row r="20" spans="1:8" ht="3" customHeight="1" thickTop="1"/>
    <row r="21" spans="1:8" s="4" customFormat="1" ht="33" customHeight="1">
      <c r="A21" s="597" t="s">
        <v>138</v>
      </c>
      <c r="B21" s="598"/>
      <c r="C21" s="598"/>
      <c r="D21" s="598"/>
      <c r="E21" s="598"/>
      <c r="F21" s="598"/>
      <c r="G21" s="598"/>
      <c r="H21" s="598"/>
    </row>
    <row r="22" spans="1:8">
      <c r="C22" s="136"/>
      <c r="D22" s="135"/>
      <c r="E22" s="132"/>
      <c r="F22" s="135"/>
      <c r="G22" s="136"/>
      <c r="H22" s="135"/>
    </row>
  </sheetData>
  <mergeCells count="5">
    <mergeCell ref="A2:A3"/>
    <mergeCell ref="C2:D2"/>
    <mergeCell ref="E2:F2"/>
    <mergeCell ref="G2:H2"/>
    <mergeCell ref="A21:H21"/>
  </mergeCells>
  <phoneticPr fontId="6"/>
  <pageMargins left="0.9055118110236221" right="0.51181102362204722" top="0.74803149606299213" bottom="0.74803149606299213" header="0.31496062992125984" footer="0.31496062992125984"/>
  <pageSetup paperSize="9" scale="130" fitToHeight="0" orientation="portrait" r:id="rId1"/>
  <headerFooter>
    <oddHeader>&amp;L就業者数ー職業別ー&amp;R&amp;F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51"/>
  <sheetViews>
    <sheetView zoomScaleNormal="100" workbookViewId="0"/>
  </sheetViews>
  <sheetFormatPr defaultRowHeight="9.75"/>
  <cols>
    <col min="1" max="1" width="8.83203125" style="3" customWidth="1"/>
    <col min="2" max="2" width="1" style="2" customWidth="1"/>
    <col min="3" max="4" width="10.83203125" style="2" customWidth="1"/>
    <col min="5" max="9" width="8.83203125" style="2" customWidth="1"/>
    <col min="10" max="10" width="8" style="2" bestFit="1" customWidth="1"/>
    <col min="11" max="11" width="6.83203125" style="2" customWidth="1"/>
    <col min="12" max="12" width="7" style="2" bestFit="1" customWidth="1"/>
    <col min="13" max="15" width="9" style="2" bestFit="1" customWidth="1"/>
    <col min="16" max="16" width="9.1640625" style="2" customWidth="1"/>
    <col min="17" max="20" width="9" style="2" bestFit="1" customWidth="1"/>
    <col min="21" max="21" width="11" style="2" bestFit="1" customWidth="1"/>
    <col min="22" max="26" width="9" style="2" bestFit="1" customWidth="1"/>
    <col min="27" max="27" width="8.83203125" style="2" bestFit="1" customWidth="1"/>
    <col min="28" max="28" width="9.33203125" style="2"/>
    <col min="29" max="29" width="4.1640625" style="2" customWidth="1"/>
    <col min="30" max="16384" width="9.33203125" style="2"/>
  </cols>
  <sheetData>
    <row r="1" spans="1:29" s="4" customFormat="1" ht="12">
      <c r="A1" s="3"/>
      <c r="C1" s="1"/>
    </row>
    <row r="2" spans="1:29" s="4" customFormat="1" ht="12.75" customHeight="1" thickBot="1">
      <c r="A2" s="21" t="s">
        <v>221</v>
      </c>
      <c r="F2" s="21"/>
      <c r="Y2" s="132"/>
      <c r="Z2" s="132"/>
      <c r="AA2" s="18"/>
      <c r="AB2" s="152" t="s">
        <v>137</v>
      </c>
    </row>
    <row r="3" spans="1:29" s="11" customFormat="1" ht="12.75" customHeight="1" thickTop="1">
      <c r="A3" s="615" t="s">
        <v>220</v>
      </c>
      <c r="B3" s="17"/>
      <c r="C3" s="586" t="s">
        <v>219</v>
      </c>
      <c r="D3" s="620" t="s">
        <v>218</v>
      </c>
      <c r="E3" s="621"/>
      <c r="F3" s="621"/>
      <c r="G3" s="621"/>
      <c r="H3" s="621"/>
      <c r="I3" s="622"/>
      <c r="J3" s="612" t="s">
        <v>217</v>
      </c>
      <c r="K3" s="610" t="s">
        <v>216</v>
      </c>
      <c r="L3" s="607" t="s">
        <v>215</v>
      </c>
      <c r="M3" s="610" t="s">
        <v>214</v>
      </c>
      <c r="N3" s="610" t="s">
        <v>213</v>
      </c>
      <c r="O3" s="623" t="s">
        <v>212</v>
      </c>
      <c r="P3" s="613" t="s">
        <v>211</v>
      </c>
      <c r="Q3" s="612" t="s">
        <v>210</v>
      </c>
      <c r="R3" s="613" t="s">
        <v>209</v>
      </c>
      <c r="S3" s="612" t="s">
        <v>208</v>
      </c>
      <c r="T3" s="618" t="s">
        <v>207</v>
      </c>
      <c r="U3" s="601" t="s">
        <v>206</v>
      </c>
      <c r="V3" s="599" t="s">
        <v>205</v>
      </c>
      <c r="W3" s="601" t="s">
        <v>204</v>
      </c>
      <c r="X3" s="599" t="s">
        <v>203</v>
      </c>
      <c r="Y3" s="599" t="s">
        <v>202</v>
      </c>
      <c r="Z3" s="599" t="s">
        <v>201</v>
      </c>
      <c r="AA3" s="601" t="s">
        <v>200</v>
      </c>
      <c r="AB3" s="603" t="s">
        <v>199</v>
      </c>
    </row>
    <row r="4" spans="1:29" s="11" customFormat="1" ht="33.75" customHeight="1">
      <c r="A4" s="616"/>
      <c r="B4" s="14"/>
      <c r="C4" s="617"/>
      <c r="D4" s="151" t="s">
        <v>198</v>
      </c>
      <c r="E4" s="22" t="s">
        <v>197</v>
      </c>
      <c r="F4" s="150" t="s">
        <v>196</v>
      </c>
      <c r="G4" s="150" t="s">
        <v>195</v>
      </c>
      <c r="H4" s="150" t="s">
        <v>194</v>
      </c>
      <c r="I4" s="150" t="s">
        <v>193</v>
      </c>
      <c r="J4" s="611"/>
      <c r="K4" s="611"/>
      <c r="L4" s="608"/>
      <c r="M4" s="611"/>
      <c r="N4" s="611"/>
      <c r="O4" s="624"/>
      <c r="P4" s="625"/>
      <c r="Q4" s="611"/>
      <c r="R4" s="614"/>
      <c r="S4" s="611"/>
      <c r="T4" s="619"/>
      <c r="U4" s="602"/>
      <c r="V4" s="600"/>
      <c r="W4" s="609"/>
      <c r="X4" s="600"/>
      <c r="Y4" s="600"/>
      <c r="Z4" s="600"/>
      <c r="AA4" s="602"/>
      <c r="AB4" s="604"/>
      <c r="AC4" s="1"/>
    </row>
    <row r="5" spans="1:29" s="11" customFormat="1" ht="12.75" customHeight="1">
      <c r="A5" s="149"/>
      <c r="B5" s="13"/>
      <c r="C5" s="107"/>
      <c r="D5" s="107"/>
      <c r="E5" s="107"/>
      <c r="F5" s="148"/>
      <c r="G5" s="148"/>
      <c r="H5" s="148"/>
      <c r="I5" s="148"/>
      <c r="J5" s="107"/>
      <c r="K5" s="107"/>
      <c r="L5" s="107"/>
      <c r="M5" s="107"/>
      <c r="N5" s="107"/>
      <c r="O5" s="107"/>
      <c r="P5" s="147"/>
      <c r="Q5" s="107"/>
      <c r="R5" s="146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9" s="7" customFormat="1" ht="12.75" customHeight="1">
      <c r="A6" s="10" t="s">
        <v>192</v>
      </c>
      <c r="B6" s="9"/>
      <c r="C6" s="125">
        <v>4121817</v>
      </c>
      <c r="D6" s="125">
        <v>3423024</v>
      </c>
      <c r="E6" s="125">
        <v>208121</v>
      </c>
      <c r="F6" s="125">
        <v>57172</v>
      </c>
      <c r="G6" s="125">
        <v>207850</v>
      </c>
      <c r="H6" s="125">
        <v>63917</v>
      </c>
      <c r="I6" s="125">
        <v>3201</v>
      </c>
      <c r="J6" s="125">
        <v>32959</v>
      </c>
      <c r="K6" s="125">
        <v>1409</v>
      </c>
      <c r="L6" s="125">
        <v>693</v>
      </c>
      <c r="M6" s="125">
        <v>274379</v>
      </c>
      <c r="N6" s="125">
        <v>592032</v>
      </c>
      <c r="O6" s="125">
        <v>15584</v>
      </c>
      <c r="P6" s="125">
        <v>248261</v>
      </c>
      <c r="Q6" s="125">
        <v>237611</v>
      </c>
      <c r="R6" s="125">
        <v>622340</v>
      </c>
      <c r="S6" s="125">
        <v>115446</v>
      </c>
      <c r="T6" s="125">
        <v>119780</v>
      </c>
      <c r="U6" s="125">
        <v>188442</v>
      </c>
      <c r="V6" s="125">
        <v>229460</v>
      </c>
      <c r="W6" s="125">
        <v>142959</v>
      </c>
      <c r="X6" s="125">
        <v>191324</v>
      </c>
      <c r="Y6" s="125">
        <v>440427</v>
      </c>
      <c r="Z6" s="125">
        <v>18260</v>
      </c>
      <c r="AA6" s="125">
        <v>280964</v>
      </c>
      <c r="AB6" s="125">
        <v>119409</v>
      </c>
    </row>
    <row r="7" spans="1:29" ht="12.75" customHeight="1">
      <c r="A7" s="121"/>
      <c r="B7" s="119"/>
      <c r="C7" s="118"/>
      <c r="D7" s="118"/>
      <c r="E7" s="118"/>
      <c r="F7" s="118"/>
      <c r="G7" s="118"/>
      <c r="H7" s="118"/>
      <c r="I7" s="118"/>
      <c r="J7" s="118"/>
      <c r="K7" s="143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</row>
    <row r="8" spans="1:29" ht="12.75" customHeight="1">
      <c r="A8" s="121" t="s">
        <v>191</v>
      </c>
      <c r="B8" s="119"/>
      <c r="C8" s="118">
        <v>1673913</v>
      </c>
      <c r="D8" s="118">
        <v>1391093</v>
      </c>
      <c r="E8" s="118">
        <v>90173</v>
      </c>
      <c r="F8" s="118">
        <v>22095</v>
      </c>
      <c r="G8" s="118">
        <v>78298</v>
      </c>
      <c r="H8" s="118">
        <v>21430</v>
      </c>
      <c r="I8" s="118">
        <v>1019</v>
      </c>
      <c r="J8" s="118">
        <v>7529</v>
      </c>
      <c r="K8" s="143">
        <v>232</v>
      </c>
      <c r="L8" s="143">
        <v>301</v>
      </c>
      <c r="M8" s="118">
        <v>111368</v>
      </c>
      <c r="N8" s="118">
        <v>212487</v>
      </c>
      <c r="O8" s="118">
        <v>6623</v>
      </c>
      <c r="P8" s="118">
        <v>115921</v>
      </c>
      <c r="Q8" s="118">
        <v>97645</v>
      </c>
      <c r="R8" s="118">
        <v>257221</v>
      </c>
      <c r="S8" s="118">
        <v>54577</v>
      </c>
      <c r="T8" s="118">
        <v>53647</v>
      </c>
      <c r="U8" s="118">
        <v>83318</v>
      </c>
      <c r="V8" s="118">
        <v>90947</v>
      </c>
      <c r="W8" s="118">
        <v>55328</v>
      </c>
      <c r="X8" s="118">
        <v>77357</v>
      </c>
      <c r="Y8" s="118">
        <v>179268</v>
      </c>
      <c r="Z8" s="118">
        <v>5680</v>
      </c>
      <c r="AA8" s="118">
        <v>114194</v>
      </c>
      <c r="AB8" s="118">
        <v>41421</v>
      </c>
    </row>
    <row r="9" spans="1:29" ht="12.75" customHeight="1">
      <c r="A9" s="121" t="s">
        <v>190</v>
      </c>
      <c r="B9" s="119"/>
      <c r="C9" s="118">
        <v>676420</v>
      </c>
      <c r="D9" s="118">
        <v>562517</v>
      </c>
      <c r="E9" s="118">
        <v>32987</v>
      </c>
      <c r="F9" s="118">
        <v>8176</v>
      </c>
      <c r="G9" s="118">
        <v>31808</v>
      </c>
      <c r="H9" s="118">
        <v>8162</v>
      </c>
      <c r="I9" s="118">
        <v>409</v>
      </c>
      <c r="J9" s="118">
        <v>2610</v>
      </c>
      <c r="K9" s="143">
        <v>10</v>
      </c>
      <c r="L9" s="143">
        <v>116</v>
      </c>
      <c r="M9" s="118">
        <v>43556</v>
      </c>
      <c r="N9" s="118">
        <v>90093</v>
      </c>
      <c r="O9" s="118">
        <v>2440</v>
      </c>
      <c r="P9" s="118">
        <v>64302</v>
      </c>
      <c r="Q9" s="118">
        <v>34428</v>
      </c>
      <c r="R9" s="118">
        <v>97228</v>
      </c>
      <c r="S9" s="118">
        <v>24398</v>
      </c>
      <c r="T9" s="118">
        <v>22275</v>
      </c>
      <c r="U9" s="118">
        <v>34288</v>
      </c>
      <c r="V9" s="118">
        <v>36158</v>
      </c>
      <c r="W9" s="118">
        <v>22808</v>
      </c>
      <c r="X9" s="118">
        <v>29434</v>
      </c>
      <c r="Y9" s="118">
        <v>62779</v>
      </c>
      <c r="Z9" s="118">
        <v>2489</v>
      </c>
      <c r="AA9" s="118">
        <v>45460</v>
      </c>
      <c r="AB9" s="118">
        <v>13329</v>
      </c>
    </row>
    <row r="10" spans="1:29" ht="12.75" customHeight="1">
      <c r="A10" s="121" t="s">
        <v>189</v>
      </c>
      <c r="B10" s="119"/>
      <c r="C10" s="118">
        <v>324631</v>
      </c>
      <c r="D10" s="118">
        <v>270366</v>
      </c>
      <c r="E10" s="118">
        <v>14607</v>
      </c>
      <c r="F10" s="118">
        <v>4137</v>
      </c>
      <c r="G10" s="118">
        <v>16968</v>
      </c>
      <c r="H10" s="118">
        <v>4769</v>
      </c>
      <c r="I10" s="118">
        <v>442</v>
      </c>
      <c r="J10" s="118">
        <v>1989</v>
      </c>
      <c r="K10" s="143">
        <v>6</v>
      </c>
      <c r="L10" s="143">
        <v>46</v>
      </c>
      <c r="M10" s="118">
        <v>23299</v>
      </c>
      <c r="N10" s="118">
        <v>50879</v>
      </c>
      <c r="O10" s="118">
        <v>914</v>
      </c>
      <c r="P10" s="118">
        <v>13632</v>
      </c>
      <c r="Q10" s="118">
        <v>19722</v>
      </c>
      <c r="R10" s="118">
        <v>49245</v>
      </c>
      <c r="S10" s="118">
        <v>6498</v>
      </c>
      <c r="T10" s="118">
        <v>8485</v>
      </c>
      <c r="U10" s="118">
        <v>12674</v>
      </c>
      <c r="V10" s="118">
        <v>16739</v>
      </c>
      <c r="W10" s="118">
        <v>11850</v>
      </c>
      <c r="X10" s="118">
        <v>16261</v>
      </c>
      <c r="Y10" s="118">
        <v>37942</v>
      </c>
      <c r="Z10" s="118">
        <v>1731</v>
      </c>
      <c r="AA10" s="118">
        <v>22440</v>
      </c>
      <c r="AB10" s="118">
        <v>9459</v>
      </c>
    </row>
    <row r="11" spans="1:29" ht="12.75" customHeight="1">
      <c r="A11" s="121" t="s">
        <v>188</v>
      </c>
      <c r="B11" s="119"/>
      <c r="C11" s="118">
        <v>173982</v>
      </c>
      <c r="D11" s="118">
        <v>148116</v>
      </c>
      <c r="E11" s="118">
        <v>7052</v>
      </c>
      <c r="F11" s="118">
        <v>2672</v>
      </c>
      <c r="G11" s="118">
        <v>8282</v>
      </c>
      <c r="H11" s="118">
        <v>2991</v>
      </c>
      <c r="I11" s="118">
        <v>107</v>
      </c>
      <c r="J11" s="118">
        <v>1274</v>
      </c>
      <c r="K11" s="143">
        <v>418</v>
      </c>
      <c r="L11" s="143">
        <v>11</v>
      </c>
      <c r="M11" s="118">
        <v>12566</v>
      </c>
      <c r="N11" s="118">
        <v>17399</v>
      </c>
      <c r="O11" s="118">
        <v>955</v>
      </c>
      <c r="P11" s="118">
        <v>5575</v>
      </c>
      <c r="Q11" s="118">
        <v>9753</v>
      </c>
      <c r="R11" s="118">
        <v>25107</v>
      </c>
      <c r="S11" s="118">
        <v>3465</v>
      </c>
      <c r="T11" s="118">
        <v>3897</v>
      </c>
      <c r="U11" s="118">
        <v>5690</v>
      </c>
      <c r="V11" s="118">
        <v>9739</v>
      </c>
      <c r="W11" s="118">
        <v>6607</v>
      </c>
      <c r="X11" s="118">
        <v>8397</v>
      </c>
      <c r="Y11" s="118">
        <v>21862</v>
      </c>
      <c r="Z11" s="118">
        <v>1088</v>
      </c>
      <c r="AA11" s="118">
        <v>14894</v>
      </c>
      <c r="AB11" s="118">
        <v>17545</v>
      </c>
    </row>
    <row r="12" spans="1:29" ht="12.75" customHeight="1">
      <c r="A12" s="121" t="s">
        <v>187</v>
      </c>
      <c r="B12" s="119"/>
      <c r="C12" s="118">
        <v>113196</v>
      </c>
      <c r="D12" s="118">
        <v>92995</v>
      </c>
      <c r="E12" s="118">
        <v>5164</v>
      </c>
      <c r="F12" s="118">
        <v>1626</v>
      </c>
      <c r="G12" s="118">
        <v>6182</v>
      </c>
      <c r="H12" s="118">
        <v>2292</v>
      </c>
      <c r="I12" s="118">
        <v>110</v>
      </c>
      <c r="J12" s="118">
        <v>1689</v>
      </c>
      <c r="K12" s="143">
        <v>31</v>
      </c>
      <c r="L12" s="143">
        <v>14</v>
      </c>
      <c r="M12" s="118">
        <v>7431</v>
      </c>
      <c r="N12" s="118">
        <v>23017</v>
      </c>
      <c r="O12" s="118">
        <v>427</v>
      </c>
      <c r="P12" s="118">
        <v>3283</v>
      </c>
      <c r="Q12" s="118">
        <v>6811</v>
      </c>
      <c r="R12" s="118">
        <v>16819</v>
      </c>
      <c r="S12" s="118">
        <v>2264</v>
      </c>
      <c r="T12" s="118">
        <v>2350</v>
      </c>
      <c r="U12" s="118">
        <v>3731</v>
      </c>
      <c r="V12" s="118">
        <v>5950</v>
      </c>
      <c r="W12" s="118">
        <v>4220</v>
      </c>
      <c r="X12" s="118">
        <v>4861</v>
      </c>
      <c r="Y12" s="118">
        <v>11995</v>
      </c>
      <c r="Z12" s="118">
        <v>638</v>
      </c>
      <c r="AA12" s="118">
        <v>7249</v>
      </c>
      <c r="AB12" s="118">
        <v>3129</v>
      </c>
    </row>
    <row r="13" spans="1:29" ht="12.75" customHeight="1">
      <c r="A13" s="121"/>
      <c r="B13" s="119"/>
      <c r="C13" s="118"/>
      <c r="D13" s="118"/>
      <c r="E13" s="118"/>
      <c r="F13" s="118"/>
      <c r="G13" s="143"/>
      <c r="H13" s="118"/>
      <c r="I13" s="118"/>
      <c r="J13" s="143"/>
      <c r="K13" s="143"/>
      <c r="L13" s="143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29" ht="12.75" customHeight="1">
      <c r="A14" s="121" t="s">
        <v>186</v>
      </c>
      <c r="B14" s="119"/>
      <c r="C14" s="118">
        <v>74671</v>
      </c>
      <c r="D14" s="118">
        <v>58704</v>
      </c>
      <c r="E14" s="118">
        <v>5612</v>
      </c>
      <c r="F14" s="118">
        <v>1593</v>
      </c>
      <c r="G14" s="118">
        <v>5313</v>
      </c>
      <c r="H14" s="118">
        <v>1534</v>
      </c>
      <c r="I14" s="118">
        <v>70</v>
      </c>
      <c r="J14" s="143">
        <v>441</v>
      </c>
      <c r="K14" s="144">
        <v>61</v>
      </c>
      <c r="L14" s="143">
        <v>17</v>
      </c>
      <c r="M14" s="118">
        <v>3653</v>
      </c>
      <c r="N14" s="118">
        <v>9305</v>
      </c>
      <c r="O14" s="118">
        <v>245</v>
      </c>
      <c r="P14" s="118">
        <v>5105</v>
      </c>
      <c r="Q14" s="118">
        <v>2798</v>
      </c>
      <c r="R14" s="118">
        <v>11524</v>
      </c>
      <c r="S14" s="118">
        <v>2290</v>
      </c>
      <c r="T14" s="118">
        <v>2571</v>
      </c>
      <c r="U14" s="118">
        <v>5329</v>
      </c>
      <c r="V14" s="118">
        <v>4581</v>
      </c>
      <c r="W14" s="118">
        <v>2500</v>
      </c>
      <c r="X14" s="118">
        <v>4857</v>
      </c>
      <c r="Y14" s="118">
        <v>8606</v>
      </c>
      <c r="Z14" s="118">
        <v>287</v>
      </c>
      <c r="AA14" s="118">
        <v>4510</v>
      </c>
      <c r="AB14" s="118">
        <v>2318</v>
      </c>
    </row>
    <row r="15" spans="1:29" ht="12.75" customHeight="1">
      <c r="A15" s="121" t="s">
        <v>185</v>
      </c>
      <c r="B15" s="119"/>
      <c r="C15" s="118">
        <v>194029</v>
      </c>
      <c r="D15" s="118">
        <v>160578</v>
      </c>
      <c r="E15" s="118">
        <v>9844</v>
      </c>
      <c r="F15" s="118">
        <v>3075</v>
      </c>
      <c r="G15" s="118">
        <v>10341</v>
      </c>
      <c r="H15" s="118">
        <v>3423</v>
      </c>
      <c r="I15" s="118">
        <v>163</v>
      </c>
      <c r="J15" s="118">
        <v>2022</v>
      </c>
      <c r="K15" s="143">
        <v>37</v>
      </c>
      <c r="L15" s="143">
        <v>17</v>
      </c>
      <c r="M15" s="118">
        <v>12119</v>
      </c>
      <c r="N15" s="118">
        <v>31315</v>
      </c>
      <c r="O15" s="118">
        <v>767</v>
      </c>
      <c r="P15" s="118">
        <v>9904</v>
      </c>
      <c r="Q15" s="118">
        <v>8804</v>
      </c>
      <c r="R15" s="118">
        <v>30052</v>
      </c>
      <c r="S15" s="118">
        <v>4901</v>
      </c>
      <c r="T15" s="118">
        <v>5827</v>
      </c>
      <c r="U15" s="118">
        <v>8917</v>
      </c>
      <c r="V15" s="118">
        <v>11097</v>
      </c>
      <c r="W15" s="118">
        <v>6752</v>
      </c>
      <c r="X15" s="118">
        <v>10498</v>
      </c>
      <c r="Y15" s="118">
        <v>21506</v>
      </c>
      <c r="Z15" s="118">
        <v>760</v>
      </c>
      <c r="AA15" s="118">
        <v>11768</v>
      </c>
      <c r="AB15" s="118">
        <v>5484</v>
      </c>
    </row>
    <row r="16" spans="1:29" ht="12.75" customHeight="1">
      <c r="A16" s="121" t="s">
        <v>184</v>
      </c>
      <c r="B16" s="119"/>
      <c r="C16" s="118">
        <v>88048</v>
      </c>
      <c r="D16" s="118">
        <v>71991</v>
      </c>
      <c r="E16" s="118">
        <v>4611</v>
      </c>
      <c r="F16" s="118">
        <v>1575</v>
      </c>
      <c r="G16" s="118">
        <v>5295</v>
      </c>
      <c r="H16" s="118">
        <v>2370</v>
      </c>
      <c r="I16" s="118">
        <v>90</v>
      </c>
      <c r="J16" s="118">
        <v>2247</v>
      </c>
      <c r="K16" s="143">
        <v>56</v>
      </c>
      <c r="L16" s="143">
        <v>21</v>
      </c>
      <c r="M16" s="118">
        <v>5429</v>
      </c>
      <c r="N16" s="118">
        <v>15887</v>
      </c>
      <c r="O16" s="118">
        <v>413</v>
      </c>
      <c r="P16" s="118">
        <v>2380</v>
      </c>
      <c r="Q16" s="118">
        <v>5121</v>
      </c>
      <c r="R16" s="118">
        <v>14157</v>
      </c>
      <c r="S16" s="118">
        <v>1878</v>
      </c>
      <c r="T16" s="118">
        <v>1652</v>
      </c>
      <c r="U16" s="118">
        <v>3046</v>
      </c>
      <c r="V16" s="118">
        <v>6714</v>
      </c>
      <c r="W16" s="118">
        <v>3300</v>
      </c>
      <c r="X16" s="118">
        <v>3824</v>
      </c>
      <c r="Y16" s="118">
        <v>9611</v>
      </c>
      <c r="Z16" s="118">
        <v>612</v>
      </c>
      <c r="AA16" s="118">
        <v>5826</v>
      </c>
      <c r="AB16" s="118">
        <v>2436</v>
      </c>
    </row>
    <row r="17" spans="1:28" ht="12.75" customHeight="1">
      <c r="A17" s="121" t="s">
        <v>183</v>
      </c>
      <c r="B17" s="119"/>
      <c r="C17" s="118">
        <v>107642</v>
      </c>
      <c r="D17" s="118">
        <v>89425</v>
      </c>
      <c r="E17" s="118">
        <v>5440</v>
      </c>
      <c r="F17" s="118">
        <v>1585</v>
      </c>
      <c r="G17" s="118">
        <v>5999</v>
      </c>
      <c r="H17" s="118">
        <v>1825</v>
      </c>
      <c r="I17" s="118">
        <v>87</v>
      </c>
      <c r="J17" s="118">
        <v>974</v>
      </c>
      <c r="K17" s="143">
        <v>24</v>
      </c>
      <c r="L17" s="143">
        <v>12</v>
      </c>
      <c r="M17" s="118">
        <v>6899</v>
      </c>
      <c r="N17" s="118">
        <v>16992</v>
      </c>
      <c r="O17" s="118">
        <v>446</v>
      </c>
      <c r="P17" s="118">
        <v>4910</v>
      </c>
      <c r="Q17" s="118">
        <v>5310</v>
      </c>
      <c r="R17" s="118">
        <v>17567</v>
      </c>
      <c r="S17" s="118">
        <v>2633</v>
      </c>
      <c r="T17" s="118">
        <v>2835</v>
      </c>
      <c r="U17" s="118">
        <v>4676</v>
      </c>
      <c r="V17" s="118">
        <v>6231</v>
      </c>
      <c r="W17" s="118">
        <v>4314</v>
      </c>
      <c r="X17" s="118">
        <v>5482</v>
      </c>
      <c r="Y17" s="118">
        <v>12474</v>
      </c>
      <c r="Z17" s="118">
        <v>436</v>
      </c>
      <c r="AA17" s="118">
        <v>6582</v>
      </c>
      <c r="AB17" s="118">
        <v>3361</v>
      </c>
    </row>
    <row r="18" spans="1:28" ht="12.75" customHeight="1">
      <c r="A18" s="121" t="s">
        <v>182</v>
      </c>
      <c r="B18" s="119"/>
      <c r="C18" s="118">
        <v>24855</v>
      </c>
      <c r="D18" s="118">
        <v>19900</v>
      </c>
      <c r="E18" s="118">
        <v>1774</v>
      </c>
      <c r="F18" s="118">
        <v>528</v>
      </c>
      <c r="G18" s="118">
        <v>1653</v>
      </c>
      <c r="H18" s="143">
        <v>438</v>
      </c>
      <c r="I18" s="143">
        <v>21</v>
      </c>
      <c r="J18" s="143">
        <v>93</v>
      </c>
      <c r="K18" s="144">
        <v>26</v>
      </c>
      <c r="L18" s="143">
        <v>2</v>
      </c>
      <c r="M18" s="118">
        <v>1344</v>
      </c>
      <c r="N18" s="118">
        <v>2416</v>
      </c>
      <c r="O18" s="118">
        <v>99</v>
      </c>
      <c r="P18" s="118">
        <v>1485</v>
      </c>
      <c r="Q18" s="118">
        <v>1101</v>
      </c>
      <c r="R18" s="118">
        <v>3998</v>
      </c>
      <c r="S18" s="118">
        <v>779</v>
      </c>
      <c r="T18" s="118">
        <v>886</v>
      </c>
      <c r="U18" s="118">
        <v>1655</v>
      </c>
      <c r="V18" s="118">
        <v>1534</v>
      </c>
      <c r="W18" s="118">
        <v>927</v>
      </c>
      <c r="X18" s="118">
        <v>1602</v>
      </c>
      <c r="Y18" s="118">
        <v>2990</v>
      </c>
      <c r="Z18" s="118">
        <v>113</v>
      </c>
      <c r="AA18" s="118">
        <v>1620</v>
      </c>
      <c r="AB18" s="118">
        <v>1067</v>
      </c>
    </row>
    <row r="19" spans="1:28" ht="12.75" customHeight="1">
      <c r="A19" s="121"/>
      <c r="B19" s="119"/>
      <c r="C19" s="118"/>
      <c r="D19" s="118"/>
      <c r="E19" s="118"/>
      <c r="F19" s="118"/>
      <c r="G19" s="118"/>
      <c r="H19" s="118"/>
      <c r="I19" s="118"/>
      <c r="J19" s="118"/>
      <c r="K19" s="143"/>
      <c r="L19" s="143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</row>
    <row r="20" spans="1:28" ht="12.75" customHeight="1">
      <c r="A20" s="121" t="s">
        <v>181</v>
      </c>
      <c r="B20" s="119"/>
      <c r="C20" s="118">
        <v>21353</v>
      </c>
      <c r="D20" s="118">
        <v>15437</v>
      </c>
      <c r="E20" s="118">
        <v>1145</v>
      </c>
      <c r="F20" s="118">
        <v>704</v>
      </c>
      <c r="G20" s="118">
        <v>1863</v>
      </c>
      <c r="H20" s="118">
        <v>1867</v>
      </c>
      <c r="I20" s="118">
        <v>12</v>
      </c>
      <c r="J20" s="118">
        <v>2100</v>
      </c>
      <c r="K20" s="144">
        <v>361</v>
      </c>
      <c r="L20" s="144" t="s">
        <v>159</v>
      </c>
      <c r="M20" s="118">
        <v>1548</v>
      </c>
      <c r="N20" s="118">
        <v>1792</v>
      </c>
      <c r="O20" s="118">
        <v>92</v>
      </c>
      <c r="P20" s="118">
        <v>415</v>
      </c>
      <c r="Q20" s="118">
        <v>1280</v>
      </c>
      <c r="R20" s="118">
        <v>3443</v>
      </c>
      <c r="S20" s="118">
        <v>318</v>
      </c>
      <c r="T20" s="118">
        <v>390</v>
      </c>
      <c r="U20" s="118">
        <v>533</v>
      </c>
      <c r="V20" s="118">
        <v>1560</v>
      </c>
      <c r="W20" s="118">
        <v>920</v>
      </c>
      <c r="X20" s="118">
        <v>763</v>
      </c>
      <c r="Y20" s="118">
        <v>2643</v>
      </c>
      <c r="Z20" s="118">
        <v>248</v>
      </c>
      <c r="AA20" s="118">
        <v>1485</v>
      </c>
      <c r="AB20" s="118">
        <v>770</v>
      </c>
    </row>
    <row r="21" spans="1:28" ht="12.75" customHeight="1">
      <c r="A21" s="121" t="s">
        <v>180</v>
      </c>
      <c r="B21" s="119"/>
      <c r="C21" s="118">
        <v>72609</v>
      </c>
      <c r="D21" s="118">
        <v>61685</v>
      </c>
      <c r="E21" s="118">
        <v>2959</v>
      </c>
      <c r="F21" s="118">
        <v>974</v>
      </c>
      <c r="G21" s="118">
        <v>3632</v>
      </c>
      <c r="H21" s="118">
        <v>1550</v>
      </c>
      <c r="I21" s="118">
        <v>75</v>
      </c>
      <c r="J21" s="118">
        <v>1430</v>
      </c>
      <c r="K21" s="143">
        <v>4</v>
      </c>
      <c r="L21" s="143">
        <v>9</v>
      </c>
      <c r="M21" s="118">
        <v>4025</v>
      </c>
      <c r="N21" s="118">
        <v>16111</v>
      </c>
      <c r="O21" s="118">
        <v>277</v>
      </c>
      <c r="P21" s="118">
        <v>2129</v>
      </c>
      <c r="Q21" s="118">
        <v>4511</v>
      </c>
      <c r="R21" s="118">
        <v>10479</v>
      </c>
      <c r="S21" s="118">
        <v>1164</v>
      </c>
      <c r="T21" s="118">
        <v>1357</v>
      </c>
      <c r="U21" s="118">
        <v>2486</v>
      </c>
      <c r="V21" s="118">
        <v>3844</v>
      </c>
      <c r="W21" s="118">
        <v>2744</v>
      </c>
      <c r="X21" s="118">
        <v>3477</v>
      </c>
      <c r="Y21" s="118">
        <v>8465</v>
      </c>
      <c r="Z21" s="118">
        <v>529</v>
      </c>
      <c r="AA21" s="118">
        <v>4557</v>
      </c>
      <c r="AB21" s="118">
        <v>2116</v>
      </c>
    </row>
    <row r="22" spans="1:28" ht="12.75" customHeight="1">
      <c r="A22" s="121" t="s">
        <v>179</v>
      </c>
      <c r="B22" s="119"/>
      <c r="C22" s="118">
        <v>106862</v>
      </c>
      <c r="D22" s="118">
        <v>89877</v>
      </c>
      <c r="E22" s="118">
        <v>5013</v>
      </c>
      <c r="F22" s="118">
        <v>1366</v>
      </c>
      <c r="G22" s="118">
        <v>5434</v>
      </c>
      <c r="H22" s="118">
        <v>1808</v>
      </c>
      <c r="I22" s="118">
        <v>103</v>
      </c>
      <c r="J22" s="118">
        <v>1280</v>
      </c>
      <c r="K22" s="143">
        <v>5</v>
      </c>
      <c r="L22" s="143">
        <v>17</v>
      </c>
      <c r="M22" s="118">
        <v>7154</v>
      </c>
      <c r="N22" s="118">
        <v>20498</v>
      </c>
      <c r="O22" s="118">
        <v>312</v>
      </c>
      <c r="P22" s="118">
        <v>2876</v>
      </c>
      <c r="Q22" s="118">
        <v>9263</v>
      </c>
      <c r="R22" s="118">
        <v>15479</v>
      </c>
      <c r="S22" s="118">
        <v>1490</v>
      </c>
      <c r="T22" s="118">
        <v>2626</v>
      </c>
      <c r="U22" s="118">
        <v>4846</v>
      </c>
      <c r="V22" s="118">
        <v>5697</v>
      </c>
      <c r="W22" s="118">
        <v>3808</v>
      </c>
      <c r="X22" s="118">
        <v>4433</v>
      </c>
      <c r="Y22" s="118">
        <v>10714</v>
      </c>
      <c r="Z22" s="118">
        <v>619</v>
      </c>
      <c r="AA22" s="118">
        <v>7475</v>
      </c>
      <c r="AB22" s="118">
        <v>2418</v>
      </c>
    </row>
    <row r="23" spans="1:28" ht="12.75" customHeight="1">
      <c r="A23" s="121" t="s">
        <v>178</v>
      </c>
      <c r="B23" s="119"/>
      <c r="C23" s="118">
        <v>108018</v>
      </c>
      <c r="D23" s="118">
        <v>90484</v>
      </c>
      <c r="E23" s="118">
        <v>4821</v>
      </c>
      <c r="F23" s="118">
        <v>1456</v>
      </c>
      <c r="G23" s="118">
        <v>5491</v>
      </c>
      <c r="H23" s="118">
        <v>1522</v>
      </c>
      <c r="I23" s="118">
        <v>111</v>
      </c>
      <c r="J23" s="143">
        <v>481</v>
      </c>
      <c r="K23" s="143">
        <v>5</v>
      </c>
      <c r="L23" s="143">
        <v>7</v>
      </c>
      <c r="M23" s="118">
        <v>8443</v>
      </c>
      <c r="N23" s="118">
        <v>16172</v>
      </c>
      <c r="O23" s="118">
        <v>326</v>
      </c>
      <c r="P23" s="118">
        <v>5478</v>
      </c>
      <c r="Q23" s="118">
        <v>6098</v>
      </c>
      <c r="R23" s="118">
        <v>17858</v>
      </c>
      <c r="S23" s="118">
        <v>2455</v>
      </c>
      <c r="T23" s="118">
        <v>3272</v>
      </c>
      <c r="U23" s="118">
        <v>3952</v>
      </c>
      <c r="V23" s="118">
        <v>5789</v>
      </c>
      <c r="W23" s="118">
        <v>3955</v>
      </c>
      <c r="X23" s="118">
        <v>4525</v>
      </c>
      <c r="Y23" s="118">
        <v>11549</v>
      </c>
      <c r="Z23" s="118">
        <v>487</v>
      </c>
      <c r="AA23" s="118">
        <v>7595</v>
      </c>
      <c r="AB23" s="118">
        <v>3201</v>
      </c>
    </row>
    <row r="24" spans="1:28" ht="12.75" customHeight="1">
      <c r="A24" s="121" t="s">
        <v>177</v>
      </c>
      <c r="B24" s="119"/>
      <c r="C24" s="118">
        <v>48092</v>
      </c>
      <c r="D24" s="118">
        <v>39957</v>
      </c>
      <c r="E24" s="118">
        <v>2001</v>
      </c>
      <c r="F24" s="118">
        <v>645</v>
      </c>
      <c r="G24" s="118">
        <v>2575</v>
      </c>
      <c r="H24" s="118">
        <v>1088</v>
      </c>
      <c r="I24" s="118">
        <v>61</v>
      </c>
      <c r="J24" s="118">
        <v>1133</v>
      </c>
      <c r="K24" s="143">
        <v>1</v>
      </c>
      <c r="L24" s="143">
        <v>4</v>
      </c>
      <c r="M24" s="118">
        <v>2747</v>
      </c>
      <c r="N24" s="118">
        <v>9451</v>
      </c>
      <c r="O24" s="118">
        <v>179</v>
      </c>
      <c r="P24" s="118">
        <v>1186</v>
      </c>
      <c r="Q24" s="118">
        <v>3296</v>
      </c>
      <c r="R24" s="118">
        <v>6776</v>
      </c>
      <c r="S24" s="118">
        <v>698</v>
      </c>
      <c r="T24" s="118">
        <v>961</v>
      </c>
      <c r="U24" s="118">
        <v>2256</v>
      </c>
      <c r="V24" s="118">
        <v>2272</v>
      </c>
      <c r="W24" s="118">
        <v>1350</v>
      </c>
      <c r="X24" s="118">
        <v>2370</v>
      </c>
      <c r="Y24" s="118">
        <v>5825</v>
      </c>
      <c r="Z24" s="118">
        <v>336</v>
      </c>
      <c r="AA24" s="118">
        <v>3217</v>
      </c>
      <c r="AB24" s="118">
        <v>1188</v>
      </c>
    </row>
    <row r="25" spans="1:28" ht="12.75" customHeight="1">
      <c r="A25" s="121"/>
      <c r="B25" s="119"/>
      <c r="C25" s="118"/>
      <c r="D25" s="118"/>
      <c r="E25" s="118"/>
      <c r="F25" s="118"/>
      <c r="G25" s="118"/>
      <c r="H25" s="118"/>
      <c r="I25" s="118"/>
      <c r="J25" s="118"/>
      <c r="K25" s="143"/>
      <c r="L25" s="143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</row>
    <row r="26" spans="1:28" ht="12.75" customHeight="1">
      <c r="A26" s="121" t="s">
        <v>176</v>
      </c>
      <c r="B26" s="119"/>
      <c r="C26" s="118">
        <v>57635</v>
      </c>
      <c r="D26" s="118">
        <v>49187</v>
      </c>
      <c r="E26" s="118">
        <v>2339</v>
      </c>
      <c r="F26" s="118">
        <v>668</v>
      </c>
      <c r="G26" s="118">
        <v>2731</v>
      </c>
      <c r="H26" s="118">
        <v>902</v>
      </c>
      <c r="I26" s="118">
        <v>37</v>
      </c>
      <c r="J26" s="118">
        <v>727</v>
      </c>
      <c r="K26" s="144" t="s">
        <v>159</v>
      </c>
      <c r="L26" s="143">
        <v>8</v>
      </c>
      <c r="M26" s="118">
        <v>3401</v>
      </c>
      <c r="N26" s="118">
        <v>10900</v>
      </c>
      <c r="O26" s="118">
        <v>197</v>
      </c>
      <c r="P26" s="118">
        <v>2443</v>
      </c>
      <c r="Q26" s="118">
        <v>3653</v>
      </c>
      <c r="R26" s="118">
        <v>8547</v>
      </c>
      <c r="S26" s="118">
        <v>1259</v>
      </c>
      <c r="T26" s="118">
        <v>1354</v>
      </c>
      <c r="U26" s="118">
        <v>2533</v>
      </c>
      <c r="V26" s="118">
        <v>3020</v>
      </c>
      <c r="W26" s="118">
        <v>1779</v>
      </c>
      <c r="X26" s="118">
        <v>2655</v>
      </c>
      <c r="Y26" s="118">
        <v>5797</v>
      </c>
      <c r="Z26" s="118">
        <v>386</v>
      </c>
      <c r="AA26" s="118">
        <v>4259</v>
      </c>
      <c r="AB26" s="118">
        <v>1939</v>
      </c>
    </row>
    <row r="27" spans="1:28" ht="12.75" customHeight="1">
      <c r="A27" s="121" t="s">
        <v>175</v>
      </c>
      <c r="B27" s="119"/>
      <c r="C27" s="118">
        <v>58291</v>
      </c>
      <c r="D27" s="118">
        <v>48892</v>
      </c>
      <c r="E27" s="118">
        <v>2267</v>
      </c>
      <c r="F27" s="118">
        <v>712</v>
      </c>
      <c r="G27" s="118">
        <v>3094</v>
      </c>
      <c r="H27" s="118">
        <v>819</v>
      </c>
      <c r="I27" s="118">
        <v>43</v>
      </c>
      <c r="J27" s="143">
        <v>354</v>
      </c>
      <c r="K27" s="143">
        <v>1</v>
      </c>
      <c r="L27" s="143">
        <v>5</v>
      </c>
      <c r="M27" s="118">
        <v>4229</v>
      </c>
      <c r="N27" s="118">
        <v>9172</v>
      </c>
      <c r="O27" s="118">
        <v>149</v>
      </c>
      <c r="P27" s="118">
        <v>2452</v>
      </c>
      <c r="Q27" s="118">
        <v>4078</v>
      </c>
      <c r="R27" s="118">
        <v>9077</v>
      </c>
      <c r="S27" s="118">
        <v>1200</v>
      </c>
      <c r="T27" s="118">
        <v>1378</v>
      </c>
      <c r="U27" s="118">
        <v>2263</v>
      </c>
      <c r="V27" s="118">
        <v>2992</v>
      </c>
      <c r="W27" s="118">
        <v>2143</v>
      </c>
      <c r="X27" s="118">
        <v>2422</v>
      </c>
      <c r="Y27" s="118">
        <v>6073</v>
      </c>
      <c r="Z27" s="118">
        <v>252</v>
      </c>
      <c r="AA27" s="118">
        <v>4497</v>
      </c>
      <c r="AB27" s="118">
        <v>1712</v>
      </c>
    </row>
    <row r="28" spans="1:28" ht="12.75" customHeight="1">
      <c r="A28" s="121" t="s">
        <v>174</v>
      </c>
      <c r="B28" s="119"/>
      <c r="C28" s="118">
        <v>20242</v>
      </c>
      <c r="D28" s="118">
        <v>16978</v>
      </c>
      <c r="E28" s="118">
        <v>863</v>
      </c>
      <c r="F28" s="143">
        <v>311</v>
      </c>
      <c r="G28" s="118">
        <v>1278</v>
      </c>
      <c r="H28" s="143">
        <v>519</v>
      </c>
      <c r="I28" s="143">
        <v>18</v>
      </c>
      <c r="J28" s="143">
        <v>571</v>
      </c>
      <c r="K28" s="143">
        <v>4</v>
      </c>
      <c r="L28" s="143">
        <v>6</v>
      </c>
      <c r="M28" s="118">
        <v>1572</v>
      </c>
      <c r="N28" s="118">
        <v>4740</v>
      </c>
      <c r="O28" s="118">
        <v>73</v>
      </c>
      <c r="P28" s="118">
        <v>375</v>
      </c>
      <c r="Q28" s="118">
        <v>1336</v>
      </c>
      <c r="R28" s="118">
        <v>2685</v>
      </c>
      <c r="S28" s="118">
        <v>368</v>
      </c>
      <c r="T28" s="118">
        <v>283</v>
      </c>
      <c r="U28" s="118">
        <v>639</v>
      </c>
      <c r="V28" s="118">
        <v>1109</v>
      </c>
      <c r="W28" s="118">
        <v>675</v>
      </c>
      <c r="X28" s="118">
        <v>848</v>
      </c>
      <c r="Y28" s="118">
        <v>2189</v>
      </c>
      <c r="Z28" s="118">
        <v>176</v>
      </c>
      <c r="AA28" s="118">
        <v>1396</v>
      </c>
      <c r="AB28" s="118">
        <v>648</v>
      </c>
    </row>
    <row r="29" spans="1:28" ht="12.75" customHeight="1">
      <c r="A29" s="121" t="s">
        <v>173</v>
      </c>
      <c r="B29" s="119"/>
      <c r="C29" s="118">
        <v>37818</v>
      </c>
      <c r="D29" s="118">
        <v>31639</v>
      </c>
      <c r="E29" s="118">
        <v>1707</v>
      </c>
      <c r="F29" s="118">
        <v>514</v>
      </c>
      <c r="G29" s="118">
        <v>2079</v>
      </c>
      <c r="H29" s="118">
        <v>690</v>
      </c>
      <c r="I29" s="118">
        <v>35</v>
      </c>
      <c r="J29" s="143">
        <v>489</v>
      </c>
      <c r="K29" s="144" t="s">
        <v>159</v>
      </c>
      <c r="L29" s="143">
        <v>1</v>
      </c>
      <c r="M29" s="118">
        <v>3270</v>
      </c>
      <c r="N29" s="118">
        <v>7901</v>
      </c>
      <c r="O29" s="118">
        <v>81</v>
      </c>
      <c r="P29" s="118">
        <v>968</v>
      </c>
      <c r="Q29" s="118">
        <v>3088</v>
      </c>
      <c r="R29" s="118">
        <v>5253</v>
      </c>
      <c r="S29" s="118">
        <v>487</v>
      </c>
      <c r="T29" s="118">
        <v>808</v>
      </c>
      <c r="U29" s="118">
        <v>933</v>
      </c>
      <c r="V29" s="118">
        <v>1964</v>
      </c>
      <c r="W29" s="118">
        <v>1323</v>
      </c>
      <c r="X29" s="118">
        <v>1175</v>
      </c>
      <c r="Y29" s="118">
        <v>3241</v>
      </c>
      <c r="Z29" s="118">
        <v>395</v>
      </c>
      <c r="AA29" s="118">
        <v>2854</v>
      </c>
      <c r="AB29" s="118">
        <v>1539</v>
      </c>
    </row>
    <row r="30" spans="1:28" ht="12.75" customHeight="1">
      <c r="A30" s="121"/>
      <c r="B30" s="119"/>
      <c r="C30" s="118"/>
      <c r="D30" s="118"/>
      <c r="E30" s="118"/>
      <c r="F30" s="118"/>
      <c r="G30" s="118"/>
      <c r="H30" s="118"/>
      <c r="I30" s="118"/>
      <c r="J30" s="143"/>
      <c r="K30" s="144"/>
      <c r="L30" s="143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8" ht="12.75" customHeight="1">
      <c r="A31" s="121" t="s">
        <v>172</v>
      </c>
      <c r="B31" s="119"/>
      <c r="C31" s="118">
        <v>14273</v>
      </c>
      <c r="D31" s="118">
        <v>10771</v>
      </c>
      <c r="E31" s="118">
        <v>1355</v>
      </c>
      <c r="F31" s="143">
        <v>366</v>
      </c>
      <c r="G31" s="118">
        <v>1212</v>
      </c>
      <c r="H31" s="143">
        <v>365</v>
      </c>
      <c r="I31" s="143">
        <v>8</v>
      </c>
      <c r="J31" s="143">
        <v>138</v>
      </c>
      <c r="K31" s="143">
        <v>39</v>
      </c>
      <c r="L31" s="143">
        <v>1</v>
      </c>
      <c r="M31" s="118">
        <v>907</v>
      </c>
      <c r="N31" s="118">
        <v>1281</v>
      </c>
      <c r="O31" s="118">
        <v>42</v>
      </c>
      <c r="P31" s="118">
        <v>774</v>
      </c>
      <c r="Q31" s="118">
        <v>608</v>
      </c>
      <c r="R31" s="118">
        <v>2259</v>
      </c>
      <c r="S31" s="118">
        <v>376</v>
      </c>
      <c r="T31" s="118">
        <v>453</v>
      </c>
      <c r="U31" s="118">
        <v>989</v>
      </c>
      <c r="V31" s="118">
        <v>990</v>
      </c>
      <c r="W31" s="118">
        <v>562</v>
      </c>
      <c r="X31" s="118">
        <v>964</v>
      </c>
      <c r="Y31" s="118">
        <v>1723</v>
      </c>
      <c r="Z31" s="118">
        <v>102</v>
      </c>
      <c r="AA31" s="118">
        <v>925</v>
      </c>
      <c r="AB31" s="118">
        <v>572</v>
      </c>
    </row>
    <row r="32" spans="1:28" ht="12.75" customHeight="1">
      <c r="A32" s="121" t="s">
        <v>171</v>
      </c>
      <c r="B32" s="119"/>
      <c r="C32" s="118">
        <v>23066</v>
      </c>
      <c r="D32" s="118">
        <v>19481</v>
      </c>
      <c r="E32" s="118">
        <v>973</v>
      </c>
      <c r="F32" s="143">
        <v>345</v>
      </c>
      <c r="G32" s="118">
        <v>1327</v>
      </c>
      <c r="H32" s="143">
        <v>512</v>
      </c>
      <c r="I32" s="143">
        <v>26</v>
      </c>
      <c r="J32" s="143">
        <v>486</v>
      </c>
      <c r="K32" s="143">
        <v>1</v>
      </c>
      <c r="L32" s="144" t="s">
        <v>159</v>
      </c>
      <c r="M32" s="118">
        <v>1914</v>
      </c>
      <c r="N32" s="118">
        <v>5715</v>
      </c>
      <c r="O32" s="118">
        <v>82</v>
      </c>
      <c r="P32" s="118">
        <v>436</v>
      </c>
      <c r="Q32" s="118">
        <v>1888</v>
      </c>
      <c r="R32" s="118">
        <v>3230</v>
      </c>
      <c r="S32" s="118">
        <v>271</v>
      </c>
      <c r="T32" s="118">
        <v>464</v>
      </c>
      <c r="U32" s="118">
        <v>519</v>
      </c>
      <c r="V32" s="118">
        <v>1119</v>
      </c>
      <c r="W32" s="118">
        <v>892</v>
      </c>
      <c r="X32" s="118">
        <v>715</v>
      </c>
      <c r="Y32" s="118">
        <v>2312</v>
      </c>
      <c r="Z32" s="118">
        <v>126</v>
      </c>
      <c r="AA32" s="118">
        <v>1515</v>
      </c>
      <c r="AB32" s="118">
        <v>547</v>
      </c>
    </row>
    <row r="33" spans="1:28" ht="12.75" customHeight="1">
      <c r="A33" s="121" t="s">
        <v>170</v>
      </c>
      <c r="B33" s="119"/>
      <c r="C33" s="118">
        <v>14156</v>
      </c>
      <c r="D33" s="118">
        <v>11260</v>
      </c>
      <c r="E33" s="118">
        <v>926</v>
      </c>
      <c r="F33" s="143">
        <v>285</v>
      </c>
      <c r="G33" s="118">
        <v>995</v>
      </c>
      <c r="H33" s="143">
        <v>393</v>
      </c>
      <c r="I33" s="143">
        <v>20</v>
      </c>
      <c r="J33" s="143">
        <v>295</v>
      </c>
      <c r="K33" s="144">
        <v>22</v>
      </c>
      <c r="L33" s="143">
        <v>2</v>
      </c>
      <c r="M33" s="118">
        <v>817</v>
      </c>
      <c r="N33" s="118">
        <v>2181</v>
      </c>
      <c r="O33" s="118">
        <v>69</v>
      </c>
      <c r="P33" s="118">
        <v>541</v>
      </c>
      <c r="Q33" s="118">
        <v>643</v>
      </c>
      <c r="R33" s="118">
        <v>2159</v>
      </c>
      <c r="S33" s="118">
        <v>350</v>
      </c>
      <c r="T33" s="118">
        <v>361</v>
      </c>
      <c r="U33" s="118">
        <v>726</v>
      </c>
      <c r="V33" s="118">
        <v>797</v>
      </c>
      <c r="W33" s="118">
        <v>497</v>
      </c>
      <c r="X33" s="118">
        <v>924</v>
      </c>
      <c r="Y33" s="118">
        <v>1694</v>
      </c>
      <c r="Z33" s="118">
        <v>88</v>
      </c>
      <c r="AA33" s="118">
        <v>936</v>
      </c>
      <c r="AB33" s="118">
        <v>519</v>
      </c>
    </row>
    <row r="34" spans="1:28" ht="12.75" customHeight="1">
      <c r="A34" s="121" t="s">
        <v>169</v>
      </c>
      <c r="B34" s="119"/>
      <c r="C34" s="118">
        <v>12814</v>
      </c>
      <c r="D34" s="118">
        <v>10735</v>
      </c>
      <c r="E34" s="118">
        <v>607</v>
      </c>
      <c r="F34" s="143">
        <v>212</v>
      </c>
      <c r="G34" s="143">
        <v>801</v>
      </c>
      <c r="H34" s="143">
        <v>258</v>
      </c>
      <c r="I34" s="143">
        <v>11</v>
      </c>
      <c r="J34" s="143">
        <v>196</v>
      </c>
      <c r="K34" s="144">
        <v>9</v>
      </c>
      <c r="L34" s="143">
        <v>1</v>
      </c>
      <c r="M34" s="118">
        <v>657</v>
      </c>
      <c r="N34" s="118">
        <v>2169</v>
      </c>
      <c r="O34" s="118">
        <v>79</v>
      </c>
      <c r="P34" s="118">
        <v>500</v>
      </c>
      <c r="Q34" s="118">
        <v>667</v>
      </c>
      <c r="R34" s="118">
        <v>2064</v>
      </c>
      <c r="S34" s="118">
        <v>294</v>
      </c>
      <c r="T34" s="118">
        <v>254</v>
      </c>
      <c r="U34" s="118">
        <v>603</v>
      </c>
      <c r="V34" s="118">
        <v>663</v>
      </c>
      <c r="W34" s="118">
        <v>500</v>
      </c>
      <c r="X34" s="118">
        <v>773</v>
      </c>
      <c r="Y34" s="118">
        <v>1593</v>
      </c>
      <c r="Z34" s="118">
        <v>85</v>
      </c>
      <c r="AA34" s="118">
        <v>805</v>
      </c>
      <c r="AB34" s="118">
        <v>489</v>
      </c>
    </row>
    <row r="35" spans="1:28" ht="12.75" customHeight="1">
      <c r="A35" s="121" t="s">
        <v>168</v>
      </c>
      <c r="B35" s="119"/>
      <c r="C35" s="118">
        <v>4852</v>
      </c>
      <c r="D35" s="118">
        <v>3729</v>
      </c>
      <c r="E35" s="143">
        <v>262</v>
      </c>
      <c r="F35" s="143">
        <v>72</v>
      </c>
      <c r="G35" s="143">
        <v>472</v>
      </c>
      <c r="H35" s="143">
        <v>220</v>
      </c>
      <c r="I35" s="143">
        <v>3</v>
      </c>
      <c r="J35" s="143">
        <v>439</v>
      </c>
      <c r="K35" s="144" t="s">
        <v>159</v>
      </c>
      <c r="L35" s="143">
        <v>5</v>
      </c>
      <c r="M35" s="143">
        <v>398</v>
      </c>
      <c r="N35" s="118">
        <v>1010</v>
      </c>
      <c r="O35" s="118">
        <v>22</v>
      </c>
      <c r="P35" s="118">
        <v>104</v>
      </c>
      <c r="Q35" s="118">
        <v>359</v>
      </c>
      <c r="R35" s="118">
        <v>582</v>
      </c>
      <c r="S35" s="118">
        <v>64</v>
      </c>
      <c r="T35" s="118">
        <v>77</v>
      </c>
      <c r="U35" s="118">
        <v>113</v>
      </c>
      <c r="V35" s="118">
        <v>221</v>
      </c>
      <c r="W35" s="118">
        <v>180</v>
      </c>
      <c r="X35" s="118">
        <v>188</v>
      </c>
      <c r="Y35" s="118">
        <v>486</v>
      </c>
      <c r="Z35" s="118">
        <v>31</v>
      </c>
      <c r="AA35" s="118">
        <v>285</v>
      </c>
      <c r="AB35" s="118">
        <v>155</v>
      </c>
    </row>
    <row r="36" spans="1:28" ht="12.75" customHeight="1">
      <c r="A36" s="121"/>
      <c r="B36" s="119"/>
      <c r="C36" s="118"/>
      <c r="D36" s="118"/>
      <c r="E36" s="143"/>
      <c r="F36" s="143"/>
      <c r="G36" s="143"/>
      <c r="H36" s="143"/>
      <c r="I36" s="143"/>
      <c r="J36" s="143"/>
      <c r="K36" s="143"/>
      <c r="L36" s="143"/>
      <c r="M36" s="143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ht="12.75" customHeight="1">
      <c r="A37" s="121" t="s">
        <v>167</v>
      </c>
      <c r="B37" s="119"/>
      <c r="C37" s="118">
        <v>8314</v>
      </c>
      <c r="D37" s="118">
        <v>6848</v>
      </c>
      <c r="E37" s="143">
        <v>369</v>
      </c>
      <c r="F37" s="143">
        <v>140</v>
      </c>
      <c r="G37" s="143">
        <v>581</v>
      </c>
      <c r="H37" s="143">
        <v>256</v>
      </c>
      <c r="I37" s="143">
        <v>11</v>
      </c>
      <c r="J37" s="143">
        <v>356</v>
      </c>
      <c r="K37" s="144" t="s">
        <v>159</v>
      </c>
      <c r="L37" s="143">
        <v>5</v>
      </c>
      <c r="M37" s="143">
        <v>656</v>
      </c>
      <c r="N37" s="118">
        <v>1596</v>
      </c>
      <c r="O37" s="118">
        <v>22</v>
      </c>
      <c r="P37" s="118">
        <v>178</v>
      </c>
      <c r="Q37" s="118">
        <v>643</v>
      </c>
      <c r="R37" s="118">
        <v>1232</v>
      </c>
      <c r="S37" s="118">
        <v>186</v>
      </c>
      <c r="T37" s="118">
        <v>154</v>
      </c>
      <c r="U37" s="118">
        <v>215</v>
      </c>
      <c r="V37" s="118">
        <v>515</v>
      </c>
      <c r="W37" s="118">
        <v>288</v>
      </c>
      <c r="X37" s="118">
        <v>323</v>
      </c>
      <c r="Y37" s="118">
        <v>891</v>
      </c>
      <c r="Z37" s="118">
        <v>66</v>
      </c>
      <c r="AA37" s="118">
        <v>527</v>
      </c>
      <c r="AB37" s="118">
        <v>256</v>
      </c>
    </row>
    <row r="38" spans="1:28" ht="12.75" customHeight="1">
      <c r="A38" s="121" t="s">
        <v>166</v>
      </c>
      <c r="B38" s="119"/>
      <c r="C38" s="118">
        <v>5436</v>
      </c>
      <c r="D38" s="118">
        <v>4400</v>
      </c>
      <c r="E38" s="143">
        <v>253</v>
      </c>
      <c r="F38" s="143">
        <v>116</v>
      </c>
      <c r="G38" s="143">
        <v>365</v>
      </c>
      <c r="H38" s="143">
        <v>168</v>
      </c>
      <c r="I38" s="143">
        <v>5</v>
      </c>
      <c r="J38" s="143">
        <v>155</v>
      </c>
      <c r="K38" s="145">
        <v>2</v>
      </c>
      <c r="L38" s="143">
        <v>1</v>
      </c>
      <c r="M38" s="143">
        <v>329</v>
      </c>
      <c r="N38" s="118">
        <v>976</v>
      </c>
      <c r="O38" s="118">
        <v>58</v>
      </c>
      <c r="P38" s="118">
        <v>115</v>
      </c>
      <c r="Q38" s="118">
        <v>394</v>
      </c>
      <c r="R38" s="118">
        <v>764</v>
      </c>
      <c r="S38" s="118">
        <v>101</v>
      </c>
      <c r="T38" s="118">
        <v>96</v>
      </c>
      <c r="U38" s="118">
        <v>175</v>
      </c>
      <c r="V38" s="118">
        <v>330</v>
      </c>
      <c r="W38" s="118">
        <v>217</v>
      </c>
      <c r="X38" s="118">
        <v>252</v>
      </c>
      <c r="Y38" s="118">
        <v>595</v>
      </c>
      <c r="Z38" s="118">
        <v>59</v>
      </c>
      <c r="AA38" s="118">
        <v>367</v>
      </c>
      <c r="AB38" s="118">
        <v>205</v>
      </c>
    </row>
    <row r="39" spans="1:28" ht="12.75" customHeight="1">
      <c r="A39" s="121" t="s">
        <v>165</v>
      </c>
      <c r="B39" s="119"/>
      <c r="C39" s="118">
        <v>5279</v>
      </c>
      <c r="D39" s="118">
        <v>4201</v>
      </c>
      <c r="E39" s="143">
        <v>281</v>
      </c>
      <c r="F39" s="143">
        <v>90</v>
      </c>
      <c r="G39" s="143">
        <v>426</v>
      </c>
      <c r="H39" s="143">
        <v>205</v>
      </c>
      <c r="I39" s="143">
        <v>9</v>
      </c>
      <c r="J39" s="143">
        <v>349</v>
      </c>
      <c r="K39" s="145">
        <v>4</v>
      </c>
      <c r="L39" s="143">
        <v>11</v>
      </c>
      <c r="M39" s="143">
        <v>406</v>
      </c>
      <c r="N39" s="118">
        <v>1103</v>
      </c>
      <c r="O39" s="118">
        <v>31</v>
      </c>
      <c r="P39" s="118">
        <v>84</v>
      </c>
      <c r="Q39" s="118">
        <v>352</v>
      </c>
      <c r="R39" s="118">
        <v>765</v>
      </c>
      <c r="S39" s="118">
        <v>59</v>
      </c>
      <c r="T39" s="118">
        <v>63</v>
      </c>
      <c r="U39" s="118">
        <v>106</v>
      </c>
      <c r="V39" s="118">
        <v>272</v>
      </c>
      <c r="W39" s="118">
        <v>171</v>
      </c>
      <c r="X39" s="118">
        <v>207</v>
      </c>
      <c r="Y39" s="118">
        <v>537</v>
      </c>
      <c r="Z39" s="118">
        <v>61</v>
      </c>
      <c r="AA39" s="118">
        <v>378</v>
      </c>
      <c r="AB39" s="118">
        <v>206</v>
      </c>
    </row>
    <row r="40" spans="1:28" ht="12.75" customHeight="1">
      <c r="A40" s="121" t="s">
        <v>164</v>
      </c>
      <c r="B40" s="119"/>
      <c r="C40" s="118">
        <v>8085</v>
      </c>
      <c r="D40" s="118">
        <v>6959</v>
      </c>
      <c r="E40" s="143">
        <v>310</v>
      </c>
      <c r="F40" s="143">
        <v>111</v>
      </c>
      <c r="G40" s="143">
        <v>450</v>
      </c>
      <c r="H40" s="143">
        <v>186</v>
      </c>
      <c r="I40" s="143">
        <v>4</v>
      </c>
      <c r="J40" s="143">
        <v>209</v>
      </c>
      <c r="K40" s="144" t="s">
        <v>159</v>
      </c>
      <c r="L40" s="143">
        <v>2</v>
      </c>
      <c r="M40" s="143">
        <v>475</v>
      </c>
      <c r="N40" s="118">
        <v>1954</v>
      </c>
      <c r="O40" s="118">
        <v>46</v>
      </c>
      <c r="P40" s="118">
        <v>253</v>
      </c>
      <c r="Q40" s="118">
        <v>467</v>
      </c>
      <c r="R40" s="118">
        <v>1144</v>
      </c>
      <c r="S40" s="118">
        <v>206</v>
      </c>
      <c r="T40" s="118">
        <v>134</v>
      </c>
      <c r="U40" s="118">
        <v>274</v>
      </c>
      <c r="V40" s="118">
        <v>390</v>
      </c>
      <c r="W40" s="118">
        <v>249</v>
      </c>
      <c r="X40" s="118">
        <v>429</v>
      </c>
      <c r="Y40" s="118">
        <v>900</v>
      </c>
      <c r="Z40" s="118">
        <v>64</v>
      </c>
      <c r="AA40" s="118">
        <v>459</v>
      </c>
      <c r="AB40" s="118">
        <v>322</v>
      </c>
    </row>
    <row r="41" spans="1:28" ht="12.75" customHeight="1">
      <c r="A41" s="121" t="s">
        <v>163</v>
      </c>
      <c r="B41" s="119"/>
      <c r="C41" s="118">
        <v>6753</v>
      </c>
      <c r="D41" s="118">
        <v>5225</v>
      </c>
      <c r="E41" s="143">
        <v>482</v>
      </c>
      <c r="F41" s="143">
        <v>202</v>
      </c>
      <c r="G41" s="143">
        <v>389</v>
      </c>
      <c r="H41" s="143">
        <v>234</v>
      </c>
      <c r="I41" s="143">
        <v>4</v>
      </c>
      <c r="J41" s="143">
        <v>72</v>
      </c>
      <c r="K41" s="144" t="s">
        <v>159</v>
      </c>
      <c r="L41" s="144">
        <v>1</v>
      </c>
      <c r="M41" s="143">
        <v>395</v>
      </c>
      <c r="N41" s="118">
        <v>238</v>
      </c>
      <c r="O41" s="118">
        <v>19</v>
      </c>
      <c r="P41" s="118">
        <v>20</v>
      </c>
      <c r="Q41" s="118">
        <v>177</v>
      </c>
      <c r="R41" s="118">
        <v>638</v>
      </c>
      <c r="S41" s="118">
        <v>34</v>
      </c>
      <c r="T41" s="118">
        <v>190</v>
      </c>
      <c r="U41" s="118">
        <v>95</v>
      </c>
      <c r="V41" s="118">
        <v>3019</v>
      </c>
      <c r="W41" s="118">
        <v>369</v>
      </c>
      <c r="X41" s="118">
        <v>201</v>
      </c>
      <c r="Y41" s="118">
        <v>403</v>
      </c>
      <c r="Z41" s="118">
        <v>37</v>
      </c>
      <c r="AA41" s="118">
        <v>429</v>
      </c>
      <c r="AB41" s="118">
        <v>153</v>
      </c>
    </row>
    <row r="42" spans="1:28" ht="12.75" customHeight="1">
      <c r="A42" s="121"/>
      <c r="B42" s="119"/>
      <c r="C42" s="118"/>
      <c r="D42" s="118"/>
      <c r="E42" s="143"/>
      <c r="F42" s="143"/>
      <c r="G42" s="143"/>
      <c r="H42" s="143"/>
      <c r="I42" s="143"/>
      <c r="J42" s="143"/>
      <c r="K42" s="144"/>
      <c r="L42" s="143"/>
      <c r="M42" s="143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ht="12.75" customHeight="1">
      <c r="A43" s="121" t="s">
        <v>162</v>
      </c>
      <c r="B43" s="119"/>
      <c r="C43" s="118">
        <v>3467</v>
      </c>
      <c r="D43" s="118">
        <v>2673</v>
      </c>
      <c r="E43" s="143">
        <v>232</v>
      </c>
      <c r="F43" s="143">
        <v>121</v>
      </c>
      <c r="G43" s="143">
        <v>270</v>
      </c>
      <c r="H43" s="143">
        <v>141</v>
      </c>
      <c r="I43" s="143">
        <v>1</v>
      </c>
      <c r="J43" s="143">
        <v>66</v>
      </c>
      <c r="K43" s="145">
        <v>35</v>
      </c>
      <c r="L43" s="143">
        <v>34</v>
      </c>
      <c r="M43" s="143">
        <v>283</v>
      </c>
      <c r="N43" s="118">
        <v>403</v>
      </c>
      <c r="O43" s="118">
        <v>18</v>
      </c>
      <c r="P43" s="118">
        <v>59</v>
      </c>
      <c r="Q43" s="118">
        <v>158</v>
      </c>
      <c r="R43" s="118">
        <v>535</v>
      </c>
      <c r="S43" s="118">
        <v>61</v>
      </c>
      <c r="T43" s="118">
        <v>101</v>
      </c>
      <c r="U43" s="118">
        <v>127</v>
      </c>
      <c r="V43" s="118">
        <v>401</v>
      </c>
      <c r="W43" s="118">
        <v>218</v>
      </c>
      <c r="X43" s="118">
        <v>143</v>
      </c>
      <c r="Y43" s="118">
        <v>405</v>
      </c>
      <c r="Z43" s="118">
        <v>43</v>
      </c>
      <c r="AA43" s="118">
        <v>224</v>
      </c>
      <c r="AB43" s="118">
        <v>110</v>
      </c>
    </row>
    <row r="44" spans="1:28" ht="12.75" customHeight="1">
      <c r="A44" s="121" t="s">
        <v>161</v>
      </c>
      <c r="B44" s="119"/>
      <c r="C44" s="118">
        <v>11257</v>
      </c>
      <c r="D44" s="118">
        <v>8622</v>
      </c>
      <c r="E44" s="118">
        <v>700</v>
      </c>
      <c r="F44" s="143">
        <v>311</v>
      </c>
      <c r="G44" s="118">
        <v>998</v>
      </c>
      <c r="H44" s="118">
        <v>479</v>
      </c>
      <c r="I44" s="118">
        <v>10</v>
      </c>
      <c r="J44" s="143">
        <v>345</v>
      </c>
      <c r="K44" s="145">
        <v>14</v>
      </c>
      <c r="L44" s="143">
        <v>5</v>
      </c>
      <c r="M44" s="118">
        <v>934</v>
      </c>
      <c r="N44" s="118">
        <v>933</v>
      </c>
      <c r="O44" s="118">
        <v>50</v>
      </c>
      <c r="P44" s="118">
        <v>159</v>
      </c>
      <c r="Q44" s="118">
        <v>482</v>
      </c>
      <c r="R44" s="118">
        <v>1770</v>
      </c>
      <c r="S44" s="118">
        <v>175</v>
      </c>
      <c r="T44" s="118">
        <v>289</v>
      </c>
      <c r="U44" s="118">
        <v>315</v>
      </c>
      <c r="V44" s="118">
        <v>1862</v>
      </c>
      <c r="W44" s="118">
        <v>557</v>
      </c>
      <c r="X44" s="118">
        <v>362</v>
      </c>
      <c r="Y44" s="118">
        <v>1646</v>
      </c>
      <c r="Z44" s="118">
        <v>74</v>
      </c>
      <c r="AA44" s="118">
        <v>762</v>
      </c>
      <c r="AB44" s="118">
        <v>314</v>
      </c>
    </row>
    <row r="45" spans="1:28" ht="12.75" customHeight="1">
      <c r="A45" s="121" t="s">
        <v>160</v>
      </c>
      <c r="B45" s="119"/>
      <c r="C45" s="118">
        <v>20335</v>
      </c>
      <c r="D45" s="118">
        <v>17113</v>
      </c>
      <c r="E45" s="118">
        <v>913</v>
      </c>
      <c r="F45" s="143">
        <v>371</v>
      </c>
      <c r="G45" s="118">
        <v>1146</v>
      </c>
      <c r="H45" s="143">
        <v>468</v>
      </c>
      <c r="I45" s="143">
        <v>75</v>
      </c>
      <c r="J45" s="143">
        <v>353</v>
      </c>
      <c r="K45" s="144" t="s">
        <v>159</v>
      </c>
      <c r="L45" s="143">
        <v>10</v>
      </c>
      <c r="M45" s="118">
        <v>2029</v>
      </c>
      <c r="N45" s="118">
        <v>5708</v>
      </c>
      <c r="O45" s="118">
        <v>26</v>
      </c>
      <c r="P45" s="118">
        <v>201</v>
      </c>
      <c r="Q45" s="118">
        <v>2561</v>
      </c>
      <c r="R45" s="118">
        <v>2531</v>
      </c>
      <c r="S45" s="118">
        <v>134</v>
      </c>
      <c r="T45" s="118">
        <v>276</v>
      </c>
      <c r="U45" s="118">
        <v>385</v>
      </c>
      <c r="V45" s="118">
        <v>847</v>
      </c>
      <c r="W45" s="118">
        <v>879</v>
      </c>
      <c r="X45" s="118">
        <v>555</v>
      </c>
      <c r="Y45" s="118">
        <v>1524</v>
      </c>
      <c r="Z45" s="118">
        <v>147</v>
      </c>
      <c r="AA45" s="118">
        <v>1362</v>
      </c>
      <c r="AB45" s="118">
        <v>400</v>
      </c>
    </row>
    <row r="46" spans="1:28" ht="12.75" customHeight="1">
      <c r="A46" s="121" t="s">
        <v>158</v>
      </c>
      <c r="B46" s="119"/>
      <c r="C46" s="118">
        <v>1423</v>
      </c>
      <c r="D46" s="118">
        <v>1186</v>
      </c>
      <c r="E46" s="143">
        <v>79</v>
      </c>
      <c r="F46" s="143">
        <v>18</v>
      </c>
      <c r="G46" s="143">
        <v>102</v>
      </c>
      <c r="H46" s="143">
        <v>33</v>
      </c>
      <c r="I46" s="143">
        <v>1</v>
      </c>
      <c r="J46" s="143">
        <v>67</v>
      </c>
      <c r="K46" s="145">
        <v>1</v>
      </c>
      <c r="L46" s="144">
        <v>1</v>
      </c>
      <c r="M46" s="143">
        <v>126</v>
      </c>
      <c r="N46" s="118">
        <v>238</v>
      </c>
      <c r="O46" s="118">
        <v>5</v>
      </c>
      <c r="P46" s="118">
        <v>18</v>
      </c>
      <c r="Q46" s="118">
        <v>116</v>
      </c>
      <c r="R46" s="118">
        <v>152</v>
      </c>
      <c r="S46" s="118">
        <v>13</v>
      </c>
      <c r="T46" s="118">
        <v>14</v>
      </c>
      <c r="U46" s="118">
        <v>35</v>
      </c>
      <c r="V46" s="118">
        <v>97</v>
      </c>
      <c r="W46" s="118">
        <v>77</v>
      </c>
      <c r="X46" s="118">
        <v>47</v>
      </c>
      <c r="Y46" s="118">
        <v>189</v>
      </c>
      <c r="Z46" s="118">
        <v>15</v>
      </c>
      <c r="AA46" s="118">
        <v>112</v>
      </c>
      <c r="AB46" s="118">
        <v>81</v>
      </c>
    </row>
    <row r="47" spans="1:28" ht="3.75" customHeight="1" thickBot="1">
      <c r="A47" s="116"/>
      <c r="B47" s="137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</row>
    <row r="48" spans="1:28" ht="2.25" customHeight="1" thickTop="1"/>
    <row r="49" spans="1:22" ht="6" customHeight="1">
      <c r="A49" s="21"/>
    </row>
    <row r="50" spans="1:22" s="4" customFormat="1" ht="20.25" customHeight="1">
      <c r="A50" s="605" t="s">
        <v>157</v>
      </c>
      <c r="B50" s="606"/>
      <c r="C50" s="606"/>
      <c r="D50" s="606"/>
      <c r="E50" s="606"/>
      <c r="F50" s="606"/>
      <c r="G50" s="606"/>
      <c r="H50" s="606"/>
      <c r="I50" s="606"/>
      <c r="J50" s="606"/>
      <c r="K50" s="606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</row>
    <row r="51" spans="1:22" s="4" customFormat="1">
      <c r="A51" s="594" t="s">
        <v>156</v>
      </c>
      <c r="B51" s="594"/>
      <c r="C51" s="594"/>
      <c r="D51" s="594"/>
      <c r="E51" s="594"/>
      <c r="F51" s="594"/>
      <c r="G51" s="594"/>
      <c r="H51" s="594"/>
    </row>
  </sheetData>
  <mergeCells count="24">
    <mergeCell ref="A51:H51"/>
    <mergeCell ref="S3:S4"/>
    <mergeCell ref="T3:T4"/>
    <mergeCell ref="U3:U4"/>
    <mergeCell ref="V3:V4"/>
    <mergeCell ref="D3:I3"/>
    <mergeCell ref="J3:J4"/>
    <mergeCell ref="K3:K4"/>
    <mergeCell ref="O3:O4"/>
    <mergeCell ref="P3:P4"/>
    <mergeCell ref="Z3:Z4"/>
    <mergeCell ref="AA3:AA4"/>
    <mergeCell ref="AB3:AB4"/>
    <mergeCell ref="A50:K50"/>
    <mergeCell ref="L3:L4"/>
    <mergeCell ref="W3:W4"/>
    <mergeCell ref="X3:X4"/>
    <mergeCell ref="M3:M4"/>
    <mergeCell ref="N3:N4"/>
    <mergeCell ref="Q3:Q4"/>
    <mergeCell ref="R3:R4"/>
    <mergeCell ref="A3:A4"/>
    <mergeCell ref="C3:C4"/>
    <mergeCell ref="Y3:Y4"/>
  </mergeCells>
  <phoneticPr fontId="6"/>
  <pageMargins left="0.70866141732283472" right="0.70866141732283472" top="0.74803149606299213" bottom="0.74803149606299213" header="0.31496062992125984" footer="0.31496062992125984"/>
  <pageSetup paperSize="8" scale="109" orientation="landscape" r:id="rId1"/>
  <headerFooter>
    <oddHeader>&amp;L就業者数－市町村別－&amp;R&amp;F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2"/>
  <sheetViews>
    <sheetView zoomScaleNormal="100" workbookViewId="0"/>
  </sheetViews>
  <sheetFormatPr defaultColWidth="9.33203125" defaultRowHeight="9.75"/>
  <cols>
    <col min="1" max="1" width="27.33203125" style="132" customWidth="1"/>
    <col min="2" max="2" width="0.33203125" style="132" customWidth="1"/>
    <col min="3" max="4" width="7.33203125" style="136" customWidth="1"/>
    <col min="5" max="5" width="7.33203125" style="132" customWidth="1"/>
    <col min="6" max="7" width="6.83203125" style="136" bestFit="1" customWidth="1"/>
    <col min="8" max="9" width="7.33203125" style="136" customWidth="1"/>
    <col min="10" max="10" width="7.33203125" style="153" customWidth="1"/>
    <col min="11" max="11" width="4.6640625" style="136" customWidth="1"/>
    <col min="12" max="12" width="7" style="136" customWidth="1"/>
    <col min="13" max="16384" width="9.33203125" style="136"/>
  </cols>
  <sheetData>
    <row r="1" spans="1:11" s="132" customFormat="1" ht="15" customHeight="1" thickBot="1">
      <c r="A1" s="18" t="s">
        <v>255</v>
      </c>
      <c r="J1" s="152" t="s">
        <v>254</v>
      </c>
    </row>
    <row r="2" spans="1:11" s="173" customFormat="1" ht="11.25" customHeight="1" thickTop="1">
      <c r="A2" s="627" t="s">
        <v>253</v>
      </c>
      <c r="B2" s="187"/>
      <c r="C2" s="630" t="s">
        <v>252</v>
      </c>
      <c r="D2" s="631"/>
      <c r="E2" s="631"/>
      <c r="F2" s="631"/>
      <c r="G2" s="631"/>
      <c r="H2" s="631"/>
      <c r="I2" s="631"/>
      <c r="J2" s="631"/>
    </row>
    <row r="3" spans="1:11" s="173" customFormat="1" ht="12.95" customHeight="1">
      <c r="A3" s="628"/>
      <c r="B3" s="179"/>
      <c r="C3" s="632" t="s">
        <v>248</v>
      </c>
      <c r="D3" s="632" t="s">
        <v>251</v>
      </c>
      <c r="E3" s="634" t="s">
        <v>250</v>
      </c>
      <c r="F3" s="636" t="s">
        <v>249</v>
      </c>
      <c r="G3" s="637"/>
      <c r="H3" s="637"/>
      <c r="I3" s="637"/>
      <c r="J3" s="637"/>
    </row>
    <row r="4" spans="1:11" s="173" customFormat="1" ht="34.5" customHeight="1">
      <c r="A4" s="629"/>
      <c r="B4" s="186"/>
      <c r="C4" s="633"/>
      <c r="D4" s="633"/>
      <c r="E4" s="635"/>
      <c r="F4" s="185" t="s">
        <v>248</v>
      </c>
      <c r="G4" s="184" t="s">
        <v>247</v>
      </c>
      <c r="H4" s="183" t="s">
        <v>246</v>
      </c>
      <c r="I4" s="182" t="s">
        <v>245</v>
      </c>
      <c r="J4" s="181" t="s">
        <v>244</v>
      </c>
      <c r="K4" s="180"/>
    </row>
    <row r="5" spans="1:11" s="173" customFormat="1" ht="4.5" customHeight="1">
      <c r="B5" s="179"/>
      <c r="C5" s="178"/>
      <c r="D5" s="178"/>
      <c r="E5" s="177"/>
      <c r="F5" s="176"/>
      <c r="G5" s="175"/>
      <c r="H5" s="174"/>
      <c r="I5" s="174"/>
      <c r="J5" s="174"/>
    </row>
    <row r="6" spans="1:11" s="168" customFormat="1" ht="12.75" customHeight="1">
      <c r="A6" s="172" t="s">
        <v>243</v>
      </c>
      <c r="B6" s="171"/>
      <c r="C6" s="170">
        <v>4723</v>
      </c>
      <c r="D6" s="169">
        <v>326</v>
      </c>
      <c r="E6" s="169">
        <v>58</v>
      </c>
      <c r="F6" s="170">
        <v>4331</v>
      </c>
      <c r="G6" s="170">
        <v>2610</v>
      </c>
      <c r="H6" s="169">
        <v>607</v>
      </c>
      <c r="I6" s="169">
        <v>352</v>
      </c>
      <c r="J6" s="169">
        <v>136</v>
      </c>
    </row>
    <row r="7" spans="1:11" s="168" customFormat="1" ht="12.75" customHeight="1">
      <c r="A7" s="172" t="s">
        <v>242</v>
      </c>
      <c r="B7" s="171"/>
      <c r="C7" s="170">
        <v>4683</v>
      </c>
      <c r="D7" s="169">
        <v>311</v>
      </c>
      <c r="E7" s="169">
        <v>42</v>
      </c>
      <c r="F7" s="170">
        <v>4318</v>
      </c>
      <c r="G7" s="170">
        <v>2514</v>
      </c>
      <c r="H7" s="169">
        <v>671</v>
      </c>
      <c r="I7" s="169">
        <v>394</v>
      </c>
      <c r="J7" s="169">
        <v>107</v>
      </c>
    </row>
    <row r="8" spans="1:11" s="168" customFormat="1" ht="12.75" customHeight="1">
      <c r="A8" s="172" t="s">
        <v>241</v>
      </c>
      <c r="B8" s="171"/>
      <c r="C8" s="170">
        <v>4901</v>
      </c>
      <c r="D8" s="169">
        <v>301</v>
      </c>
      <c r="E8" s="169">
        <v>51</v>
      </c>
      <c r="F8" s="170">
        <v>4536</v>
      </c>
      <c r="G8" s="170">
        <v>2595</v>
      </c>
      <c r="H8" s="169">
        <v>777</v>
      </c>
      <c r="I8" s="169">
        <v>415</v>
      </c>
      <c r="J8" s="169">
        <v>130</v>
      </c>
    </row>
    <row r="9" spans="1:11" ht="6.75" customHeight="1">
      <c r="A9" s="167"/>
      <c r="B9" s="166"/>
      <c r="C9" s="165"/>
      <c r="D9" s="144"/>
      <c r="E9" s="144"/>
      <c r="F9" s="165"/>
      <c r="G9" s="165"/>
      <c r="H9" s="144"/>
      <c r="I9" s="144"/>
      <c r="J9" s="144"/>
    </row>
    <row r="10" spans="1:11" s="156" customFormat="1" ht="14.25" customHeight="1">
      <c r="A10" s="164" t="s">
        <v>240</v>
      </c>
      <c r="B10" s="163"/>
      <c r="C10" s="162">
        <v>38</v>
      </c>
      <c r="D10" s="162">
        <v>16</v>
      </c>
      <c r="E10" s="162">
        <v>8</v>
      </c>
      <c r="F10" s="162">
        <v>14</v>
      </c>
      <c r="G10" s="162">
        <v>6</v>
      </c>
      <c r="H10" s="162">
        <v>3</v>
      </c>
      <c r="I10" s="161">
        <v>2</v>
      </c>
      <c r="J10" s="161" t="s">
        <v>159</v>
      </c>
    </row>
    <row r="11" spans="1:11" s="156" customFormat="1" ht="14.25" customHeight="1">
      <c r="A11" s="164" t="s">
        <v>239</v>
      </c>
      <c r="B11" s="163"/>
      <c r="C11" s="162">
        <v>0</v>
      </c>
      <c r="D11" s="162" t="s">
        <v>159</v>
      </c>
      <c r="E11" s="162" t="s">
        <v>159</v>
      </c>
      <c r="F11" s="162">
        <v>0</v>
      </c>
      <c r="G11" s="162">
        <v>0</v>
      </c>
      <c r="H11" s="162" t="s">
        <v>159</v>
      </c>
      <c r="I11" s="161" t="s">
        <v>159</v>
      </c>
      <c r="J11" s="161" t="s">
        <v>159</v>
      </c>
    </row>
    <row r="12" spans="1:11" s="156" customFormat="1" ht="14.25" customHeight="1">
      <c r="A12" s="164" t="s">
        <v>238</v>
      </c>
      <c r="B12" s="163"/>
      <c r="C12" s="162">
        <v>2</v>
      </c>
      <c r="D12" s="162" t="s">
        <v>159</v>
      </c>
      <c r="E12" s="162" t="s">
        <v>159</v>
      </c>
      <c r="F12" s="162">
        <v>2</v>
      </c>
      <c r="G12" s="162">
        <v>2</v>
      </c>
      <c r="H12" s="162" t="s">
        <v>159</v>
      </c>
      <c r="I12" s="161" t="s">
        <v>159</v>
      </c>
      <c r="J12" s="161" t="s">
        <v>159</v>
      </c>
    </row>
    <row r="13" spans="1:11" s="156" customFormat="1" ht="14.25" customHeight="1">
      <c r="A13" s="164" t="s">
        <v>38</v>
      </c>
      <c r="B13" s="163"/>
      <c r="C13" s="162">
        <v>340</v>
      </c>
      <c r="D13" s="162">
        <v>54</v>
      </c>
      <c r="E13" s="162">
        <v>9</v>
      </c>
      <c r="F13" s="162">
        <v>277</v>
      </c>
      <c r="G13" s="162">
        <v>192</v>
      </c>
      <c r="H13" s="162">
        <v>11</v>
      </c>
      <c r="I13" s="161">
        <v>9</v>
      </c>
      <c r="J13" s="161">
        <v>4</v>
      </c>
    </row>
    <row r="14" spans="1:11" s="156" customFormat="1" ht="14.25" customHeight="1">
      <c r="A14" s="164" t="s">
        <v>37</v>
      </c>
      <c r="B14" s="163"/>
      <c r="C14" s="162">
        <v>655</v>
      </c>
      <c r="D14" s="162">
        <v>14</v>
      </c>
      <c r="E14" s="162">
        <v>2</v>
      </c>
      <c r="F14" s="162">
        <v>640</v>
      </c>
      <c r="G14" s="162">
        <v>479</v>
      </c>
      <c r="H14" s="162">
        <v>56</v>
      </c>
      <c r="I14" s="161">
        <v>18</v>
      </c>
      <c r="J14" s="161">
        <v>19</v>
      </c>
    </row>
    <row r="15" spans="1:11" s="156" customFormat="1" ht="14.25" customHeight="1">
      <c r="A15" s="164" t="s">
        <v>36</v>
      </c>
      <c r="B15" s="163"/>
      <c r="C15" s="162">
        <v>28</v>
      </c>
      <c r="D15" s="162" t="s">
        <v>159</v>
      </c>
      <c r="E15" s="162">
        <v>0</v>
      </c>
      <c r="F15" s="162">
        <v>28</v>
      </c>
      <c r="G15" s="162">
        <v>24</v>
      </c>
      <c r="H15" s="162">
        <v>0</v>
      </c>
      <c r="I15" s="161">
        <v>0</v>
      </c>
      <c r="J15" s="161">
        <v>1</v>
      </c>
    </row>
    <row r="16" spans="1:11" s="156" customFormat="1" ht="14.25" customHeight="1">
      <c r="A16" s="164" t="s">
        <v>237</v>
      </c>
      <c r="B16" s="163"/>
      <c r="C16" s="162">
        <v>318</v>
      </c>
      <c r="D16" s="162">
        <v>15</v>
      </c>
      <c r="E16" s="162">
        <v>1</v>
      </c>
      <c r="F16" s="162">
        <v>302</v>
      </c>
      <c r="G16" s="162">
        <v>246</v>
      </c>
      <c r="H16" s="162">
        <v>6</v>
      </c>
      <c r="I16" s="161">
        <v>5</v>
      </c>
      <c r="J16" s="161">
        <v>10</v>
      </c>
    </row>
    <row r="17" spans="1:10" s="156" customFormat="1" ht="14.25" customHeight="1">
      <c r="A17" s="164" t="s">
        <v>236</v>
      </c>
      <c r="B17" s="163"/>
      <c r="C17" s="162">
        <v>291</v>
      </c>
      <c r="D17" s="162">
        <v>9</v>
      </c>
      <c r="E17" s="162">
        <v>0</v>
      </c>
      <c r="F17" s="162">
        <v>281</v>
      </c>
      <c r="G17" s="162">
        <v>184</v>
      </c>
      <c r="H17" s="162">
        <v>31</v>
      </c>
      <c r="I17" s="161">
        <v>13</v>
      </c>
      <c r="J17" s="161">
        <v>12</v>
      </c>
    </row>
    <row r="18" spans="1:10" s="156" customFormat="1" ht="14.25" customHeight="1">
      <c r="A18" s="164" t="s">
        <v>235</v>
      </c>
      <c r="B18" s="163"/>
      <c r="C18" s="162">
        <v>751</v>
      </c>
      <c r="D18" s="162">
        <v>26</v>
      </c>
      <c r="E18" s="162">
        <v>8</v>
      </c>
      <c r="F18" s="162">
        <v>716</v>
      </c>
      <c r="G18" s="162">
        <v>311</v>
      </c>
      <c r="H18" s="162">
        <v>181</v>
      </c>
      <c r="I18" s="161">
        <v>123</v>
      </c>
      <c r="J18" s="161">
        <v>19</v>
      </c>
    </row>
    <row r="19" spans="1:10" s="156" customFormat="1" ht="14.25" customHeight="1">
      <c r="A19" s="164" t="s">
        <v>234</v>
      </c>
      <c r="B19" s="163"/>
      <c r="C19" s="162">
        <v>127</v>
      </c>
      <c r="D19" s="162">
        <v>2</v>
      </c>
      <c r="E19" s="162" t="s">
        <v>159</v>
      </c>
      <c r="F19" s="162">
        <v>124</v>
      </c>
      <c r="G19" s="162">
        <v>90</v>
      </c>
      <c r="H19" s="162">
        <v>14</v>
      </c>
      <c r="I19" s="161">
        <v>2</v>
      </c>
      <c r="J19" s="161">
        <v>4</v>
      </c>
    </row>
    <row r="20" spans="1:10" s="156" customFormat="1" ht="14.25" customHeight="1">
      <c r="A20" s="164" t="s">
        <v>233</v>
      </c>
      <c r="B20" s="163"/>
      <c r="C20" s="162">
        <v>147</v>
      </c>
      <c r="D20" s="162">
        <v>17</v>
      </c>
      <c r="E20" s="162">
        <v>3</v>
      </c>
      <c r="F20" s="162">
        <v>127</v>
      </c>
      <c r="G20" s="162">
        <v>54</v>
      </c>
      <c r="H20" s="162">
        <v>21</v>
      </c>
      <c r="I20" s="161">
        <v>8</v>
      </c>
      <c r="J20" s="161">
        <v>2</v>
      </c>
    </row>
    <row r="21" spans="1:10" s="156" customFormat="1" ht="14.25" customHeight="1">
      <c r="A21" s="110" t="s">
        <v>232</v>
      </c>
      <c r="B21" s="163"/>
      <c r="C21" s="162">
        <v>250</v>
      </c>
      <c r="D21" s="162">
        <v>41</v>
      </c>
      <c r="E21" s="162">
        <v>3</v>
      </c>
      <c r="F21" s="162">
        <v>206</v>
      </c>
      <c r="G21" s="162">
        <v>141</v>
      </c>
      <c r="H21" s="162">
        <v>12</v>
      </c>
      <c r="I21" s="161">
        <v>6</v>
      </c>
      <c r="J21" s="161">
        <v>6</v>
      </c>
    </row>
    <row r="22" spans="1:10" s="156" customFormat="1" ht="14.25" customHeight="1">
      <c r="A22" s="164" t="s">
        <v>231</v>
      </c>
      <c r="B22" s="163"/>
      <c r="C22" s="162">
        <v>272</v>
      </c>
      <c r="D22" s="162">
        <v>17</v>
      </c>
      <c r="E22" s="162">
        <v>4</v>
      </c>
      <c r="F22" s="162">
        <v>251</v>
      </c>
      <c r="G22" s="162">
        <v>58</v>
      </c>
      <c r="H22" s="162">
        <v>80</v>
      </c>
      <c r="I22" s="161">
        <v>95</v>
      </c>
      <c r="J22" s="161">
        <v>1</v>
      </c>
    </row>
    <row r="23" spans="1:10" s="156" customFormat="1" ht="14.25" customHeight="1">
      <c r="A23" s="164" t="s">
        <v>230</v>
      </c>
      <c r="B23" s="163"/>
      <c r="C23" s="162">
        <v>179</v>
      </c>
      <c r="D23" s="162">
        <v>27</v>
      </c>
      <c r="E23" s="162">
        <v>6</v>
      </c>
      <c r="F23" s="162">
        <v>145</v>
      </c>
      <c r="G23" s="162">
        <v>62</v>
      </c>
      <c r="H23" s="162">
        <v>36</v>
      </c>
      <c r="I23" s="161">
        <v>27</v>
      </c>
      <c r="J23" s="161">
        <v>1</v>
      </c>
    </row>
    <row r="24" spans="1:10" s="156" customFormat="1" ht="14.25" customHeight="1">
      <c r="A24" s="164" t="s">
        <v>229</v>
      </c>
      <c r="B24" s="163"/>
      <c r="C24" s="162">
        <v>229</v>
      </c>
      <c r="D24" s="162">
        <v>20</v>
      </c>
      <c r="E24" s="162">
        <v>1</v>
      </c>
      <c r="F24" s="162">
        <v>208</v>
      </c>
      <c r="G24" s="162">
        <v>112</v>
      </c>
      <c r="H24" s="162">
        <v>28</v>
      </c>
      <c r="I24" s="161">
        <v>27</v>
      </c>
      <c r="J24" s="161">
        <v>3</v>
      </c>
    </row>
    <row r="25" spans="1:10" s="156" customFormat="1" ht="14.25" customHeight="1">
      <c r="A25" s="164" t="s">
        <v>228</v>
      </c>
      <c r="B25" s="163"/>
      <c r="C25" s="162">
        <v>537</v>
      </c>
      <c r="D25" s="162">
        <v>14</v>
      </c>
      <c r="E25" s="162">
        <v>3</v>
      </c>
      <c r="F25" s="162">
        <v>520</v>
      </c>
      <c r="G25" s="162">
        <v>269</v>
      </c>
      <c r="H25" s="162">
        <v>178</v>
      </c>
      <c r="I25" s="161">
        <v>19</v>
      </c>
      <c r="J25" s="161">
        <v>11</v>
      </c>
    </row>
    <row r="26" spans="1:10" s="156" customFormat="1" ht="14.25" customHeight="1">
      <c r="A26" s="164" t="s">
        <v>227</v>
      </c>
      <c r="B26" s="163"/>
      <c r="C26" s="162">
        <v>25</v>
      </c>
      <c r="D26" s="162" t="s">
        <v>159</v>
      </c>
      <c r="E26" s="162" t="s">
        <v>159</v>
      </c>
      <c r="F26" s="162">
        <v>25</v>
      </c>
      <c r="G26" s="162">
        <v>18</v>
      </c>
      <c r="H26" s="162">
        <v>3</v>
      </c>
      <c r="I26" s="161">
        <v>1</v>
      </c>
      <c r="J26" s="161" t="s">
        <v>159</v>
      </c>
    </row>
    <row r="27" spans="1:10" s="156" customFormat="1" ht="14.25" customHeight="1">
      <c r="A27" s="110" t="s">
        <v>226</v>
      </c>
      <c r="B27" s="163"/>
      <c r="C27" s="162">
        <v>392</v>
      </c>
      <c r="D27" s="162">
        <v>19</v>
      </c>
      <c r="E27" s="162">
        <v>1</v>
      </c>
      <c r="F27" s="162">
        <v>371</v>
      </c>
      <c r="G27" s="162">
        <v>165</v>
      </c>
      <c r="H27" s="162">
        <v>82</v>
      </c>
      <c r="I27" s="161">
        <v>34</v>
      </c>
      <c r="J27" s="161">
        <v>20</v>
      </c>
    </row>
    <row r="28" spans="1:10" s="156" customFormat="1" ht="14.25" customHeight="1">
      <c r="A28" s="110" t="s">
        <v>225</v>
      </c>
      <c r="B28" s="163"/>
      <c r="C28" s="162">
        <v>143</v>
      </c>
      <c r="D28" s="162" t="s">
        <v>159</v>
      </c>
      <c r="E28" s="162" t="s">
        <v>159</v>
      </c>
      <c r="F28" s="162">
        <v>143</v>
      </c>
      <c r="G28" s="162">
        <v>120</v>
      </c>
      <c r="H28" s="162">
        <v>4</v>
      </c>
      <c r="I28" s="161">
        <v>3</v>
      </c>
      <c r="J28" s="161">
        <v>0</v>
      </c>
    </row>
    <row r="29" spans="1:10" s="156" customFormat="1" ht="14.25" customHeight="1" thickBot="1">
      <c r="A29" s="160" t="s">
        <v>224</v>
      </c>
      <c r="B29" s="159"/>
      <c r="C29" s="158">
        <v>177</v>
      </c>
      <c r="D29" s="158">
        <v>11</v>
      </c>
      <c r="E29" s="158">
        <v>0</v>
      </c>
      <c r="F29" s="158">
        <v>157</v>
      </c>
      <c r="G29" s="158">
        <v>61</v>
      </c>
      <c r="H29" s="158">
        <v>32</v>
      </c>
      <c r="I29" s="157">
        <v>23</v>
      </c>
      <c r="J29" s="157">
        <v>18</v>
      </c>
    </row>
    <row r="30" spans="1:10" ht="4.5" customHeight="1" thickTop="1"/>
    <row r="31" spans="1:10" s="132" customFormat="1" ht="21" customHeight="1">
      <c r="A31" s="626" t="s">
        <v>223</v>
      </c>
      <c r="B31" s="598"/>
      <c r="C31" s="598"/>
      <c r="D31" s="598"/>
      <c r="E31" s="598"/>
      <c r="F31" s="598"/>
      <c r="G31" s="598"/>
      <c r="H31" s="598"/>
      <c r="I31" s="598"/>
      <c r="J31" s="598"/>
    </row>
    <row r="32" spans="1:10" s="132" customFormat="1">
      <c r="A32" s="155" t="s">
        <v>222</v>
      </c>
      <c r="J32" s="154"/>
    </row>
  </sheetData>
  <mergeCells count="7">
    <mergeCell ref="A31:J31"/>
    <mergeCell ref="A2:A4"/>
    <mergeCell ref="C2:J2"/>
    <mergeCell ref="C3:C4"/>
    <mergeCell ref="D3:D4"/>
    <mergeCell ref="E3:E4"/>
    <mergeCell ref="F3:J3"/>
  </mergeCells>
  <phoneticPr fontId="6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&amp;L&amp;9有業者数－産業別－&amp;R&amp;9&amp;F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3"/>
  <sheetViews>
    <sheetView zoomScaleNormal="100" zoomScaleSheetLayoutView="148" workbookViewId="0"/>
  </sheetViews>
  <sheetFormatPr defaultColWidth="9.33203125" defaultRowHeight="9.75"/>
  <cols>
    <col min="1" max="1" width="19.6640625" style="132" customWidth="1"/>
    <col min="2" max="2" width="0.6640625" style="132" customWidth="1"/>
    <col min="3" max="3" width="6.83203125" style="188" bestFit="1" customWidth="1"/>
    <col min="4" max="4" width="4.83203125" style="188" bestFit="1" customWidth="1"/>
    <col min="5" max="5" width="4.83203125" style="189" bestFit="1" customWidth="1"/>
    <col min="6" max="7" width="6.83203125" style="188" bestFit="1" customWidth="1"/>
    <col min="8" max="8" width="4.83203125" style="188" bestFit="1" customWidth="1"/>
    <col min="9" max="9" width="3.83203125" style="188" bestFit="1" customWidth="1"/>
    <col min="10" max="11" width="6.83203125" style="188" bestFit="1" customWidth="1"/>
    <col min="12" max="13" width="4.83203125" style="188" bestFit="1" customWidth="1"/>
    <col min="14" max="14" width="6.83203125" style="188" bestFit="1" customWidth="1"/>
    <col min="15" max="16384" width="9.33203125" style="136"/>
  </cols>
  <sheetData>
    <row r="1" spans="1:15" s="132" customFormat="1" ht="15" customHeight="1" thickBot="1">
      <c r="A1" s="18" t="s">
        <v>255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52" t="s">
        <v>273</v>
      </c>
      <c r="O1" s="1"/>
    </row>
    <row r="2" spans="1:15" s="198" customFormat="1" ht="10.5" customHeight="1" thickTop="1">
      <c r="A2" s="627" t="s">
        <v>272</v>
      </c>
      <c r="B2" s="187"/>
      <c r="C2" s="638" t="s">
        <v>271</v>
      </c>
      <c r="D2" s="638"/>
      <c r="E2" s="638"/>
      <c r="F2" s="638"/>
      <c r="G2" s="638" t="s">
        <v>270</v>
      </c>
      <c r="H2" s="638"/>
      <c r="I2" s="638"/>
      <c r="J2" s="638"/>
      <c r="K2" s="638" t="s">
        <v>269</v>
      </c>
      <c r="L2" s="638"/>
      <c r="M2" s="638"/>
      <c r="N2" s="630"/>
    </row>
    <row r="3" spans="1:15" s="198" customFormat="1" ht="50.25">
      <c r="A3" s="629"/>
      <c r="B3" s="186"/>
      <c r="C3" s="201" t="s">
        <v>268</v>
      </c>
      <c r="D3" s="201" t="s">
        <v>251</v>
      </c>
      <c r="E3" s="200" t="s">
        <v>267</v>
      </c>
      <c r="F3" s="201" t="s">
        <v>198</v>
      </c>
      <c r="G3" s="201" t="s">
        <v>268</v>
      </c>
      <c r="H3" s="201" t="s">
        <v>251</v>
      </c>
      <c r="I3" s="200" t="s">
        <v>267</v>
      </c>
      <c r="J3" s="201" t="s">
        <v>198</v>
      </c>
      <c r="K3" s="201" t="s">
        <v>268</v>
      </c>
      <c r="L3" s="201" t="s">
        <v>251</v>
      </c>
      <c r="M3" s="200" t="s">
        <v>267</v>
      </c>
      <c r="N3" s="199" t="s">
        <v>198</v>
      </c>
    </row>
    <row r="4" spans="1:15" s="198" customFormat="1" ht="6.75" customHeight="1">
      <c r="A4" s="173"/>
      <c r="B4" s="179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5">
      <c r="A5" s="197" t="s">
        <v>266</v>
      </c>
      <c r="B5" s="192"/>
      <c r="C5" s="195">
        <v>4723</v>
      </c>
      <c r="D5" s="196">
        <v>326</v>
      </c>
      <c r="E5" s="196">
        <v>58</v>
      </c>
      <c r="F5" s="195">
        <v>4331</v>
      </c>
      <c r="G5" s="195">
        <v>2874</v>
      </c>
      <c r="H5" s="196">
        <v>232</v>
      </c>
      <c r="I5" s="196">
        <v>11</v>
      </c>
      <c r="J5" s="195">
        <v>2626</v>
      </c>
      <c r="K5" s="195">
        <v>1848</v>
      </c>
      <c r="L5" s="196">
        <v>93</v>
      </c>
      <c r="M5" s="196">
        <v>48</v>
      </c>
      <c r="N5" s="195">
        <v>1705</v>
      </c>
    </row>
    <row r="6" spans="1:15">
      <c r="A6" s="197" t="s">
        <v>265</v>
      </c>
      <c r="B6" s="192"/>
      <c r="C6" s="195">
        <v>4683</v>
      </c>
      <c r="D6" s="196">
        <v>311</v>
      </c>
      <c r="E6" s="196">
        <v>42</v>
      </c>
      <c r="F6" s="195">
        <v>4318</v>
      </c>
      <c r="G6" s="195">
        <v>2771</v>
      </c>
      <c r="H6" s="196">
        <v>225</v>
      </c>
      <c r="I6" s="196">
        <v>6</v>
      </c>
      <c r="J6" s="195">
        <v>2535</v>
      </c>
      <c r="K6" s="195">
        <v>1912</v>
      </c>
      <c r="L6" s="196">
        <v>87</v>
      </c>
      <c r="M6" s="196">
        <v>37</v>
      </c>
      <c r="N6" s="195">
        <v>1783</v>
      </c>
    </row>
    <row r="7" spans="1:15">
      <c r="A7" s="197" t="s">
        <v>264</v>
      </c>
      <c r="B7" s="192"/>
      <c r="C7" s="195">
        <v>4901</v>
      </c>
      <c r="D7" s="196">
        <v>301</v>
      </c>
      <c r="E7" s="196">
        <v>51</v>
      </c>
      <c r="F7" s="195">
        <v>4536</v>
      </c>
      <c r="G7" s="195">
        <v>2834</v>
      </c>
      <c r="H7" s="196">
        <v>212</v>
      </c>
      <c r="I7" s="196">
        <v>10</v>
      </c>
      <c r="J7" s="195">
        <v>2605</v>
      </c>
      <c r="K7" s="195">
        <v>2067</v>
      </c>
      <c r="L7" s="196">
        <v>89</v>
      </c>
      <c r="M7" s="196">
        <v>41</v>
      </c>
      <c r="N7" s="195">
        <v>1932</v>
      </c>
    </row>
    <row r="8" spans="1:15" ht="8.25" customHeight="1">
      <c r="A8" s="109"/>
      <c r="B8" s="192"/>
      <c r="C8" s="195"/>
      <c r="D8" s="196"/>
      <c r="E8" s="196"/>
      <c r="F8" s="195"/>
      <c r="G8" s="195"/>
      <c r="H8" s="196"/>
      <c r="I8" s="196"/>
      <c r="J8" s="195"/>
      <c r="K8" s="195"/>
      <c r="L8" s="196"/>
      <c r="M8" s="196"/>
      <c r="N8" s="195"/>
    </row>
    <row r="9" spans="1:15" ht="15" customHeight="1">
      <c r="A9" s="109" t="s">
        <v>263</v>
      </c>
      <c r="B9" s="192"/>
      <c r="C9" s="161">
        <v>101</v>
      </c>
      <c r="D9" s="161">
        <v>5</v>
      </c>
      <c r="E9" s="161" t="s">
        <v>159</v>
      </c>
      <c r="F9" s="161">
        <v>96</v>
      </c>
      <c r="G9" s="161">
        <v>86</v>
      </c>
      <c r="H9" s="161">
        <v>3</v>
      </c>
      <c r="I9" s="161" t="s">
        <v>159</v>
      </c>
      <c r="J9" s="161">
        <v>83</v>
      </c>
      <c r="K9" s="161">
        <v>15</v>
      </c>
      <c r="L9" s="161">
        <v>2</v>
      </c>
      <c r="M9" s="161" t="s">
        <v>159</v>
      </c>
      <c r="N9" s="161">
        <v>13</v>
      </c>
    </row>
    <row r="10" spans="1:15" ht="15" customHeight="1">
      <c r="A10" s="110" t="s">
        <v>262</v>
      </c>
      <c r="B10" s="192"/>
      <c r="C10" s="161">
        <v>979</v>
      </c>
      <c r="D10" s="161">
        <v>88</v>
      </c>
      <c r="E10" s="161">
        <v>1</v>
      </c>
      <c r="F10" s="161">
        <v>889</v>
      </c>
      <c r="G10" s="161">
        <v>606</v>
      </c>
      <c r="H10" s="161">
        <v>56</v>
      </c>
      <c r="I10" s="161" t="s">
        <v>159</v>
      </c>
      <c r="J10" s="161">
        <v>550</v>
      </c>
      <c r="K10" s="161">
        <v>373</v>
      </c>
      <c r="L10" s="161">
        <v>32</v>
      </c>
      <c r="M10" s="161">
        <v>1</v>
      </c>
      <c r="N10" s="161">
        <v>339</v>
      </c>
    </row>
    <row r="11" spans="1:15" ht="15" customHeight="1">
      <c r="A11" s="109" t="s">
        <v>148</v>
      </c>
      <c r="B11" s="192"/>
      <c r="C11" s="193">
        <v>1159</v>
      </c>
      <c r="D11" s="161">
        <v>6</v>
      </c>
      <c r="E11" s="161">
        <v>14</v>
      </c>
      <c r="F11" s="193">
        <v>1138</v>
      </c>
      <c r="G11" s="161">
        <v>514</v>
      </c>
      <c r="H11" s="161">
        <v>3</v>
      </c>
      <c r="I11" s="161">
        <v>1</v>
      </c>
      <c r="J11" s="161">
        <v>510</v>
      </c>
      <c r="K11" s="161">
        <v>645</v>
      </c>
      <c r="L11" s="161">
        <v>3</v>
      </c>
      <c r="M11" s="161">
        <v>13</v>
      </c>
      <c r="N11" s="161">
        <v>629</v>
      </c>
    </row>
    <row r="12" spans="1:15" ht="15" customHeight="1">
      <c r="A12" s="109" t="s">
        <v>147</v>
      </c>
      <c r="B12" s="192"/>
      <c r="C12" s="161">
        <v>672</v>
      </c>
      <c r="D12" s="161">
        <v>34</v>
      </c>
      <c r="E12" s="161">
        <v>8</v>
      </c>
      <c r="F12" s="161">
        <v>629</v>
      </c>
      <c r="G12" s="161">
        <v>380</v>
      </c>
      <c r="H12" s="161">
        <v>22</v>
      </c>
      <c r="I12" s="161">
        <v>2</v>
      </c>
      <c r="J12" s="161">
        <v>356</v>
      </c>
      <c r="K12" s="161">
        <v>292</v>
      </c>
      <c r="L12" s="161">
        <v>12</v>
      </c>
      <c r="M12" s="161">
        <v>5</v>
      </c>
      <c r="N12" s="161">
        <v>273</v>
      </c>
    </row>
    <row r="13" spans="1:15" ht="15" customHeight="1">
      <c r="A13" s="109" t="s">
        <v>146</v>
      </c>
      <c r="B13" s="192"/>
      <c r="C13" s="161">
        <v>572</v>
      </c>
      <c r="D13" s="161">
        <v>41</v>
      </c>
      <c r="E13" s="161">
        <v>11</v>
      </c>
      <c r="F13" s="161">
        <v>519</v>
      </c>
      <c r="G13" s="161">
        <v>199</v>
      </c>
      <c r="H13" s="161">
        <v>24</v>
      </c>
      <c r="I13" s="161">
        <v>1</v>
      </c>
      <c r="J13" s="161">
        <v>173</v>
      </c>
      <c r="K13" s="161">
        <v>373</v>
      </c>
      <c r="L13" s="161">
        <v>17</v>
      </c>
      <c r="M13" s="161">
        <v>10</v>
      </c>
      <c r="N13" s="161">
        <v>346</v>
      </c>
    </row>
    <row r="14" spans="1:15" ht="15" customHeight="1">
      <c r="A14" s="109" t="s">
        <v>145</v>
      </c>
      <c r="B14" s="192"/>
      <c r="C14" s="161">
        <v>81</v>
      </c>
      <c r="D14" s="161" t="s">
        <v>159</v>
      </c>
      <c r="E14" s="161" t="s">
        <v>159</v>
      </c>
      <c r="F14" s="161">
        <v>81</v>
      </c>
      <c r="G14" s="161">
        <v>74</v>
      </c>
      <c r="H14" s="161" t="s">
        <v>159</v>
      </c>
      <c r="I14" s="161" t="s">
        <v>159</v>
      </c>
      <c r="J14" s="161">
        <v>74</v>
      </c>
      <c r="K14" s="161">
        <v>7</v>
      </c>
      <c r="L14" s="161" t="s">
        <v>159</v>
      </c>
      <c r="M14" s="161" t="s">
        <v>159</v>
      </c>
      <c r="N14" s="161">
        <v>7</v>
      </c>
    </row>
    <row r="15" spans="1:15" ht="15" customHeight="1">
      <c r="A15" s="109" t="s">
        <v>261</v>
      </c>
      <c r="B15" s="192"/>
      <c r="C15" s="161">
        <v>40</v>
      </c>
      <c r="D15" s="161">
        <v>16</v>
      </c>
      <c r="E15" s="161">
        <v>7</v>
      </c>
      <c r="F15" s="161">
        <v>18</v>
      </c>
      <c r="G15" s="161">
        <v>29</v>
      </c>
      <c r="H15" s="161">
        <v>14</v>
      </c>
      <c r="I15" s="161">
        <v>2</v>
      </c>
      <c r="J15" s="161">
        <v>13</v>
      </c>
      <c r="K15" s="161">
        <v>11</v>
      </c>
      <c r="L15" s="161">
        <v>1</v>
      </c>
      <c r="M15" s="161">
        <v>6</v>
      </c>
      <c r="N15" s="161">
        <v>5</v>
      </c>
    </row>
    <row r="16" spans="1:15" ht="15" customHeight="1">
      <c r="A16" s="109" t="s">
        <v>260</v>
      </c>
      <c r="B16" s="192"/>
      <c r="C16" s="161">
        <v>474</v>
      </c>
      <c r="D16" s="161">
        <v>31</v>
      </c>
      <c r="E16" s="161">
        <v>3</v>
      </c>
      <c r="F16" s="161">
        <v>439</v>
      </c>
      <c r="G16" s="161">
        <v>355</v>
      </c>
      <c r="H16" s="161">
        <v>19</v>
      </c>
      <c r="I16" s="161">
        <v>1</v>
      </c>
      <c r="J16" s="161">
        <v>334</v>
      </c>
      <c r="K16" s="161">
        <v>119</v>
      </c>
      <c r="L16" s="161">
        <v>12</v>
      </c>
      <c r="M16" s="161">
        <v>2</v>
      </c>
      <c r="N16" s="161">
        <v>105</v>
      </c>
    </row>
    <row r="17" spans="1:14" ht="15" customHeight="1">
      <c r="A17" s="194" t="s">
        <v>259</v>
      </c>
      <c r="B17" s="192"/>
      <c r="C17" s="193">
        <v>156</v>
      </c>
      <c r="D17" s="161">
        <v>7</v>
      </c>
      <c r="E17" s="161">
        <v>0</v>
      </c>
      <c r="F17" s="193">
        <v>148</v>
      </c>
      <c r="G17" s="161">
        <v>149</v>
      </c>
      <c r="H17" s="161">
        <v>7</v>
      </c>
      <c r="I17" s="161" t="s">
        <v>159</v>
      </c>
      <c r="J17" s="161">
        <v>142</v>
      </c>
      <c r="K17" s="161">
        <v>7</v>
      </c>
      <c r="L17" s="161">
        <v>1</v>
      </c>
      <c r="M17" s="161">
        <v>0</v>
      </c>
      <c r="N17" s="161">
        <v>6</v>
      </c>
    </row>
    <row r="18" spans="1:14" ht="15" customHeight="1">
      <c r="A18" s="109" t="s">
        <v>258</v>
      </c>
      <c r="B18" s="192"/>
      <c r="C18" s="161">
        <v>192</v>
      </c>
      <c r="D18" s="161">
        <v>49</v>
      </c>
      <c r="E18" s="161">
        <v>3</v>
      </c>
      <c r="F18" s="161">
        <v>140</v>
      </c>
      <c r="G18" s="161">
        <v>187</v>
      </c>
      <c r="H18" s="161">
        <v>48</v>
      </c>
      <c r="I18" s="161">
        <v>2</v>
      </c>
      <c r="J18" s="161">
        <v>136</v>
      </c>
      <c r="K18" s="161">
        <v>5</v>
      </c>
      <c r="L18" s="161">
        <v>0</v>
      </c>
      <c r="M18" s="161">
        <v>1</v>
      </c>
      <c r="N18" s="161">
        <v>3</v>
      </c>
    </row>
    <row r="19" spans="1:14" ht="15" customHeight="1">
      <c r="A19" s="110" t="s">
        <v>257</v>
      </c>
      <c r="B19" s="192"/>
      <c r="C19" s="161">
        <v>319</v>
      </c>
      <c r="D19" s="161">
        <v>14</v>
      </c>
      <c r="E19" s="161">
        <v>2</v>
      </c>
      <c r="F19" s="161">
        <v>303</v>
      </c>
      <c r="G19" s="161">
        <v>172</v>
      </c>
      <c r="H19" s="161">
        <v>7</v>
      </c>
      <c r="I19" s="161">
        <v>0</v>
      </c>
      <c r="J19" s="161">
        <v>165</v>
      </c>
      <c r="K19" s="161">
        <v>148</v>
      </c>
      <c r="L19" s="161">
        <v>7</v>
      </c>
      <c r="M19" s="161">
        <v>2</v>
      </c>
      <c r="N19" s="161">
        <v>138</v>
      </c>
    </row>
    <row r="20" spans="1:14" ht="15" customHeight="1" thickBot="1">
      <c r="A20" s="191" t="s">
        <v>139</v>
      </c>
      <c r="B20" s="190"/>
      <c r="C20" s="157">
        <v>157</v>
      </c>
      <c r="D20" s="157">
        <v>11</v>
      </c>
      <c r="E20" s="157">
        <v>1</v>
      </c>
      <c r="F20" s="157">
        <v>137</v>
      </c>
      <c r="G20" s="157">
        <v>85</v>
      </c>
      <c r="H20" s="157">
        <v>9</v>
      </c>
      <c r="I20" s="157" t="s">
        <v>159</v>
      </c>
      <c r="J20" s="157">
        <v>71</v>
      </c>
      <c r="K20" s="157">
        <v>73</v>
      </c>
      <c r="L20" s="157">
        <v>2</v>
      </c>
      <c r="M20" s="157">
        <v>1</v>
      </c>
      <c r="N20" s="157">
        <v>66</v>
      </c>
    </row>
    <row r="21" spans="1:14" ht="5.25" customHeight="1" thickTop="1"/>
    <row r="22" spans="1:14" s="132" customFormat="1" ht="21.75" customHeight="1">
      <c r="A22" s="639" t="s">
        <v>256</v>
      </c>
      <c r="B22" s="606"/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6"/>
      <c r="N22" s="606"/>
    </row>
    <row r="23" spans="1:14" s="132" customFormat="1">
      <c r="A23" s="155" t="s">
        <v>222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</row>
  </sheetData>
  <mergeCells count="5">
    <mergeCell ref="A2:A3"/>
    <mergeCell ref="C2:F2"/>
    <mergeCell ref="G2:J2"/>
    <mergeCell ref="K2:N2"/>
    <mergeCell ref="A22:N22"/>
  </mergeCells>
  <phoneticPr fontId="6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&amp;L&amp;9有業者数－職業別－&amp;R&amp;9&amp;F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3"/>
  <sheetViews>
    <sheetView zoomScaleNormal="100" zoomScalePageLayoutView="118" workbookViewId="0"/>
  </sheetViews>
  <sheetFormatPr defaultRowHeight="10.5"/>
  <cols>
    <col min="1" max="1" width="5.1640625" style="203" customWidth="1"/>
    <col min="2" max="2" width="25.6640625" style="203" customWidth="1"/>
    <col min="3" max="3" width="14.33203125" style="202" customWidth="1"/>
    <col min="4" max="4" width="9.1640625" style="202" customWidth="1"/>
    <col min="5" max="5" width="14.33203125" style="202" customWidth="1"/>
    <col min="6" max="6" width="9.1640625" style="202" customWidth="1"/>
    <col min="7" max="7" width="14.33203125" style="202" customWidth="1"/>
    <col min="8" max="8" width="9.1640625" style="202" customWidth="1"/>
    <col min="9" max="9" width="3.1640625" style="202" customWidth="1"/>
    <col min="10" max="16384" width="9.33203125" style="202"/>
  </cols>
  <sheetData>
    <row r="1" spans="1:10">
      <c r="A1" s="202"/>
      <c r="B1" s="202"/>
    </row>
    <row r="2" spans="1:10" s="203" customFormat="1" ht="18.75" customHeight="1" thickBot="1">
      <c r="A2" s="224" t="s">
        <v>296</v>
      </c>
      <c r="C2" s="223"/>
      <c r="D2" s="223"/>
      <c r="E2" s="223"/>
      <c r="F2" s="222"/>
      <c r="G2" s="223"/>
      <c r="H2" s="222" t="s">
        <v>295</v>
      </c>
    </row>
    <row r="3" spans="1:10" s="203" customFormat="1" ht="21" customHeight="1" thickTop="1">
      <c r="A3" s="647" t="s">
        <v>294</v>
      </c>
      <c r="B3" s="648"/>
      <c r="C3" s="649" t="s">
        <v>293</v>
      </c>
      <c r="D3" s="650"/>
      <c r="E3" s="651" t="s">
        <v>292</v>
      </c>
      <c r="F3" s="652"/>
      <c r="G3" s="649" t="s">
        <v>291</v>
      </c>
      <c r="H3" s="650"/>
      <c r="I3" s="204"/>
      <c r="J3" s="204"/>
    </row>
    <row r="4" spans="1:10" ht="15" customHeight="1">
      <c r="A4" s="653" t="s">
        <v>290</v>
      </c>
      <c r="B4" s="654"/>
      <c r="C4" s="221">
        <v>6920</v>
      </c>
      <c r="D4" s="220">
        <v>34</v>
      </c>
      <c r="E4" s="306">
        <v>7095</v>
      </c>
      <c r="F4" s="220">
        <v>24</v>
      </c>
      <c r="G4" s="306">
        <v>7617</v>
      </c>
      <c r="H4" s="220">
        <v>37</v>
      </c>
      <c r="I4" s="208"/>
    </row>
    <row r="5" spans="1:10" ht="15" customHeight="1">
      <c r="A5" s="641" t="s">
        <v>82</v>
      </c>
      <c r="B5" s="645"/>
      <c r="C5" s="218">
        <v>1044</v>
      </c>
      <c r="D5" s="213">
        <v>6</v>
      </c>
      <c r="E5" s="307">
        <v>1061</v>
      </c>
      <c r="F5" s="213">
        <v>2</v>
      </c>
      <c r="G5" s="307">
        <v>924</v>
      </c>
      <c r="H5" s="213">
        <v>5</v>
      </c>
      <c r="I5" s="219"/>
      <c r="J5" s="208"/>
    </row>
    <row r="6" spans="1:10" ht="15" customHeight="1">
      <c r="A6" s="642" t="s">
        <v>83</v>
      </c>
      <c r="B6" s="646"/>
      <c r="C6" s="218">
        <v>727</v>
      </c>
      <c r="D6" s="213">
        <v>10</v>
      </c>
      <c r="E6" s="308">
        <v>808</v>
      </c>
      <c r="F6" s="213">
        <v>10</v>
      </c>
      <c r="G6" s="308">
        <v>824</v>
      </c>
      <c r="H6" s="213">
        <v>14</v>
      </c>
      <c r="I6" s="208"/>
      <c r="J6" s="208"/>
    </row>
    <row r="7" spans="1:10" ht="15" customHeight="1">
      <c r="A7" s="642" t="s">
        <v>289</v>
      </c>
      <c r="B7" s="641"/>
      <c r="C7" s="218"/>
      <c r="D7" s="213"/>
      <c r="E7" s="308"/>
      <c r="F7" s="213"/>
      <c r="G7" s="308"/>
      <c r="H7" s="213"/>
      <c r="I7" s="208"/>
      <c r="J7" s="208"/>
    </row>
    <row r="8" spans="1:10" ht="15" customHeight="1">
      <c r="A8" s="216"/>
      <c r="B8" s="215" t="s">
        <v>288</v>
      </c>
      <c r="C8" s="214">
        <v>784</v>
      </c>
      <c r="D8" s="213">
        <v>2</v>
      </c>
      <c r="E8" s="308">
        <v>749</v>
      </c>
      <c r="F8" s="213">
        <v>2</v>
      </c>
      <c r="G8" s="308">
        <v>782</v>
      </c>
      <c r="H8" s="213">
        <v>4</v>
      </c>
      <c r="I8" s="208"/>
      <c r="J8" s="208"/>
    </row>
    <row r="9" spans="1:10" ht="15" customHeight="1">
      <c r="A9" s="217"/>
      <c r="B9" s="215" t="s">
        <v>287</v>
      </c>
      <c r="C9" s="214">
        <v>341</v>
      </c>
      <c r="D9" s="211">
        <v>1</v>
      </c>
      <c r="E9" s="308">
        <v>321</v>
      </c>
      <c r="F9" s="211">
        <v>1</v>
      </c>
      <c r="G9" s="308">
        <v>282</v>
      </c>
      <c r="H9" s="211" t="s">
        <v>283</v>
      </c>
      <c r="I9" s="208"/>
      <c r="J9" s="208"/>
    </row>
    <row r="10" spans="1:10" ht="15" customHeight="1">
      <c r="A10" s="642" t="s">
        <v>286</v>
      </c>
      <c r="B10" s="641"/>
      <c r="C10" s="214"/>
      <c r="D10" s="213"/>
      <c r="E10" s="308"/>
      <c r="F10" s="213"/>
      <c r="G10" s="308"/>
      <c r="H10" s="213"/>
      <c r="I10" s="208"/>
      <c r="J10" s="208"/>
    </row>
    <row r="11" spans="1:10" ht="15" customHeight="1">
      <c r="A11" s="216"/>
      <c r="B11" s="215" t="s">
        <v>285</v>
      </c>
      <c r="C11" s="214">
        <v>198</v>
      </c>
      <c r="D11" s="211" t="s">
        <v>277</v>
      </c>
      <c r="E11" s="308">
        <v>232</v>
      </c>
      <c r="F11" s="211" t="s">
        <v>277</v>
      </c>
      <c r="G11" s="308">
        <v>262</v>
      </c>
      <c r="H11" s="211">
        <v>1</v>
      </c>
      <c r="I11" s="208"/>
      <c r="J11" s="208"/>
    </row>
    <row r="12" spans="1:10" ht="15" customHeight="1">
      <c r="A12" s="216"/>
      <c r="B12" s="215" t="s">
        <v>284</v>
      </c>
      <c r="C12" s="214">
        <v>33</v>
      </c>
      <c r="D12" s="211">
        <v>1</v>
      </c>
      <c r="E12" s="308">
        <v>36</v>
      </c>
      <c r="F12" s="211">
        <v>1</v>
      </c>
      <c r="G12" s="308">
        <v>39</v>
      </c>
      <c r="H12" s="211" t="s">
        <v>283</v>
      </c>
      <c r="I12" s="208"/>
      <c r="J12" s="208"/>
    </row>
    <row r="13" spans="1:10" ht="15" customHeight="1">
      <c r="A13" s="642" t="s">
        <v>282</v>
      </c>
      <c r="B13" s="641"/>
      <c r="C13" s="212">
        <v>1185</v>
      </c>
      <c r="D13" s="213">
        <v>4</v>
      </c>
      <c r="E13" s="309">
        <v>1168</v>
      </c>
      <c r="F13" s="213">
        <v>1</v>
      </c>
      <c r="G13" s="309">
        <v>1249</v>
      </c>
      <c r="H13" s="213">
        <v>1</v>
      </c>
      <c r="I13" s="208"/>
      <c r="J13" s="208"/>
    </row>
    <row r="14" spans="1:10" ht="15" customHeight="1">
      <c r="A14" s="642" t="s">
        <v>281</v>
      </c>
      <c r="B14" s="641"/>
      <c r="C14" s="212">
        <v>801</v>
      </c>
      <c r="D14" s="211" t="s">
        <v>277</v>
      </c>
      <c r="E14" s="309">
        <v>909</v>
      </c>
      <c r="F14" s="211" t="s">
        <v>277</v>
      </c>
      <c r="G14" s="309">
        <v>1441</v>
      </c>
      <c r="H14" s="211" t="s">
        <v>277</v>
      </c>
      <c r="I14" s="208"/>
      <c r="J14" s="208"/>
    </row>
    <row r="15" spans="1:10" ht="15" customHeight="1">
      <c r="A15" s="640" t="s">
        <v>280</v>
      </c>
      <c r="B15" s="641"/>
      <c r="C15" s="212">
        <v>573</v>
      </c>
      <c r="D15" s="211" t="s">
        <v>277</v>
      </c>
      <c r="E15" s="309">
        <v>591</v>
      </c>
      <c r="F15" s="211" t="s">
        <v>277</v>
      </c>
      <c r="G15" s="309">
        <v>565</v>
      </c>
      <c r="H15" s="211" t="s">
        <v>277</v>
      </c>
      <c r="I15" s="208"/>
      <c r="J15" s="208"/>
    </row>
    <row r="16" spans="1:10" ht="15" customHeight="1">
      <c r="A16" s="642" t="s">
        <v>279</v>
      </c>
      <c r="B16" s="641"/>
      <c r="C16" s="212">
        <v>456</v>
      </c>
      <c r="D16" s="213">
        <v>5</v>
      </c>
      <c r="E16" s="309">
        <v>461</v>
      </c>
      <c r="F16" s="213">
        <v>3</v>
      </c>
      <c r="G16" s="309">
        <v>473</v>
      </c>
      <c r="H16" s="213">
        <v>6</v>
      </c>
      <c r="I16" s="208"/>
      <c r="J16" s="208"/>
    </row>
    <row r="17" spans="1:10" ht="15" customHeight="1">
      <c r="A17" s="642" t="s">
        <v>278</v>
      </c>
      <c r="B17" s="641"/>
      <c r="C17" s="212">
        <v>143</v>
      </c>
      <c r="D17" s="211" t="s">
        <v>277</v>
      </c>
      <c r="E17" s="309">
        <v>109</v>
      </c>
      <c r="F17" s="211">
        <v>1</v>
      </c>
      <c r="G17" s="309">
        <v>122</v>
      </c>
      <c r="H17" s="211" t="s">
        <v>277</v>
      </c>
      <c r="I17" s="208"/>
      <c r="J17" s="208"/>
    </row>
    <row r="18" spans="1:10" ht="15" customHeight="1">
      <c r="A18" s="643" t="s">
        <v>276</v>
      </c>
      <c r="B18" s="644"/>
      <c r="C18" s="210">
        <v>635</v>
      </c>
      <c r="D18" s="209">
        <v>5</v>
      </c>
      <c r="E18" s="310">
        <v>650</v>
      </c>
      <c r="F18" s="209">
        <v>3</v>
      </c>
      <c r="G18" s="310">
        <v>654</v>
      </c>
      <c r="H18" s="209">
        <v>6</v>
      </c>
      <c r="I18" s="208"/>
      <c r="J18" s="208"/>
    </row>
    <row r="19" spans="1:10" ht="6.75" customHeight="1"/>
    <row r="20" spans="1:10" s="203" customFormat="1" ht="11.25">
      <c r="A20" s="207" t="s">
        <v>275</v>
      </c>
      <c r="B20" s="207" t="s">
        <v>274</v>
      </c>
      <c r="C20" s="207"/>
      <c r="D20" s="207"/>
      <c r="E20" s="207"/>
      <c r="F20" s="207"/>
    </row>
    <row r="21" spans="1:10" s="203" customFormat="1" ht="13.5">
      <c r="A21" s="224" t="s">
        <v>751</v>
      </c>
      <c r="B21" s="206"/>
    </row>
    <row r="22" spans="1:10">
      <c r="B22" s="205"/>
    </row>
    <row r="23" spans="1:10">
      <c r="B23" s="204"/>
    </row>
  </sheetData>
  <mergeCells count="15">
    <mergeCell ref="A3:B3"/>
    <mergeCell ref="C3:D3"/>
    <mergeCell ref="E3:F3"/>
    <mergeCell ref="G3:H3"/>
    <mergeCell ref="A4:B4"/>
    <mergeCell ref="A15:B15"/>
    <mergeCell ref="A16:B16"/>
    <mergeCell ref="A17:B17"/>
    <mergeCell ref="A18:B18"/>
    <mergeCell ref="A5:B5"/>
    <mergeCell ref="A6:B6"/>
    <mergeCell ref="A7:B7"/>
    <mergeCell ref="A10:B10"/>
    <mergeCell ref="A13:B13"/>
    <mergeCell ref="A14:B14"/>
  </mergeCells>
  <phoneticPr fontId="6"/>
  <pageMargins left="0.7" right="0.7" top="0.75" bottom="0.75" header="0.3" footer="0.3"/>
  <pageSetup paperSize="9" orientation="portrait" r:id="rId1"/>
  <headerFooter>
    <oddHeader>&amp;L労働災害発生状況&amp;R&amp;F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2"/>
  <sheetViews>
    <sheetView zoomScaleNormal="100" zoomScaleSheetLayoutView="148" zoomScalePageLayoutView="130" workbookViewId="0"/>
  </sheetViews>
  <sheetFormatPr defaultColWidth="9.33203125" defaultRowHeight="9.75"/>
  <cols>
    <col min="1" max="1" width="1.1640625" style="21" customWidth="1"/>
    <col min="2" max="2" width="24.6640625" style="49" bestFit="1" customWidth="1"/>
    <col min="3" max="3" width="1.1640625" style="47" customWidth="1"/>
    <col min="4" max="9" width="11" style="48" bestFit="1" customWidth="1"/>
    <col min="10" max="10" width="9" style="48" customWidth="1"/>
    <col min="11" max="12" width="10" style="48" bestFit="1" customWidth="1"/>
    <col min="13" max="16384" width="9.33203125" style="47"/>
  </cols>
  <sheetData>
    <row r="1" spans="1:13" s="21" customFormat="1" ht="13.5" customHeight="1" thickBot="1">
      <c r="A1" s="21" t="s">
        <v>94</v>
      </c>
      <c r="B1" s="49"/>
      <c r="D1" s="77"/>
      <c r="E1" s="77"/>
      <c r="F1" s="77"/>
      <c r="G1" s="77"/>
      <c r="H1" s="77"/>
      <c r="I1" s="77"/>
      <c r="J1" s="77"/>
      <c r="K1" s="77"/>
      <c r="L1" s="45" t="s">
        <v>93</v>
      </c>
    </row>
    <row r="2" spans="1:13" s="11" customFormat="1" ht="14.25" customHeight="1" thickTop="1">
      <c r="A2" s="19"/>
      <c r="B2" s="583" t="s">
        <v>1</v>
      </c>
      <c r="C2" s="17"/>
      <c r="D2" s="610" t="s">
        <v>92</v>
      </c>
      <c r="E2" s="610"/>
      <c r="F2" s="610"/>
      <c r="G2" s="656" t="s">
        <v>91</v>
      </c>
      <c r="H2" s="657"/>
      <c r="I2" s="658"/>
      <c r="J2" s="656" t="s">
        <v>90</v>
      </c>
      <c r="K2" s="659"/>
      <c r="L2" s="659"/>
      <c r="M2" s="1"/>
    </row>
    <row r="3" spans="1:13" s="11" customFormat="1" ht="10.5" customHeight="1">
      <c r="A3" s="20"/>
      <c r="B3" s="585"/>
      <c r="C3" s="14"/>
      <c r="D3" s="22" t="s">
        <v>0</v>
      </c>
      <c r="E3" s="76" t="s">
        <v>43</v>
      </c>
      <c r="F3" s="76" t="s">
        <v>88</v>
      </c>
      <c r="G3" s="22" t="s">
        <v>0</v>
      </c>
      <c r="H3" s="76" t="s">
        <v>89</v>
      </c>
      <c r="I3" s="76" t="s">
        <v>88</v>
      </c>
      <c r="J3" s="22" t="s">
        <v>0</v>
      </c>
      <c r="K3" s="76" t="s">
        <v>89</v>
      </c>
      <c r="L3" s="75" t="s">
        <v>88</v>
      </c>
    </row>
    <row r="4" spans="1:13" s="11" customFormat="1" ht="4.5" customHeight="1">
      <c r="A4" s="74"/>
      <c r="B4" s="74"/>
      <c r="C4" s="13"/>
      <c r="D4" s="74"/>
      <c r="E4" s="74"/>
      <c r="F4" s="74"/>
      <c r="G4" s="74"/>
      <c r="H4" s="74"/>
      <c r="I4" s="74"/>
      <c r="J4" s="74"/>
      <c r="K4" s="74"/>
      <c r="L4" s="74"/>
    </row>
    <row r="5" spans="1:13" ht="12" customHeight="1">
      <c r="B5" s="579" t="s">
        <v>759</v>
      </c>
      <c r="C5" s="72"/>
      <c r="D5" s="71">
        <v>340402</v>
      </c>
      <c r="E5" s="69">
        <v>440095</v>
      </c>
      <c r="F5" s="69">
        <v>217852</v>
      </c>
      <c r="G5" s="70">
        <v>279926</v>
      </c>
      <c r="H5" s="69">
        <v>356041</v>
      </c>
      <c r="I5" s="69">
        <v>186359</v>
      </c>
      <c r="J5" s="70">
        <v>60476</v>
      </c>
      <c r="K5" s="69">
        <v>84054</v>
      </c>
      <c r="L5" s="69">
        <v>31493</v>
      </c>
    </row>
    <row r="6" spans="1:13" ht="12" customHeight="1">
      <c r="A6" s="73"/>
      <c r="B6" s="579" t="s">
        <v>760</v>
      </c>
      <c r="C6" s="72"/>
      <c r="D6" s="71">
        <v>340016</v>
      </c>
      <c r="E6" s="70">
        <v>440693</v>
      </c>
      <c r="F6" s="70">
        <v>223006</v>
      </c>
      <c r="G6" s="70">
        <v>278106</v>
      </c>
      <c r="H6" s="70">
        <v>354620</v>
      </c>
      <c r="I6" s="70">
        <v>189180</v>
      </c>
      <c r="J6" s="70">
        <v>61910</v>
      </c>
      <c r="K6" s="70">
        <v>86073</v>
      </c>
      <c r="L6" s="70">
        <v>33826</v>
      </c>
    </row>
    <row r="7" spans="1:13" ht="12" customHeight="1">
      <c r="A7" s="18"/>
      <c r="B7" s="579" t="s">
        <v>761</v>
      </c>
      <c r="C7" s="56"/>
      <c r="D7" s="102">
        <v>328275</v>
      </c>
      <c r="E7" s="69">
        <v>429895</v>
      </c>
      <c r="F7" s="69">
        <v>217834</v>
      </c>
      <c r="G7" s="69">
        <v>270953</v>
      </c>
      <c r="H7" s="69">
        <v>348660</v>
      </c>
      <c r="I7" s="69">
        <v>186501</v>
      </c>
      <c r="J7" s="69">
        <v>57322</v>
      </c>
      <c r="K7" s="69">
        <v>81235</v>
      </c>
      <c r="L7" s="69">
        <v>31333</v>
      </c>
    </row>
    <row r="8" spans="1:13" ht="3" customHeight="1">
      <c r="A8" s="64"/>
      <c r="B8" s="64"/>
      <c r="C8" s="56"/>
      <c r="D8" s="68"/>
      <c r="E8" s="67"/>
      <c r="F8" s="67"/>
      <c r="G8" s="67"/>
      <c r="H8" s="67"/>
      <c r="I8" s="67"/>
      <c r="J8" s="67"/>
      <c r="K8" s="67"/>
      <c r="L8" s="66"/>
    </row>
    <row r="9" spans="1:13" ht="10.5" customHeight="1">
      <c r="A9" s="65"/>
      <c r="B9" s="64" t="s">
        <v>87</v>
      </c>
      <c r="C9" s="56"/>
      <c r="D9" s="570" t="s">
        <v>84</v>
      </c>
      <c r="E9" s="571" t="s">
        <v>84</v>
      </c>
      <c r="F9" s="571" t="s">
        <v>84</v>
      </c>
      <c r="G9" s="571" t="s">
        <v>86</v>
      </c>
      <c r="H9" s="571" t="s">
        <v>84</v>
      </c>
      <c r="I9" s="571" t="s">
        <v>84</v>
      </c>
      <c r="J9" s="571" t="s">
        <v>85</v>
      </c>
      <c r="K9" s="571" t="s">
        <v>84</v>
      </c>
      <c r="L9" s="571" t="s">
        <v>84</v>
      </c>
    </row>
    <row r="10" spans="1:13" ht="10.5" customHeight="1">
      <c r="A10" s="58"/>
      <c r="B10" s="57" t="s">
        <v>83</v>
      </c>
      <c r="C10" s="56"/>
      <c r="D10" s="103">
        <v>410255</v>
      </c>
      <c r="E10" s="104">
        <v>464838</v>
      </c>
      <c r="F10" s="104">
        <v>227172</v>
      </c>
      <c r="G10" s="104">
        <v>351790</v>
      </c>
      <c r="H10" s="104">
        <v>397326</v>
      </c>
      <c r="I10" s="104">
        <v>199051</v>
      </c>
      <c r="J10" s="104">
        <v>58465</v>
      </c>
      <c r="K10" s="104">
        <v>67512</v>
      </c>
      <c r="L10" s="104">
        <v>28121</v>
      </c>
    </row>
    <row r="11" spans="1:13" ht="10.5" customHeight="1">
      <c r="A11" s="58"/>
      <c r="B11" s="57" t="s">
        <v>82</v>
      </c>
      <c r="C11" s="56"/>
      <c r="D11" s="103">
        <v>442856</v>
      </c>
      <c r="E11" s="104">
        <v>503881</v>
      </c>
      <c r="F11" s="104">
        <v>260679</v>
      </c>
      <c r="G11" s="104">
        <v>351763</v>
      </c>
      <c r="H11" s="104">
        <v>395952</v>
      </c>
      <c r="I11" s="104">
        <v>219845</v>
      </c>
      <c r="J11" s="104">
        <v>91093</v>
      </c>
      <c r="K11" s="104">
        <v>107929</v>
      </c>
      <c r="L11" s="104">
        <v>40834</v>
      </c>
    </row>
    <row r="12" spans="1:13" ht="10.5" customHeight="1">
      <c r="A12" s="58"/>
      <c r="B12" s="63" t="s">
        <v>81</v>
      </c>
      <c r="C12" s="56"/>
      <c r="D12" s="103">
        <v>555633</v>
      </c>
      <c r="E12" s="104">
        <v>578156</v>
      </c>
      <c r="F12" s="104">
        <v>393232</v>
      </c>
      <c r="G12" s="104">
        <v>414190</v>
      </c>
      <c r="H12" s="104">
        <v>430928</v>
      </c>
      <c r="I12" s="104">
        <v>293503</v>
      </c>
      <c r="J12" s="104">
        <v>141443</v>
      </c>
      <c r="K12" s="104">
        <v>147228</v>
      </c>
      <c r="L12" s="104">
        <v>99729</v>
      </c>
    </row>
    <row r="13" spans="1:13" ht="10.5" customHeight="1">
      <c r="A13" s="58"/>
      <c r="B13" s="57" t="s">
        <v>35</v>
      </c>
      <c r="C13" s="56"/>
      <c r="D13" s="103">
        <v>470298</v>
      </c>
      <c r="E13" s="104">
        <v>531853</v>
      </c>
      <c r="F13" s="104">
        <v>305061</v>
      </c>
      <c r="G13" s="104">
        <v>367059</v>
      </c>
      <c r="H13" s="104">
        <v>410522</v>
      </c>
      <c r="I13" s="104">
        <v>250389</v>
      </c>
      <c r="J13" s="104">
        <v>103239</v>
      </c>
      <c r="K13" s="104">
        <v>121331</v>
      </c>
      <c r="L13" s="104">
        <v>54672</v>
      </c>
    </row>
    <row r="14" spans="1:13" ht="10.5" customHeight="1">
      <c r="A14" s="58"/>
      <c r="B14" s="57" t="s">
        <v>80</v>
      </c>
      <c r="C14" s="56"/>
      <c r="D14" s="103">
        <v>398072</v>
      </c>
      <c r="E14" s="104">
        <v>431711</v>
      </c>
      <c r="F14" s="104">
        <v>253414</v>
      </c>
      <c r="G14" s="104">
        <v>330054</v>
      </c>
      <c r="H14" s="104">
        <v>357831</v>
      </c>
      <c r="I14" s="104">
        <v>210605</v>
      </c>
      <c r="J14" s="104">
        <v>68018</v>
      </c>
      <c r="K14" s="104">
        <v>73880</v>
      </c>
      <c r="L14" s="104">
        <v>42809</v>
      </c>
    </row>
    <row r="15" spans="1:13" ht="10.5" customHeight="1">
      <c r="A15" s="58"/>
      <c r="B15" s="57" t="s">
        <v>79</v>
      </c>
      <c r="C15" s="56"/>
      <c r="D15" s="103">
        <v>265310</v>
      </c>
      <c r="E15" s="104">
        <v>365317</v>
      </c>
      <c r="F15" s="104">
        <v>168739</v>
      </c>
      <c r="G15" s="104">
        <v>225849</v>
      </c>
      <c r="H15" s="104">
        <v>303449</v>
      </c>
      <c r="I15" s="104">
        <v>150915</v>
      </c>
      <c r="J15" s="104">
        <v>39461</v>
      </c>
      <c r="K15" s="104">
        <v>61868</v>
      </c>
      <c r="L15" s="104">
        <v>17824</v>
      </c>
    </row>
    <row r="16" spans="1:13" ht="10.5" customHeight="1">
      <c r="A16" s="58"/>
      <c r="B16" s="57" t="s">
        <v>78</v>
      </c>
      <c r="C16" s="56"/>
      <c r="D16" s="103">
        <v>442937</v>
      </c>
      <c r="E16" s="104">
        <v>630834</v>
      </c>
      <c r="F16" s="104">
        <v>320529</v>
      </c>
      <c r="G16" s="104">
        <v>335266</v>
      </c>
      <c r="H16" s="104">
        <v>459898</v>
      </c>
      <c r="I16" s="104">
        <v>254073</v>
      </c>
      <c r="J16" s="104">
        <v>107671</v>
      </c>
      <c r="K16" s="104">
        <v>170936</v>
      </c>
      <c r="L16" s="104">
        <v>66456</v>
      </c>
    </row>
    <row r="17" spans="1:12" ht="10.5" customHeight="1">
      <c r="A17" s="58"/>
      <c r="B17" s="57" t="s">
        <v>77</v>
      </c>
      <c r="C17" s="56"/>
      <c r="D17" s="103">
        <v>348013</v>
      </c>
      <c r="E17" s="104">
        <v>438714</v>
      </c>
      <c r="F17" s="104">
        <v>224321</v>
      </c>
      <c r="G17" s="104">
        <v>282689</v>
      </c>
      <c r="H17" s="104">
        <v>346872</v>
      </c>
      <c r="I17" s="104">
        <v>195160</v>
      </c>
      <c r="J17" s="104">
        <v>65324</v>
      </c>
      <c r="K17" s="104">
        <v>91842</v>
      </c>
      <c r="L17" s="104">
        <v>29161</v>
      </c>
    </row>
    <row r="18" spans="1:12" ht="10.5" customHeight="1">
      <c r="A18" s="58"/>
      <c r="B18" s="62" t="s">
        <v>76</v>
      </c>
      <c r="C18" s="56"/>
      <c r="D18" s="103">
        <v>562147</v>
      </c>
      <c r="E18" s="104">
        <v>631138</v>
      </c>
      <c r="F18" s="104">
        <v>377480</v>
      </c>
      <c r="G18" s="104">
        <v>433167</v>
      </c>
      <c r="H18" s="104">
        <v>481476</v>
      </c>
      <c r="I18" s="104">
        <v>303858</v>
      </c>
      <c r="J18" s="104">
        <v>128980</v>
      </c>
      <c r="K18" s="104">
        <v>149662</v>
      </c>
      <c r="L18" s="104">
        <v>73622</v>
      </c>
    </row>
    <row r="19" spans="1:12" ht="10.5" customHeight="1">
      <c r="A19" s="58"/>
      <c r="B19" s="57" t="s">
        <v>75</v>
      </c>
      <c r="C19" s="56"/>
      <c r="D19" s="103">
        <v>105343</v>
      </c>
      <c r="E19" s="104">
        <v>141565</v>
      </c>
      <c r="F19" s="104">
        <v>86316</v>
      </c>
      <c r="G19" s="104">
        <v>100967</v>
      </c>
      <c r="H19" s="104">
        <v>133512</v>
      </c>
      <c r="I19" s="104">
        <v>83871</v>
      </c>
      <c r="J19" s="104">
        <v>4376</v>
      </c>
      <c r="K19" s="104">
        <v>8053</v>
      </c>
      <c r="L19" s="104">
        <v>2445</v>
      </c>
    </row>
    <row r="20" spans="1:12" ht="10.5" customHeight="1">
      <c r="A20" s="58"/>
      <c r="B20" s="57" t="s">
        <v>74</v>
      </c>
      <c r="C20" s="56"/>
      <c r="D20" s="103">
        <v>186518</v>
      </c>
      <c r="E20" s="104">
        <v>247188</v>
      </c>
      <c r="F20" s="104">
        <v>145963</v>
      </c>
      <c r="G20" s="104">
        <v>177835</v>
      </c>
      <c r="H20" s="104">
        <v>230999</v>
      </c>
      <c r="I20" s="104">
        <v>142297</v>
      </c>
      <c r="J20" s="104">
        <v>8683</v>
      </c>
      <c r="K20" s="104">
        <v>16189</v>
      </c>
      <c r="L20" s="104">
        <v>3666</v>
      </c>
    </row>
    <row r="21" spans="1:12" ht="10.5" customHeight="1">
      <c r="A21" s="58"/>
      <c r="B21" s="61" t="s">
        <v>73</v>
      </c>
      <c r="C21" s="56"/>
      <c r="D21" s="103">
        <v>361962</v>
      </c>
      <c r="E21" s="104">
        <v>435859</v>
      </c>
      <c r="F21" s="104">
        <v>301199</v>
      </c>
      <c r="G21" s="104">
        <v>283732</v>
      </c>
      <c r="H21" s="104">
        <v>342653</v>
      </c>
      <c r="I21" s="104">
        <v>235283</v>
      </c>
      <c r="J21" s="104">
        <v>78230</v>
      </c>
      <c r="K21" s="104">
        <v>93206</v>
      </c>
      <c r="L21" s="104">
        <v>65916</v>
      </c>
    </row>
    <row r="22" spans="1:12" ht="10.5" customHeight="1">
      <c r="A22" s="58"/>
      <c r="B22" s="57" t="s">
        <v>72</v>
      </c>
      <c r="C22" s="56"/>
      <c r="D22" s="103">
        <v>290357</v>
      </c>
      <c r="E22" s="104">
        <v>400120</v>
      </c>
      <c r="F22" s="104">
        <v>256422</v>
      </c>
      <c r="G22" s="104">
        <v>248301</v>
      </c>
      <c r="H22" s="104">
        <v>348355</v>
      </c>
      <c r="I22" s="104">
        <v>217367</v>
      </c>
      <c r="J22" s="104">
        <v>42056</v>
      </c>
      <c r="K22" s="104">
        <v>51765</v>
      </c>
      <c r="L22" s="104">
        <v>39055</v>
      </c>
    </row>
    <row r="23" spans="1:12" ht="10.5" customHeight="1">
      <c r="A23" s="58"/>
      <c r="B23" s="57" t="s">
        <v>71</v>
      </c>
      <c r="C23" s="56"/>
      <c r="D23" s="103">
        <v>396006</v>
      </c>
      <c r="E23" s="104">
        <v>466887</v>
      </c>
      <c r="F23" s="104">
        <v>311046</v>
      </c>
      <c r="G23" s="104">
        <v>311584</v>
      </c>
      <c r="H23" s="104">
        <v>365779</v>
      </c>
      <c r="I23" s="104">
        <v>246624</v>
      </c>
      <c r="J23" s="104">
        <v>84422</v>
      </c>
      <c r="K23" s="104">
        <v>101108</v>
      </c>
      <c r="L23" s="104">
        <v>64422</v>
      </c>
    </row>
    <row r="24" spans="1:12" ht="10.5" customHeight="1">
      <c r="A24" s="58"/>
      <c r="B24" s="57" t="s">
        <v>70</v>
      </c>
      <c r="C24" s="56"/>
      <c r="D24" s="103">
        <v>283310</v>
      </c>
      <c r="E24" s="104">
        <v>370422</v>
      </c>
      <c r="F24" s="104">
        <v>198546</v>
      </c>
      <c r="G24" s="104">
        <v>240238</v>
      </c>
      <c r="H24" s="104">
        <v>304508</v>
      </c>
      <c r="I24" s="104">
        <v>177700</v>
      </c>
      <c r="J24" s="104">
        <v>43072</v>
      </c>
      <c r="K24" s="104">
        <v>65914</v>
      </c>
      <c r="L24" s="104">
        <v>20846</v>
      </c>
    </row>
    <row r="25" spans="1:12" ht="3" customHeight="1">
      <c r="A25" s="58"/>
      <c r="B25" s="57"/>
      <c r="C25" s="56"/>
      <c r="D25" s="60"/>
      <c r="E25" s="59"/>
      <c r="F25" s="59"/>
      <c r="G25" s="59"/>
      <c r="H25" s="59"/>
      <c r="I25" s="59"/>
      <c r="J25" s="59"/>
      <c r="K25" s="59"/>
      <c r="L25" s="59"/>
    </row>
    <row r="26" spans="1:12" ht="10.5" customHeight="1">
      <c r="A26" s="660" t="s">
        <v>25</v>
      </c>
      <c r="B26" s="660"/>
      <c r="C26" s="56"/>
      <c r="D26" s="60"/>
      <c r="E26" s="59"/>
      <c r="F26" s="59"/>
      <c r="G26" s="59"/>
      <c r="H26" s="59"/>
      <c r="I26" s="104"/>
      <c r="J26" s="59"/>
      <c r="K26" s="59"/>
      <c r="L26" s="59"/>
    </row>
    <row r="27" spans="1:12" ht="10.5" customHeight="1">
      <c r="A27" s="58"/>
      <c r="B27" s="57" t="s">
        <v>69</v>
      </c>
      <c r="C27" s="56"/>
      <c r="D27" s="103">
        <v>264626</v>
      </c>
      <c r="E27" s="104">
        <v>356642</v>
      </c>
      <c r="F27" s="104">
        <v>179148</v>
      </c>
      <c r="G27" s="104">
        <v>228262</v>
      </c>
      <c r="H27" s="104">
        <v>297034</v>
      </c>
      <c r="I27" s="104">
        <v>164376</v>
      </c>
      <c r="J27" s="104">
        <v>36364</v>
      </c>
      <c r="K27" s="104">
        <v>59608</v>
      </c>
      <c r="L27" s="104">
        <v>14772</v>
      </c>
    </row>
    <row r="28" spans="1:12" ht="10.5" customHeight="1">
      <c r="A28" s="58"/>
      <c r="B28" s="57" t="s">
        <v>68</v>
      </c>
      <c r="C28" s="56"/>
      <c r="D28" s="103">
        <v>262676</v>
      </c>
      <c r="E28" s="104">
        <v>380874</v>
      </c>
      <c r="F28" s="104">
        <v>193861</v>
      </c>
      <c r="G28" s="104">
        <v>225331</v>
      </c>
      <c r="H28" s="104">
        <v>321168</v>
      </c>
      <c r="I28" s="104">
        <v>169535</v>
      </c>
      <c r="J28" s="104">
        <v>37345</v>
      </c>
      <c r="K28" s="104">
        <v>59706</v>
      </c>
      <c r="L28" s="104">
        <v>24326</v>
      </c>
    </row>
    <row r="29" spans="1:12" ht="10.5" customHeight="1">
      <c r="A29" s="58"/>
      <c r="B29" s="57" t="s">
        <v>67</v>
      </c>
      <c r="C29" s="56"/>
      <c r="D29" s="103">
        <v>459341</v>
      </c>
      <c r="E29" s="104">
        <v>526913</v>
      </c>
      <c r="F29" s="104">
        <v>295902</v>
      </c>
      <c r="G29" s="104">
        <v>377140</v>
      </c>
      <c r="H29" s="104">
        <v>433329</v>
      </c>
      <c r="I29" s="104">
        <v>241233</v>
      </c>
      <c r="J29" s="104">
        <v>82201</v>
      </c>
      <c r="K29" s="104">
        <v>93584</v>
      </c>
      <c r="L29" s="104">
        <v>54669</v>
      </c>
    </row>
    <row r="30" spans="1:12" ht="10.5" customHeight="1">
      <c r="A30" s="58"/>
      <c r="B30" s="57" t="s">
        <v>66</v>
      </c>
      <c r="C30" s="56"/>
      <c r="D30" s="103">
        <v>352070</v>
      </c>
      <c r="E30" s="104">
        <v>411124</v>
      </c>
      <c r="F30" s="104">
        <v>213016</v>
      </c>
      <c r="G30" s="104">
        <v>291662</v>
      </c>
      <c r="H30" s="104">
        <v>337615</v>
      </c>
      <c r="I30" s="104">
        <v>183457</v>
      </c>
      <c r="J30" s="104">
        <v>60408</v>
      </c>
      <c r="K30" s="104">
        <v>73509</v>
      </c>
      <c r="L30" s="104">
        <v>29559</v>
      </c>
    </row>
    <row r="31" spans="1:12" ht="10.5" customHeight="1">
      <c r="A31" s="58"/>
      <c r="B31" s="57" t="s">
        <v>65</v>
      </c>
      <c r="C31" s="56"/>
      <c r="D31" s="103">
        <v>353755</v>
      </c>
      <c r="E31" s="104">
        <v>422510</v>
      </c>
      <c r="F31" s="104">
        <v>217444</v>
      </c>
      <c r="G31" s="104">
        <v>317925</v>
      </c>
      <c r="H31" s="104">
        <v>374825</v>
      </c>
      <c r="I31" s="104">
        <v>205117</v>
      </c>
      <c r="J31" s="104">
        <v>35830</v>
      </c>
      <c r="K31" s="104">
        <v>47685</v>
      </c>
      <c r="L31" s="104">
        <v>12327</v>
      </c>
    </row>
    <row r="32" spans="1:12" ht="10.5" customHeight="1">
      <c r="A32" s="58"/>
      <c r="B32" s="57" t="s">
        <v>64</v>
      </c>
      <c r="C32" s="56"/>
      <c r="D32" s="103">
        <v>472984</v>
      </c>
      <c r="E32" s="104">
        <v>526421</v>
      </c>
      <c r="F32" s="104">
        <v>304718</v>
      </c>
      <c r="G32" s="104">
        <v>381723</v>
      </c>
      <c r="H32" s="104">
        <v>422122</v>
      </c>
      <c r="I32" s="104">
        <v>254511</v>
      </c>
      <c r="J32" s="104">
        <v>91261</v>
      </c>
      <c r="K32" s="104">
        <v>104299</v>
      </c>
      <c r="L32" s="104">
        <v>50207</v>
      </c>
    </row>
    <row r="33" spans="1:12" ht="10.5" customHeight="1">
      <c r="A33" s="58"/>
      <c r="B33" s="57" t="s">
        <v>63</v>
      </c>
      <c r="C33" s="56"/>
      <c r="D33" s="103">
        <v>419499</v>
      </c>
      <c r="E33" s="104">
        <v>485842</v>
      </c>
      <c r="F33" s="104">
        <v>241455</v>
      </c>
      <c r="G33" s="104">
        <v>342622</v>
      </c>
      <c r="H33" s="104">
        <v>393005</v>
      </c>
      <c r="I33" s="104">
        <v>207409</v>
      </c>
      <c r="J33" s="104">
        <v>76877</v>
      </c>
      <c r="K33" s="104">
        <v>92837</v>
      </c>
      <c r="L33" s="104">
        <v>34046</v>
      </c>
    </row>
    <row r="34" spans="1:12" ht="10.5" customHeight="1">
      <c r="A34" s="58"/>
      <c r="B34" s="57" t="s">
        <v>62</v>
      </c>
      <c r="C34" s="56"/>
      <c r="D34" s="103">
        <v>486136</v>
      </c>
      <c r="E34" s="104">
        <v>540588</v>
      </c>
      <c r="F34" s="104">
        <v>264221</v>
      </c>
      <c r="G34" s="104">
        <v>363184</v>
      </c>
      <c r="H34" s="104">
        <v>400325</v>
      </c>
      <c r="I34" s="104">
        <v>211817</v>
      </c>
      <c r="J34" s="104">
        <v>122952</v>
      </c>
      <c r="K34" s="104">
        <v>140263</v>
      </c>
      <c r="L34" s="104">
        <v>52404</v>
      </c>
    </row>
    <row r="35" spans="1:12" ht="10.5" customHeight="1">
      <c r="A35" s="58"/>
      <c r="B35" s="57" t="s">
        <v>61</v>
      </c>
      <c r="C35" s="56"/>
      <c r="D35" s="103">
        <v>426381</v>
      </c>
      <c r="E35" s="104">
        <v>458454</v>
      </c>
      <c r="F35" s="104">
        <v>251064</v>
      </c>
      <c r="G35" s="104">
        <v>356573</v>
      </c>
      <c r="H35" s="104">
        <v>380118</v>
      </c>
      <c r="I35" s="104">
        <v>227873</v>
      </c>
      <c r="J35" s="104">
        <v>69808</v>
      </c>
      <c r="K35" s="104">
        <v>78336</v>
      </c>
      <c r="L35" s="104">
        <v>23191</v>
      </c>
    </row>
    <row r="36" spans="1:12" ht="10.5" customHeight="1">
      <c r="A36" s="58"/>
      <c r="B36" s="57" t="s">
        <v>60</v>
      </c>
      <c r="C36" s="56"/>
      <c r="D36" s="103">
        <v>437754</v>
      </c>
      <c r="E36" s="104">
        <v>457030</v>
      </c>
      <c r="F36" s="104">
        <v>271139</v>
      </c>
      <c r="G36" s="104">
        <v>344805</v>
      </c>
      <c r="H36" s="104">
        <v>359660</v>
      </c>
      <c r="I36" s="104">
        <v>216401</v>
      </c>
      <c r="J36" s="104">
        <v>92949</v>
      </c>
      <c r="K36" s="104">
        <v>97370</v>
      </c>
      <c r="L36" s="104">
        <v>54738</v>
      </c>
    </row>
    <row r="37" spans="1:12" ht="10.5" customHeight="1">
      <c r="A37" s="58"/>
      <c r="B37" s="57" t="s">
        <v>59</v>
      </c>
      <c r="C37" s="56"/>
      <c r="D37" s="103">
        <v>375650</v>
      </c>
      <c r="E37" s="104">
        <v>458054</v>
      </c>
      <c r="F37" s="104">
        <v>221284</v>
      </c>
      <c r="G37" s="104">
        <v>320279</v>
      </c>
      <c r="H37" s="104">
        <v>387735</v>
      </c>
      <c r="I37" s="104">
        <v>193915</v>
      </c>
      <c r="J37" s="104">
        <v>55371</v>
      </c>
      <c r="K37" s="104">
        <v>70319</v>
      </c>
      <c r="L37" s="104">
        <v>27369</v>
      </c>
    </row>
    <row r="38" spans="1:12" ht="10.5" customHeight="1">
      <c r="A38" s="58"/>
      <c r="B38" s="57" t="s">
        <v>58</v>
      </c>
      <c r="C38" s="56"/>
      <c r="D38" s="103">
        <v>422987</v>
      </c>
      <c r="E38" s="104">
        <v>462488</v>
      </c>
      <c r="F38" s="104">
        <v>271029</v>
      </c>
      <c r="G38" s="104">
        <v>331908</v>
      </c>
      <c r="H38" s="104">
        <v>358307</v>
      </c>
      <c r="I38" s="104">
        <v>230351</v>
      </c>
      <c r="J38" s="104">
        <v>91079</v>
      </c>
      <c r="K38" s="104">
        <v>104181</v>
      </c>
      <c r="L38" s="104">
        <v>40678</v>
      </c>
    </row>
    <row r="39" spans="1:12" ht="10.5" customHeight="1">
      <c r="A39" s="58"/>
      <c r="B39" s="57" t="s">
        <v>57</v>
      </c>
      <c r="C39" s="56"/>
      <c r="D39" s="103">
        <v>612937</v>
      </c>
      <c r="E39" s="104">
        <v>666401</v>
      </c>
      <c r="F39" s="104">
        <v>366361</v>
      </c>
      <c r="G39" s="104">
        <v>441800</v>
      </c>
      <c r="H39" s="104">
        <v>476337</v>
      </c>
      <c r="I39" s="104">
        <v>282513</v>
      </c>
      <c r="J39" s="104">
        <v>171137</v>
      </c>
      <c r="K39" s="104">
        <v>190064</v>
      </c>
      <c r="L39" s="104">
        <v>83848</v>
      </c>
    </row>
    <row r="40" spans="1:12" ht="10.5" customHeight="1">
      <c r="A40" s="58"/>
      <c r="B40" s="57" t="s">
        <v>56</v>
      </c>
      <c r="C40" s="56"/>
      <c r="D40" s="103">
        <v>488633</v>
      </c>
      <c r="E40" s="104">
        <v>513787</v>
      </c>
      <c r="F40" s="104">
        <v>337130</v>
      </c>
      <c r="G40" s="104">
        <v>376028</v>
      </c>
      <c r="H40" s="104">
        <v>394017</v>
      </c>
      <c r="I40" s="104">
        <v>267681</v>
      </c>
      <c r="J40" s="104">
        <v>112605</v>
      </c>
      <c r="K40" s="104">
        <v>119770</v>
      </c>
      <c r="L40" s="104">
        <v>69449</v>
      </c>
    </row>
    <row r="41" spans="1:12" ht="10.5" customHeight="1">
      <c r="A41" s="58"/>
      <c r="B41" s="57" t="s">
        <v>55</v>
      </c>
      <c r="C41" s="56"/>
      <c r="D41" s="103">
        <v>511475</v>
      </c>
      <c r="E41" s="104">
        <v>554625</v>
      </c>
      <c r="F41" s="104">
        <v>346929</v>
      </c>
      <c r="G41" s="104">
        <v>391121</v>
      </c>
      <c r="H41" s="104">
        <v>422614</v>
      </c>
      <c r="I41" s="104">
        <v>271028</v>
      </c>
      <c r="J41" s="104">
        <v>120354</v>
      </c>
      <c r="K41" s="104">
        <v>132011</v>
      </c>
      <c r="L41" s="104">
        <v>75901</v>
      </c>
    </row>
    <row r="42" spans="1:12" ht="10.5" customHeight="1">
      <c r="A42" s="58"/>
      <c r="B42" s="57" t="s">
        <v>54</v>
      </c>
      <c r="C42" s="56"/>
      <c r="D42" s="103">
        <v>443460</v>
      </c>
      <c r="E42" s="104">
        <v>518784</v>
      </c>
      <c r="F42" s="104">
        <v>245468</v>
      </c>
      <c r="G42" s="104">
        <v>363692</v>
      </c>
      <c r="H42" s="104">
        <v>421793</v>
      </c>
      <c r="I42" s="104">
        <v>210970</v>
      </c>
      <c r="J42" s="104">
        <v>79768</v>
      </c>
      <c r="K42" s="104">
        <v>96991</v>
      </c>
      <c r="L42" s="104">
        <v>34498</v>
      </c>
    </row>
    <row r="43" spans="1:12" ht="10.5" customHeight="1">
      <c r="A43" s="58"/>
      <c r="B43" s="57" t="s">
        <v>53</v>
      </c>
      <c r="C43" s="56"/>
      <c r="D43" s="103">
        <v>438336</v>
      </c>
      <c r="E43" s="104">
        <v>498804</v>
      </c>
      <c r="F43" s="104">
        <v>255371</v>
      </c>
      <c r="G43" s="104">
        <v>351035</v>
      </c>
      <c r="H43" s="104">
        <v>397320</v>
      </c>
      <c r="I43" s="104">
        <v>210983</v>
      </c>
      <c r="J43" s="104">
        <v>87301</v>
      </c>
      <c r="K43" s="104">
        <v>101484</v>
      </c>
      <c r="L43" s="104">
        <v>44388</v>
      </c>
    </row>
    <row r="44" spans="1:12" ht="10.5" customHeight="1">
      <c r="A44" s="58"/>
      <c r="B44" s="57" t="s">
        <v>52</v>
      </c>
      <c r="C44" s="56"/>
      <c r="D44" s="103">
        <v>622125</v>
      </c>
      <c r="E44" s="104">
        <v>665200</v>
      </c>
      <c r="F44" s="104">
        <v>406104</v>
      </c>
      <c r="G44" s="104">
        <v>463192</v>
      </c>
      <c r="H44" s="104">
        <v>494076</v>
      </c>
      <c r="I44" s="104">
        <v>308308</v>
      </c>
      <c r="J44" s="104">
        <v>158933</v>
      </c>
      <c r="K44" s="104">
        <v>171124</v>
      </c>
      <c r="L44" s="104">
        <v>97796</v>
      </c>
    </row>
    <row r="45" spans="1:12" ht="10.5" customHeight="1">
      <c r="A45" s="58"/>
      <c r="B45" s="57" t="s">
        <v>51</v>
      </c>
      <c r="C45" s="56"/>
      <c r="D45" s="103">
        <v>461671</v>
      </c>
      <c r="E45" s="104">
        <v>481111</v>
      </c>
      <c r="F45" s="104">
        <v>343950</v>
      </c>
      <c r="G45" s="104">
        <v>371682</v>
      </c>
      <c r="H45" s="104">
        <v>386822</v>
      </c>
      <c r="I45" s="104">
        <v>280002</v>
      </c>
      <c r="J45" s="104">
        <v>89989</v>
      </c>
      <c r="K45" s="104">
        <v>94289</v>
      </c>
      <c r="L45" s="104">
        <v>63948</v>
      </c>
    </row>
    <row r="46" spans="1:12" ht="10.5" customHeight="1">
      <c r="A46" s="58"/>
      <c r="B46" s="57" t="s">
        <v>50</v>
      </c>
      <c r="C46" s="56"/>
      <c r="D46" s="103">
        <v>284141</v>
      </c>
      <c r="E46" s="104">
        <v>315726</v>
      </c>
      <c r="F46" s="104">
        <v>219402</v>
      </c>
      <c r="G46" s="104">
        <v>260639</v>
      </c>
      <c r="H46" s="104">
        <v>286503</v>
      </c>
      <c r="I46" s="104">
        <v>207626</v>
      </c>
      <c r="J46" s="104">
        <v>23502</v>
      </c>
      <c r="K46" s="104">
        <v>29223</v>
      </c>
      <c r="L46" s="104">
        <v>11776</v>
      </c>
    </row>
    <row r="47" spans="1:12" ht="10.5" customHeight="1">
      <c r="A47" s="58"/>
      <c r="B47" s="57"/>
      <c r="C47" s="56"/>
      <c r="D47" s="103"/>
      <c r="E47" s="104"/>
      <c r="F47" s="104"/>
      <c r="G47" s="104"/>
      <c r="H47" s="104"/>
      <c r="I47" s="104"/>
      <c r="J47" s="104"/>
      <c r="K47" s="104"/>
      <c r="L47" s="104"/>
    </row>
    <row r="48" spans="1:12" ht="10.5" customHeight="1">
      <c r="A48" s="655" t="s">
        <v>49</v>
      </c>
      <c r="B48" s="655"/>
      <c r="C48" s="56"/>
      <c r="D48" s="103"/>
      <c r="E48" s="104"/>
      <c r="F48" s="104"/>
      <c r="G48" s="104"/>
      <c r="H48" s="104"/>
      <c r="I48" s="104"/>
      <c r="J48" s="104"/>
      <c r="K48" s="104"/>
      <c r="L48" s="104"/>
    </row>
    <row r="49" spans="1:12" ht="10.5" customHeight="1">
      <c r="A49" s="58"/>
      <c r="B49" s="57" t="s">
        <v>48</v>
      </c>
      <c r="C49" s="56"/>
      <c r="D49" s="103">
        <v>328112</v>
      </c>
      <c r="E49" s="104">
        <v>483826</v>
      </c>
      <c r="F49" s="104">
        <v>280717</v>
      </c>
      <c r="G49" s="104">
        <v>282111</v>
      </c>
      <c r="H49" s="104">
        <v>425841</v>
      </c>
      <c r="I49" s="104">
        <v>238364</v>
      </c>
      <c r="J49" s="104">
        <v>46001</v>
      </c>
      <c r="K49" s="104">
        <v>57985</v>
      </c>
      <c r="L49" s="104">
        <v>42353</v>
      </c>
    </row>
    <row r="50" spans="1:12" ht="1.9" customHeight="1" thickBot="1">
      <c r="A50" s="55"/>
      <c r="B50" s="54"/>
      <c r="C50" s="53"/>
      <c r="D50" s="52"/>
      <c r="E50" s="51"/>
      <c r="F50" s="50"/>
      <c r="G50" s="50"/>
      <c r="H50" s="50"/>
      <c r="I50" s="51"/>
      <c r="J50" s="51"/>
      <c r="K50" s="50"/>
      <c r="L50" s="50"/>
    </row>
    <row r="51" spans="1:12" ht="9.75" customHeight="1" thickTop="1">
      <c r="A51" s="575" t="s">
        <v>754</v>
      </c>
      <c r="B51" s="575"/>
      <c r="C51" s="575"/>
      <c r="D51" s="575"/>
      <c r="E51" s="575"/>
      <c r="F51" s="575"/>
      <c r="G51" s="575"/>
      <c r="H51" s="575"/>
      <c r="I51" s="575"/>
      <c r="J51" s="575"/>
      <c r="K51" s="575"/>
      <c r="L51" s="575"/>
    </row>
    <row r="52" spans="1:12" ht="9.75" customHeight="1">
      <c r="A52" s="576" t="s">
        <v>755</v>
      </c>
    </row>
  </sheetData>
  <mergeCells count="6">
    <mergeCell ref="A48:B48"/>
    <mergeCell ref="B2:B3"/>
    <mergeCell ref="D2:F2"/>
    <mergeCell ref="G2:I2"/>
    <mergeCell ref="J2:L2"/>
    <mergeCell ref="A26:B26"/>
  </mergeCells>
  <phoneticPr fontId="6"/>
  <printOptions horizontalCentered="1"/>
  <pageMargins left="0.62992125984251968" right="0.6692913385826772" top="0.78740157480314965" bottom="0.78740157480314965" header="0.31496062992125984" footer="0.31496062992125984"/>
  <pageSetup paperSize="9" scale="105" fitToWidth="0" fitToHeight="0" orientation="landscape" r:id="rId1"/>
  <headerFooter alignWithMargins="0">
    <oddHeader>&amp;L&amp;9産業別１人平均月間現金給与額&amp;R&amp;9&amp;F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1"/>
  <sheetViews>
    <sheetView zoomScaleNormal="100" zoomScaleSheetLayoutView="100" zoomScalePageLayoutView="115" workbookViewId="0"/>
  </sheetViews>
  <sheetFormatPr defaultColWidth="9.33203125" defaultRowHeight="9.75"/>
  <cols>
    <col min="1" max="1" width="1.1640625" style="21" customWidth="1"/>
    <col min="2" max="2" width="22.83203125" style="49" customWidth="1"/>
    <col min="3" max="3" width="1.6640625" style="47" customWidth="1"/>
    <col min="4" max="9" width="8.83203125" style="78" bestFit="1" customWidth="1"/>
    <col min="10" max="11" width="7.83203125" style="78" bestFit="1" customWidth="1"/>
    <col min="12" max="12" width="5.83203125" style="78" customWidth="1"/>
    <col min="13" max="13" width="4.33203125" style="47" customWidth="1"/>
    <col min="14" max="16384" width="9.33203125" style="47"/>
  </cols>
  <sheetData>
    <row r="1" spans="1:13" s="21" customFormat="1" ht="15.75" customHeight="1" thickBot="1">
      <c r="A1" s="21" t="s">
        <v>105</v>
      </c>
      <c r="B1" s="49"/>
      <c r="D1" s="99"/>
      <c r="E1" s="99"/>
      <c r="F1" s="99"/>
      <c r="G1" s="99"/>
      <c r="H1" s="99"/>
      <c r="I1" s="99"/>
      <c r="J1" s="99"/>
      <c r="K1" s="99"/>
      <c r="L1" s="98" t="s">
        <v>46</v>
      </c>
    </row>
    <row r="2" spans="1:13" s="11" customFormat="1" ht="16.5" customHeight="1" thickTop="1">
      <c r="A2" s="19"/>
      <c r="B2" s="583" t="s">
        <v>1</v>
      </c>
      <c r="C2" s="17"/>
      <c r="D2" s="663" t="s">
        <v>104</v>
      </c>
      <c r="E2" s="664"/>
      <c r="F2" s="665"/>
      <c r="G2" s="663" t="s">
        <v>103</v>
      </c>
      <c r="H2" s="664"/>
      <c r="I2" s="665"/>
      <c r="J2" s="663" t="s">
        <v>2</v>
      </c>
      <c r="K2" s="664"/>
      <c r="L2" s="664"/>
      <c r="M2" s="1"/>
    </row>
    <row r="3" spans="1:13" s="11" customFormat="1" ht="14.25" customHeight="1">
      <c r="A3" s="20"/>
      <c r="B3" s="585"/>
      <c r="C3" s="14"/>
      <c r="D3" s="16" t="s">
        <v>0</v>
      </c>
      <c r="E3" s="97" t="s">
        <v>89</v>
      </c>
      <c r="F3" s="97" t="s">
        <v>88</v>
      </c>
      <c r="G3" s="97" t="s">
        <v>0</v>
      </c>
      <c r="H3" s="97" t="s">
        <v>89</v>
      </c>
      <c r="I3" s="97" t="s">
        <v>88</v>
      </c>
      <c r="J3" s="97" t="s">
        <v>0</v>
      </c>
      <c r="K3" s="97" t="s">
        <v>89</v>
      </c>
      <c r="L3" s="96" t="s">
        <v>88</v>
      </c>
    </row>
    <row r="4" spans="1:13" s="11" customFormat="1" ht="4.5" customHeight="1">
      <c r="A4" s="12"/>
      <c r="B4" s="12"/>
      <c r="C4" s="13"/>
      <c r="D4" s="95"/>
      <c r="E4" s="95"/>
      <c r="F4" s="95"/>
      <c r="G4" s="95"/>
      <c r="H4" s="95"/>
      <c r="I4" s="95"/>
      <c r="J4" s="95"/>
      <c r="K4" s="95"/>
      <c r="L4" s="95"/>
    </row>
    <row r="5" spans="1:13" ht="12" customHeight="1">
      <c r="A5" s="73"/>
      <c r="B5" s="579" t="s">
        <v>759</v>
      </c>
      <c r="C5" s="72"/>
      <c r="D5" s="94">
        <v>135.19999999999999</v>
      </c>
      <c r="E5" s="92">
        <v>152.6</v>
      </c>
      <c r="F5" s="92">
        <v>113.6</v>
      </c>
      <c r="G5" s="93">
        <v>124.3</v>
      </c>
      <c r="H5" s="92">
        <v>137.80000000000001</v>
      </c>
      <c r="I5" s="92">
        <v>107.6</v>
      </c>
      <c r="J5" s="93">
        <v>10.9</v>
      </c>
      <c r="K5" s="92">
        <v>14.8</v>
      </c>
      <c r="L5" s="92">
        <v>6</v>
      </c>
    </row>
    <row r="6" spans="1:13" ht="12" customHeight="1">
      <c r="A6" s="73"/>
      <c r="B6" s="579" t="s">
        <v>760</v>
      </c>
      <c r="C6" s="72"/>
      <c r="D6" s="91">
        <v>133.6</v>
      </c>
      <c r="E6" s="89">
        <v>151.80000000000001</v>
      </c>
      <c r="F6" s="89">
        <v>112.4</v>
      </c>
      <c r="G6" s="91">
        <v>122.2</v>
      </c>
      <c r="H6" s="89">
        <v>135.9</v>
      </c>
      <c r="I6" s="89">
        <v>106.3</v>
      </c>
      <c r="J6" s="91">
        <v>11.4</v>
      </c>
      <c r="K6" s="89">
        <v>15.9</v>
      </c>
      <c r="L6" s="89">
        <v>6.1</v>
      </c>
    </row>
    <row r="7" spans="1:13" ht="12" customHeight="1">
      <c r="A7" s="90"/>
      <c r="B7" s="579" t="s">
        <v>761</v>
      </c>
      <c r="C7" s="56"/>
      <c r="D7" s="89">
        <v>128.69999999999999</v>
      </c>
      <c r="E7" s="89">
        <v>147.80000000000001</v>
      </c>
      <c r="F7" s="89">
        <v>108</v>
      </c>
      <c r="G7" s="89">
        <v>119.3</v>
      </c>
      <c r="H7" s="89">
        <v>134.1</v>
      </c>
      <c r="I7" s="89">
        <v>103.3</v>
      </c>
      <c r="J7" s="89">
        <v>9.4</v>
      </c>
      <c r="K7" s="89">
        <v>13.7</v>
      </c>
      <c r="L7" s="89">
        <v>4.7</v>
      </c>
    </row>
    <row r="8" spans="1:13" ht="6" customHeight="1">
      <c r="A8" s="64"/>
      <c r="B8" s="64"/>
      <c r="C8" s="56"/>
      <c r="D8" s="88"/>
      <c r="E8" s="87"/>
      <c r="F8" s="87"/>
      <c r="G8" s="87"/>
      <c r="H8" s="87"/>
      <c r="I8" s="87"/>
      <c r="J8" s="87"/>
      <c r="K8" s="87"/>
      <c r="L8" s="87"/>
    </row>
    <row r="9" spans="1:13" ht="10.5" customHeight="1">
      <c r="A9" s="65"/>
      <c r="B9" s="64" t="s">
        <v>87</v>
      </c>
      <c r="C9" s="56"/>
      <c r="D9" s="572" t="s">
        <v>101</v>
      </c>
      <c r="E9" s="573" t="s">
        <v>102</v>
      </c>
      <c r="F9" s="573" t="s">
        <v>101</v>
      </c>
      <c r="G9" s="573" t="s">
        <v>101</v>
      </c>
      <c r="H9" s="573" t="s">
        <v>101</v>
      </c>
      <c r="I9" s="573" t="s">
        <v>101</v>
      </c>
      <c r="J9" s="573" t="s">
        <v>100</v>
      </c>
      <c r="K9" s="573" t="s">
        <v>100</v>
      </c>
      <c r="L9" s="573" t="s">
        <v>99</v>
      </c>
    </row>
    <row r="10" spans="1:13" ht="10.5" customHeight="1">
      <c r="A10" s="58"/>
      <c r="B10" s="57" t="s">
        <v>98</v>
      </c>
      <c r="C10" s="56"/>
      <c r="D10" s="105">
        <v>159.1</v>
      </c>
      <c r="E10" s="106">
        <v>172.3</v>
      </c>
      <c r="F10" s="106">
        <v>115</v>
      </c>
      <c r="G10" s="106">
        <v>145.30000000000001</v>
      </c>
      <c r="H10" s="106">
        <v>156</v>
      </c>
      <c r="I10" s="106">
        <v>109.3</v>
      </c>
      <c r="J10" s="106">
        <v>13.8</v>
      </c>
      <c r="K10" s="106">
        <v>16.3</v>
      </c>
      <c r="L10" s="106">
        <v>5.7</v>
      </c>
    </row>
    <row r="11" spans="1:13" ht="10.5" customHeight="1">
      <c r="A11" s="58"/>
      <c r="B11" s="57" t="s">
        <v>97</v>
      </c>
      <c r="C11" s="56"/>
      <c r="D11" s="105">
        <v>150.69999999999999</v>
      </c>
      <c r="E11" s="106">
        <v>158.19999999999999</v>
      </c>
      <c r="F11" s="106">
        <v>128.30000000000001</v>
      </c>
      <c r="G11" s="106">
        <v>138</v>
      </c>
      <c r="H11" s="106">
        <v>143.69999999999999</v>
      </c>
      <c r="I11" s="106">
        <v>121.1</v>
      </c>
      <c r="J11" s="106">
        <v>12.7</v>
      </c>
      <c r="K11" s="106">
        <v>14.5</v>
      </c>
      <c r="L11" s="106">
        <v>7.2</v>
      </c>
    </row>
    <row r="12" spans="1:13" ht="10.5" customHeight="1">
      <c r="A12" s="58"/>
      <c r="B12" s="86" t="s">
        <v>96</v>
      </c>
      <c r="C12" s="56"/>
      <c r="D12" s="105">
        <v>147.19999999999999</v>
      </c>
      <c r="E12" s="106">
        <v>150.80000000000001</v>
      </c>
      <c r="F12" s="106">
        <v>121.1</v>
      </c>
      <c r="G12" s="106">
        <v>133.9</v>
      </c>
      <c r="H12" s="106">
        <v>136.4</v>
      </c>
      <c r="I12" s="106">
        <v>116</v>
      </c>
      <c r="J12" s="106">
        <v>13.3</v>
      </c>
      <c r="K12" s="106">
        <v>14.4</v>
      </c>
      <c r="L12" s="106">
        <v>5.0999999999999996</v>
      </c>
    </row>
    <row r="13" spans="1:13" ht="10.5" customHeight="1">
      <c r="A13" s="58"/>
      <c r="B13" s="57" t="s">
        <v>95</v>
      </c>
      <c r="C13" s="56"/>
      <c r="D13" s="105">
        <v>152.19999999999999</v>
      </c>
      <c r="E13" s="106">
        <v>160</v>
      </c>
      <c r="F13" s="106">
        <v>131</v>
      </c>
      <c r="G13" s="106">
        <v>136.80000000000001</v>
      </c>
      <c r="H13" s="106">
        <v>142.30000000000001</v>
      </c>
      <c r="I13" s="106">
        <v>122</v>
      </c>
      <c r="J13" s="106">
        <v>15.4</v>
      </c>
      <c r="K13" s="106">
        <v>17.7</v>
      </c>
      <c r="L13" s="106">
        <v>9</v>
      </c>
    </row>
    <row r="14" spans="1:13" ht="8.4499999999999993" customHeight="1">
      <c r="A14" s="58"/>
      <c r="B14" s="57" t="s">
        <v>80</v>
      </c>
      <c r="C14" s="56"/>
      <c r="D14" s="105">
        <v>163.6</v>
      </c>
      <c r="E14" s="106">
        <v>172.3</v>
      </c>
      <c r="F14" s="106">
        <v>125.9</v>
      </c>
      <c r="G14" s="106">
        <v>141.30000000000001</v>
      </c>
      <c r="H14" s="106">
        <v>146.6</v>
      </c>
      <c r="I14" s="106">
        <v>118.2</v>
      </c>
      <c r="J14" s="106">
        <v>22.3</v>
      </c>
      <c r="K14" s="106">
        <v>25.7</v>
      </c>
      <c r="L14" s="106">
        <v>7.7</v>
      </c>
    </row>
    <row r="15" spans="1:13" ht="10.5" customHeight="1">
      <c r="A15" s="58"/>
      <c r="B15" s="57" t="s">
        <v>79</v>
      </c>
      <c r="C15" s="56"/>
      <c r="D15" s="105">
        <v>120.3</v>
      </c>
      <c r="E15" s="106">
        <v>140.30000000000001</v>
      </c>
      <c r="F15" s="106">
        <v>101.1</v>
      </c>
      <c r="G15" s="106">
        <v>114.1</v>
      </c>
      <c r="H15" s="106">
        <v>130.9</v>
      </c>
      <c r="I15" s="106">
        <v>98</v>
      </c>
      <c r="J15" s="106">
        <v>6.2</v>
      </c>
      <c r="K15" s="106">
        <v>9.4</v>
      </c>
      <c r="L15" s="106">
        <v>3.1</v>
      </c>
    </row>
    <row r="16" spans="1:13" ht="10.5" customHeight="1">
      <c r="A16" s="58"/>
      <c r="B16" s="57" t="s">
        <v>78</v>
      </c>
      <c r="C16" s="56"/>
      <c r="D16" s="105">
        <v>141.1</v>
      </c>
      <c r="E16" s="106">
        <v>159.6</v>
      </c>
      <c r="F16" s="106">
        <v>129</v>
      </c>
      <c r="G16" s="106">
        <v>129.30000000000001</v>
      </c>
      <c r="H16" s="106">
        <v>141.69999999999999</v>
      </c>
      <c r="I16" s="106">
        <v>121.2</v>
      </c>
      <c r="J16" s="106">
        <v>11.8</v>
      </c>
      <c r="K16" s="106">
        <v>17.899999999999999</v>
      </c>
      <c r="L16" s="106">
        <v>7.8</v>
      </c>
    </row>
    <row r="17" spans="1:12" ht="10.5" customHeight="1">
      <c r="A17" s="58"/>
      <c r="B17" s="57" t="s">
        <v>77</v>
      </c>
      <c r="C17" s="56"/>
      <c r="D17" s="105">
        <v>139.69999999999999</v>
      </c>
      <c r="E17" s="106">
        <v>151.9</v>
      </c>
      <c r="F17" s="106">
        <v>123.2</v>
      </c>
      <c r="G17" s="106">
        <v>131.19999999999999</v>
      </c>
      <c r="H17" s="106">
        <v>140.5</v>
      </c>
      <c r="I17" s="106">
        <v>118.5</v>
      </c>
      <c r="J17" s="106">
        <v>8.5</v>
      </c>
      <c r="K17" s="106">
        <v>11.4</v>
      </c>
      <c r="L17" s="106">
        <v>4.7</v>
      </c>
    </row>
    <row r="18" spans="1:12" ht="10.5" customHeight="1">
      <c r="A18" s="58"/>
      <c r="B18" s="85" t="s">
        <v>76</v>
      </c>
      <c r="C18" s="56"/>
      <c r="D18" s="105">
        <v>155.6</v>
      </c>
      <c r="E18" s="106">
        <v>160.80000000000001</v>
      </c>
      <c r="F18" s="106">
        <v>141.6</v>
      </c>
      <c r="G18" s="106">
        <v>139.9</v>
      </c>
      <c r="H18" s="106">
        <v>143.1</v>
      </c>
      <c r="I18" s="106">
        <v>131.4</v>
      </c>
      <c r="J18" s="106">
        <v>15.7</v>
      </c>
      <c r="K18" s="106">
        <v>17.7</v>
      </c>
      <c r="L18" s="106">
        <v>10.199999999999999</v>
      </c>
    </row>
    <row r="19" spans="1:12" ht="10.5" customHeight="1">
      <c r="A19" s="58"/>
      <c r="B19" s="57" t="s">
        <v>75</v>
      </c>
      <c r="C19" s="56"/>
      <c r="D19" s="105">
        <v>75.3</v>
      </c>
      <c r="E19" s="106">
        <v>89.3</v>
      </c>
      <c r="F19" s="106">
        <v>68</v>
      </c>
      <c r="G19" s="106">
        <v>71.7</v>
      </c>
      <c r="H19" s="106">
        <v>83.3</v>
      </c>
      <c r="I19" s="106">
        <v>65.599999999999994</v>
      </c>
      <c r="J19" s="106">
        <v>3.6</v>
      </c>
      <c r="K19" s="106">
        <v>6</v>
      </c>
      <c r="L19" s="106">
        <v>2.4</v>
      </c>
    </row>
    <row r="20" spans="1:12" ht="10.5" customHeight="1">
      <c r="A20" s="58"/>
      <c r="B20" s="57" t="s">
        <v>74</v>
      </c>
      <c r="C20" s="56"/>
      <c r="D20" s="105">
        <v>100.5</v>
      </c>
      <c r="E20" s="106">
        <v>112.2</v>
      </c>
      <c r="F20" s="106">
        <v>92.7</v>
      </c>
      <c r="G20" s="106">
        <v>94.7</v>
      </c>
      <c r="H20" s="106">
        <v>103.7</v>
      </c>
      <c r="I20" s="106">
        <v>88.7</v>
      </c>
      <c r="J20" s="106">
        <v>5.8</v>
      </c>
      <c r="K20" s="106">
        <v>8.5</v>
      </c>
      <c r="L20" s="106">
        <v>4</v>
      </c>
    </row>
    <row r="21" spans="1:12" ht="10.5" customHeight="1">
      <c r="A21" s="58"/>
      <c r="B21" s="57" t="s">
        <v>73</v>
      </c>
      <c r="C21" s="56"/>
      <c r="D21" s="105">
        <v>109.3</v>
      </c>
      <c r="E21" s="106">
        <v>116.2</v>
      </c>
      <c r="F21" s="106">
        <v>103.5</v>
      </c>
      <c r="G21" s="106">
        <v>101.6</v>
      </c>
      <c r="H21" s="106">
        <v>106.9</v>
      </c>
      <c r="I21" s="106">
        <v>97.2</v>
      </c>
      <c r="J21" s="106">
        <v>7.7</v>
      </c>
      <c r="K21" s="106">
        <v>9.3000000000000007</v>
      </c>
      <c r="L21" s="106">
        <v>6.3</v>
      </c>
    </row>
    <row r="22" spans="1:12" ht="10.5" customHeight="1">
      <c r="A22" s="58"/>
      <c r="B22" s="57" t="s">
        <v>72</v>
      </c>
      <c r="C22" s="56"/>
      <c r="D22" s="105">
        <v>120.4</v>
      </c>
      <c r="E22" s="106">
        <v>134.19999999999999</v>
      </c>
      <c r="F22" s="106">
        <v>116.1</v>
      </c>
      <c r="G22" s="106">
        <v>115.7</v>
      </c>
      <c r="H22" s="106">
        <v>127.3</v>
      </c>
      <c r="I22" s="106">
        <v>112.1</v>
      </c>
      <c r="J22" s="106">
        <v>4.7</v>
      </c>
      <c r="K22" s="106">
        <v>6.9</v>
      </c>
      <c r="L22" s="106">
        <v>4</v>
      </c>
    </row>
    <row r="23" spans="1:12" ht="8.4499999999999993" customHeight="1">
      <c r="A23" s="58"/>
      <c r="B23" s="57" t="s">
        <v>71</v>
      </c>
      <c r="C23" s="56"/>
      <c r="D23" s="105">
        <v>144.6</v>
      </c>
      <c r="E23" s="106">
        <v>154.4</v>
      </c>
      <c r="F23" s="106">
        <v>132.9</v>
      </c>
      <c r="G23" s="106">
        <v>134.80000000000001</v>
      </c>
      <c r="H23" s="106">
        <v>141.69999999999999</v>
      </c>
      <c r="I23" s="106">
        <v>126.6</v>
      </c>
      <c r="J23" s="106">
        <v>9.8000000000000007</v>
      </c>
      <c r="K23" s="106">
        <v>12.7</v>
      </c>
      <c r="L23" s="106">
        <v>6.3</v>
      </c>
    </row>
    <row r="24" spans="1:12" ht="10.5" customHeight="1">
      <c r="A24" s="58"/>
      <c r="B24" s="57" t="s">
        <v>70</v>
      </c>
      <c r="C24" s="56"/>
      <c r="D24" s="105">
        <v>133.6</v>
      </c>
      <c r="E24" s="106">
        <v>153</v>
      </c>
      <c r="F24" s="106">
        <v>114.7</v>
      </c>
      <c r="G24" s="106">
        <v>123.7</v>
      </c>
      <c r="H24" s="106">
        <v>138.80000000000001</v>
      </c>
      <c r="I24" s="106">
        <v>109</v>
      </c>
      <c r="J24" s="106">
        <v>9.9</v>
      </c>
      <c r="K24" s="106">
        <v>14.2</v>
      </c>
      <c r="L24" s="106">
        <v>5.7</v>
      </c>
    </row>
    <row r="25" spans="1:12" ht="3" customHeight="1">
      <c r="A25" s="58"/>
      <c r="B25" s="57"/>
      <c r="C25" s="56"/>
      <c r="D25" s="84"/>
      <c r="E25" s="84"/>
      <c r="F25" s="84"/>
      <c r="G25" s="84"/>
      <c r="H25" s="84"/>
      <c r="I25" s="84"/>
      <c r="J25" s="84"/>
      <c r="K25" s="84"/>
      <c r="L25" s="84"/>
    </row>
    <row r="26" spans="1:12" ht="10.5" customHeight="1">
      <c r="A26" s="660" t="s">
        <v>25</v>
      </c>
      <c r="B26" s="660"/>
      <c r="C26" s="56"/>
      <c r="D26" s="84"/>
      <c r="E26" s="84"/>
      <c r="F26" s="84"/>
      <c r="G26" s="84"/>
      <c r="H26" s="84"/>
      <c r="I26" s="84"/>
      <c r="J26" s="84"/>
      <c r="K26" s="84"/>
      <c r="L26" s="84"/>
    </row>
    <row r="27" spans="1:12" ht="10.5" customHeight="1">
      <c r="A27" s="58"/>
      <c r="B27" s="57" t="s">
        <v>69</v>
      </c>
      <c r="C27" s="56"/>
      <c r="D27" s="105">
        <v>130.1</v>
      </c>
      <c r="E27" s="106">
        <v>145.69999999999999</v>
      </c>
      <c r="F27" s="106">
        <v>115.7</v>
      </c>
      <c r="G27" s="106">
        <v>119.2</v>
      </c>
      <c r="H27" s="106">
        <v>132.80000000000001</v>
      </c>
      <c r="I27" s="106">
        <v>106.6</v>
      </c>
      <c r="J27" s="106">
        <v>10.9</v>
      </c>
      <c r="K27" s="106">
        <v>12.9</v>
      </c>
      <c r="L27" s="106">
        <v>9.1</v>
      </c>
    </row>
    <row r="28" spans="1:12" ht="8.4499999999999993" customHeight="1">
      <c r="A28" s="58"/>
      <c r="B28" s="57" t="s">
        <v>68</v>
      </c>
      <c r="C28" s="56"/>
      <c r="D28" s="105">
        <v>117.1</v>
      </c>
      <c r="E28" s="106">
        <v>142.9</v>
      </c>
      <c r="F28" s="106">
        <v>102</v>
      </c>
      <c r="G28" s="106">
        <v>114</v>
      </c>
      <c r="H28" s="106">
        <v>135.9</v>
      </c>
      <c r="I28" s="106">
        <v>101.2</v>
      </c>
      <c r="J28" s="106">
        <v>3.1</v>
      </c>
      <c r="K28" s="106">
        <v>7</v>
      </c>
      <c r="L28" s="106">
        <v>0.8</v>
      </c>
    </row>
    <row r="29" spans="1:12" ht="10.5" customHeight="1">
      <c r="A29" s="58"/>
      <c r="B29" s="57" t="s">
        <v>67</v>
      </c>
      <c r="C29" s="56"/>
      <c r="D29" s="105">
        <v>144.1</v>
      </c>
      <c r="E29" s="106">
        <v>146.9</v>
      </c>
      <c r="F29" s="106">
        <v>137.4</v>
      </c>
      <c r="G29" s="106">
        <v>126.2</v>
      </c>
      <c r="H29" s="106">
        <v>126.4</v>
      </c>
      <c r="I29" s="106">
        <v>125.7</v>
      </c>
      <c r="J29" s="106">
        <v>17.899999999999999</v>
      </c>
      <c r="K29" s="106">
        <v>20.5</v>
      </c>
      <c r="L29" s="106">
        <v>11.7</v>
      </c>
    </row>
    <row r="30" spans="1:12" ht="10.5" customHeight="1">
      <c r="A30" s="58"/>
      <c r="B30" s="57" t="s">
        <v>66</v>
      </c>
      <c r="C30" s="56"/>
      <c r="D30" s="105">
        <v>155.19999999999999</v>
      </c>
      <c r="E30" s="106">
        <v>163.1</v>
      </c>
      <c r="F30" s="106">
        <v>136.9</v>
      </c>
      <c r="G30" s="106">
        <v>139.5</v>
      </c>
      <c r="H30" s="106">
        <v>143.9</v>
      </c>
      <c r="I30" s="106">
        <v>129.4</v>
      </c>
      <c r="J30" s="106">
        <v>15.7</v>
      </c>
      <c r="K30" s="106">
        <v>19.2</v>
      </c>
      <c r="L30" s="106">
        <v>7.5</v>
      </c>
    </row>
    <row r="31" spans="1:12" ht="10.5" customHeight="1">
      <c r="A31" s="58"/>
      <c r="B31" s="57" t="s">
        <v>65</v>
      </c>
      <c r="C31" s="56"/>
      <c r="D31" s="105">
        <v>141.9</v>
      </c>
      <c r="E31" s="106">
        <v>152.6</v>
      </c>
      <c r="F31" s="106">
        <v>120.5</v>
      </c>
      <c r="G31" s="106">
        <v>135.69999999999999</v>
      </c>
      <c r="H31" s="106">
        <v>144.9</v>
      </c>
      <c r="I31" s="106">
        <v>117.3</v>
      </c>
      <c r="J31" s="106">
        <v>6.2</v>
      </c>
      <c r="K31" s="106">
        <v>7.7</v>
      </c>
      <c r="L31" s="106">
        <v>3.2</v>
      </c>
    </row>
    <row r="32" spans="1:12" ht="10.5" customHeight="1">
      <c r="A32" s="58"/>
      <c r="B32" s="57" t="s">
        <v>64</v>
      </c>
      <c r="C32" s="56"/>
      <c r="D32" s="105">
        <v>154.69999999999999</v>
      </c>
      <c r="E32" s="106">
        <v>159.9</v>
      </c>
      <c r="F32" s="106">
        <v>138.1</v>
      </c>
      <c r="G32" s="106">
        <v>138.6</v>
      </c>
      <c r="H32" s="106">
        <v>142</v>
      </c>
      <c r="I32" s="106">
        <v>127.7</v>
      </c>
      <c r="J32" s="106">
        <v>16.100000000000001</v>
      </c>
      <c r="K32" s="106">
        <v>17.899999999999999</v>
      </c>
      <c r="L32" s="106">
        <v>10.4</v>
      </c>
    </row>
    <row r="33" spans="1:12" ht="10.5" customHeight="1">
      <c r="A33" s="58"/>
      <c r="B33" s="57" t="s">
        <v>63</v>
      </c>
      <c r="C33" s="56"/>
      <c r="D33" s="105">
        <v>155.4</v>
      </c>
      <c r="E33" s="106">
        <v>163.19999999999999</v>
      </c>
      <c r="F33" s="106">
        <v>134.19999999999999</v>
      </c>
      <c r="G33" s="106">
        <v>142.19999999999999</v>
      </c>
      <c r="H33" s="106">
        <v>148.6</v>
      </c>
      <c r="I33" s="106">
        <v>124.9</v>
      </c>
      <c r="J33" s="106">
        <v>13.2</v>
      </c>
      <c r="K33" s="106">
        <v>14.6</v>
      </c>
      <c r="L33" s="106">
        <v>9.3000000000000007</v>
      </c>
    </row>
    <row r="34" spans="1:12" ht="8.4499999999999993" customHeight="1">
      <c r="A34" s="58"/>
      <c r="B34" s="57" t="s">
        <v>62</v>
      </c>
      <c r="C34" s="56"/>
      <c r="D34" s="105">
        <v>155.1</v>
      </c>
      <c r="E34" s="106">
        <v>160.1</v>
      </c>
      <c r="F34" s="106">
        <v>134.80000000000001</v>
      </c>
      <c r="G34" s="106">
        <v>146.80000000000001</v>
      </c>
      <c r="H34" s="106">
        <v>150.69999999999999</v>
      </c>
      <c r="I34" s="106">
        <v>131</v>
      </c>
      <c r="J34" s="106">
        <v>8.3000000000000007</v>
      </c>
      <c r="K34" s="106">
        <v>9.4</v>
      </c>
      <c r="L34" s="106">
        <v>3.8</v>
      </c>
    </row>
    <row r="35" spans="1:12" ht="10.5" customHeight="1">
      <c r="A35" s="58"/>
      <c r="B35" s="57" t="s">
        <v>61</v>
      </c>
      <c r="C35" s="56"/>
      <c r="D35" s="105">
        <v>181.6</v>
      </c>
      <c r="E35" s="106">
        <v>186.1</v>
      </c>
      <c r="F35" s="106">
        <v>156.9</v>
      </c>
      <c r="G35" s="106">
        <v>156.6</v>
      </c>
      <c r="H35" s="106">
        <v>157.80000000000001</v>
      </c>
      <c r="I35" s="106">
        <v>150.19999999999999</v>
      </c>
      <c r="J35" s="106">
        <v>25</v>
      </c>
      <c r="K35" s="106">
        <v>28.3</v>
      </c>
      <c r="L35" s="106">
        <v>6.7</v>
      </c>
    </row>
    <row r="36" spans="1:12" ht="10.5" customHeight="1">
      <c r="A36" s="58"/>
      <c r="B36" s="57" t="s">
        <v>60</v>
      </c>
      <c r="C36" s="56"/>
      <c r="D36" s="105">
        <v>155.69999999999999</v>
      </c>
      <c r="E36" s="106">
        <v>158.4</v>
      </c>
      <c r="F36" s="106">
        <v>133.1</v>
      </c>
      <c r="G36" s="106">
        <v>144.1</v>
      </c>
      <c r="H36" s="106">
        <v>146</v>
      </c>
      <c r="I36" s="106">
        <v>128.30000000000001</v>
      </c>
      <c r="J36" s="106">
        <v>11.6</v>
      </c>
      <c r="K36" s="106">
        <v>12.4</v>
      </c>
      <c r="L36" s="106">
        <v>4.8</v>
      </c>
    </row>
    <row r="37" spans="1:12" ht="10.5" customHeight="1">
      <c r="A37" s="58"/>
      <c r="B37" s="57" t="s">
        <v>59</v>
      </c>
      <c r="C37" s="56"/>
      <c r="D37" s="105">
        <v>150.5</v>
      </c>
      <c r="E37" s="106">
        <v>159</v>
      </c>
      <c r="F37" s="106">
        <v>134.69999999999999</v>
      </c>
      <c r="G37" s="106">
        <v>141.69999999999999</v>
      </c>
      <c r="H37" s="106">
        <v>148.80000000000001</v>
      </c>
      <c r="I37" s="106">
        <v>128.4</v>
      </c>
      <c r="J37" s="106">
        <v>8.8000000000000007</v>
      </c>
      <c r="K37" s="106">
        <v>10.199999999999999</v>
      </c>
      <c r="L37" s="106">
        <v>6.3</v>
      </c>
    </row>
    <row r="38" spans="1:12" ht="10.5" customHeight="1">
      <c r="A38" s="58"/>
      <c r="B38" s="57" t="s">
        <v>58</v>
      </c>
      <c r="C38" s="56"/>
      <c r="D38" s="105">
        <v>162.1</v>
      </c>
      <c r="E38" s="106">
        <v>166.7</v>
      </c>
      <c r="F38" s="106">
        <v>144.5</v>
      </c>
      <c r="G38" s="106">
        <v>145.9</v>
      </c>
      <c r="H38" s="106">
        <v>148.30000000000001</v>
      </c>
      <c r="I38" s="106">
        <v>136.5</v>
      </c>
      <c r="J38" s="106">
        <v>16.2</v>
      </c>
      <c r="K38" s="106">
        <v>18.399999999999999</v>
      </c>
      <c r="L38" s="106">
        <v>8</v>
      </c>
    </row>
    <row r="39" spans="1:12" ht="10.5" customHeight="1">
      <c r="A39" s="58"/>
      <c r="B39" s="57" t="s">
        <v>57</v>
      </c>
      <c r="C39" s="56"/>
      <c r="D39" s="105">
        <v>156.69999999999999</v>
      </c>
      <c r="E39" s="106">
        <v>160.5</v>
      </c>
      <c r="F39" s="106">
        <v>139.19999999999999</v>
      </c>
      <c r="G39" s="106">
        <v>143.19999999999999</v>
      </c>
      <c r="H39" s="106">
        <v>145.80000000000001</v>
      </c>
      <c r="I39" s="106">
        <v>131.5</v>
      </c>
      <c r="J39" s="106">
        <v>13.5</v>
      </c>
      <c r="K39" s="106">
        <v>14.7</v>
      </c>
      <c r="L39" s="106">
        <v>7.7</v>
      </c>
    </row>
    <row r="40" spans="1:12" ht="8.4499999999999993" customHeight="1">
      <c r="A40" s="58"/>
      <c r="B40" s="57" t="s">
        <v>56</v>
      </c>
      <c r="C40" s="56"/>
      <c r="D40" s="105">
        <v>152.5</v>
      </c>
      <c r="E40" s="106">
        <v>156</v>
      </c>
      <c r="F40" s="106">
        <v>132</v>
      </c>
      <c r="G40" s="106">
        <v>140.1</v>
      </c>
      <c r="H40" s="106">
        <v>142.19999999999999</v>
      </c>
      <c r="I40" s="106">
        <v>127.8</v>
      </c>
      <c r="J40" s="106">
        <v>12.4</v>
      </c>
      <c r="K40" s="106">
        <v>13.8</v>
      </c>
      <c r="L40" s="106">
        <v>4.2</v>
      </c>
    </row>
    <row r="41" spans="1:12" ht="10.5" customHeight="1">
      <c r="A41" s="58"/>
      <c r="B41" s="57" t="s">
        <v>55</v>
      </c>
      <c r="C41" s="56"/>
      <c r="D41" s="105">
        <v>149.19999999999999</v>
      </c>
      <c r="E41" s="106">
        <v>153.19999999999999</v>
      </c>
      <c r="F41" s="106">
        <v>134.19999999999999</v>
      </c>
      <c r="G41" s="106">
        <v>135</v>
      </c>
      <c r="H41" s="106">
        <v>137.6</v>
      </c>
      <c r="I41" s="106">
        <v>125.3</v>
      </c>
      <c r="J41" s="106">
        <v>14.2</v>
      </c>
      <c r="K41" s="106">
        <v>15.6</v>
      </c>
      <c r="L41" s="106">
        <v>8.9</v>
      </c>
    </row>
    <row r="42" spans="1:12" ht="10.5" customHeight="1">
      <c r="A42" s="58"/>
      <c r="B42" s="57" t="s">
        <v>54</v>
      </c>
      <c r="C42" s="56"/>
      <c r="D42" s="105">
        <v>147.1</v>
      </c>
      <c r="E42" s="106">
        <v>153.19999999999999</v>
      </c>
      <c r="F42" s="106">
        <v>130.9</v>
      </c>
      <c r="G42" s="106">
        <v>139.19999999999999</v>
      </c>
      <c r="H42" s="106">
        <v>143.9</v>
      </c>
      <c r="I42" s="106">
        <v>126.6</v>
      </c>
      <c r="J42" s="106">
        <v>7.9</v>
      </c>
      <c r="K42" s="106">
        <v>9.3000000000000007</v>
      </c>
      <c r="L42" s="106">
        <v>4.3</v>
      </c>
    </row>
    <row r="43" spans="1:12" ht="10.5" customHeight="1">
      <c r="A43" s="58"/>
      <c r="B43" s="57" t="s">
        <v>53</v>
      </c>
      <c r="C43" s="56"/>
      <c r="D43" s="105">
        <v>147.6</v>
      </c>
      <c r="E43" s="106">
        <v>156.5</v>
      </c>
      <c r="F43" s="106">
        <v>120.4</v>
      </c>
      <c r="G43" s="106">
        <v>138.1</v>
      </c>
      <c r="H43" s="106">
        <v>145.30000000000001</v>
      </c>
      <c r="I43" s="106">
        <v>116.4</v>
      </c>
      <c r="J43" s="106">
        <v>9.5</v>
      </c>
      <c r="K43" s="106">
        <v>11.2</v>
      </c>
      <c r="L43" s="106">
        <v>4</v>
      </c>
    </row>
    <row r="44" spans="1:12" ht="8.25" customHeight="1">
      <c r="A44" s="58"/>
      <c r="B44" s="57" t="s">
        <v>52</v>
      </c>
      <c r="C44" s="56"/>
      <c r="D44" s="105">
        <v>157.5</v>
      </c>
      <c r="E44" s="106">
        <v>160.4</v>
      </c>
      <c r="F44" s="106">
        <v>142.80000000000001</v>
      </c>
      <c r="G44" s="106">
        <v>140.19999999999999</v>
      </c>
      <c r="H44" s="106">
        <v>141.80000000000001</v>
      </c>
      <c r="I44" s="106">
        <v>132.30000000000001</v>
      </c>
      <c r="J44" s="106">
        <v>17.3</v>
      </c>
      <c r="K44" s="106">
        <v>18.600000000000001</v>
      </c>
      <c r="L44" s="106">
        <v>10.5</v>
      </c>
    </row>
    <row r="45" spans="1:12" ht="10.5" customHeight="1">
      <c r="A45" s="58"/>
      <c r="B45" s="57" t="s">
        <v>51</v>
      </c>
      <c r="C45" s="56"/>
      <c r="D45" s="105">
        <v>157.80000000000001</v>
      </c>
      <c r="E45" s="106">
        <v>161.4</v>
      </c>
      <c r="F45" s="106">
        <v>136.19999999999999</v>
      </c>
      <c r="G45" s="106">
        <v>144.69999999999999</v>
      </c>
      <c r="H45" s="106">
        <v>147.1</v>
      </c>
      <c r="I45" s="106">
        <v>130.4</v>
      </c>
      <c r="J45" s="106">
        <v>13.1</v>
      </c>
      <c r="K45" s="106">
        <v>14.3</v>
      </c>
      <c r="L45" s="106">
        <v>5.8</v>
      </c>
    </row>
    <row r="46" spans="1:12" ht="10.5" customHeight="1">
      <c r="A46" s="58"/>
      <c r="B46" s="57" t="s">
        <v>50</v>
      </c>
      <c r="C46" s="56"/>
      <c r="D46" s="105">
        <v>142.69999999999999</v>
      </c>
      <c r="E46" s="106">
        <v>152.6</v>
      </c>
      <c r="F46" s="106">
        <v>122.3</v>
      </c>
      <c r="G46" s="106">
        <v>137.80000000000001</v>
      </c>
      <c r="H46" s="106">
        <v>146.30000000000001</v>
      </c>
      <c r="I46" s="106">
        <v>120.4</v>
      </c>
      <c r="J46" s="106">
        <v>4.9000000000000004</v>
      </c>
      <c r="K46" s="106">
        <v>6.3</v>
      </c>
      <c r="L46" s="106">
        <v>1.9</v>
      </c>
    </row>
    <row r="47" spans="1:12" ht="3" customHeight="1">
      <c r="A47" s="58"/>
      <c r="B47" s="57"/>
      <c r="C47" s="56"/>
      <c r="D47" s="84"/>
      <c r="E47" s="84"/>
      <c r="F47" s="84"/>
      <c r="G47" s="84"/>
      <c r="H47" s="84"/>
      <c r="I47" s="84"/>
      <c r="J47" s="84"/>
      <c r="K47" s="84"/>
      <c r="L47" s="84"/>
    </row>
    <row r="48" spans="1:12" ht="10.5" customHeight="1">
      <c r="A48" s="666" t="s">
        <v>49</v>
      </c>
      <c r="B48" s="666"/>
      <c r="C48" s="56"/>
      <c r="D48" s="84"/>
      <c r="E48" s="84"/>
      <c r="F48" s="84"/>
      <c r="G48" s="84"/>
      <c r="H48" s="84"/>
      <c r="I48" s="84"/>
      <c r="J48" s="84"/>
      <c r="K48" s="84"/>
      <c r="L48" s="84"/>
    </row>
    <row r="49" spans="1:12" ht="10.5" customHeight="1">
      <c r="A49" s="58"/>
      <c r="B49" s="57" t="s">
        <v>48</v>
      </c>
      <c r="C49" s="56"/>
      <c r="D49" s="105">
        <v>115.3</v>
      </c>
      <c r="E49" s="106">
        <v>121.9</v>
      </c>
      <c r="F49" s="106">
        <v>113.3</v>
      </c>
      <c r="G49" s="106">
        <v>108.7</v>
      </c>
      <c r="H49" s="106">
        <v>112.9</v>
      </c>
      <c r="I49" s="106">
        <v>107.4</v>
      </c>
      <c r="J49" s="106">
        <v>6.6</v>
      </c>
      <c r="K49" s="106">
        <v>9</v>
      </c>
      <c r="L49" s="106">
        <v>5.9</v>
      </c>
    </row>
    <row r="50" spans="1:12" ht="3" customHeight="1" thickBot="1">
      <c r="A50" s="82"/>
      <c r="B50" s="83"/>
      <c r="C50" s="82"/>
      <c r="D50" s="81"/>
      <c r="E50" s="80"/>
      <c r="F50" s="80"/>
      <c r="G50" s="80"/>
      <c r="H50" s="80"/>
      <c r="I50" s="80"/>
      <c r="J50" s="80"/>
      <c r="K50" s="80"/>
      <c r="L50" s="80"/>
    </row>
    <row r="51" spans="1:12" s="79" customFormat="1" ht="21" customHeight="1" thickTop="1">
      <c r="A51" s="661" t="s">
        <v>752</v>
      </c>
      <c r="B51" s="662"/>
      <c r="C51" s="662"/>
      <c r="D51" s="662"/>
      <c r="E51" s="662"/>
      <c r="F51" s="662"/>
      <c r="G51" s="662"/>
      <c r="H51" s="662"/>
      <c r="I51" s="662"/>
      <c r="J51" s="662"/>
      <c r="K51" s="662"/>
      <c r="L51" s="662"/>
    </row>
  </sheetData>
  <mergeCells count="7">
    <mergeCell ref="A51:L51"/>
    <mergeCell ref="B2:B3"/>
    <mergeCell ref="D2:F2"/>
    <mergeCell ref="G2:I2"/>
    <mergeCell ref="J2:L2"/>
    <mergeCell ref="A26:B26"/>
    <mergeCell ref="A48:B48"/>
  </mergeCells>
  <phoneticPr fontId="6"/>
  <pageMargins left="0.62992125984251968" right="0.27559055118110237" top="0.98425196850393704" bottom="0.98425196850393704" header="0.51181102362204722" footer="0.51181102362204722"/>
  <pageSetup paperSize="9" scale="120" orientation="portrait" r:id="rId1"/>
  <headerFooter alignWithMargins="0">
    <oddHeader>&amp;L&amp;9産業別１人平均月間実労働時間数&amp;R&amp;9&amp;F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9</vt:i4>
      </vt:variant>
    </vt:vector>
  </HeadingPairs>
  <TitlesOfParts>
    <vt:vector size="32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5-11-1</vt:lpstr>
      <vt:lpstr>5-11-2</vt:lpstr>
      <vt:lpstr>5-11-3</vt:lpstr>
      <vt:lpstr>5-11-4</vt:lpstr>
      <vt:lpstr>5-11-5</vt:lpstr>
      <vt:lpstr>5-11-6</vt:lpstr>
      <vt:lpstr>5-11-7</vt:lpstr>
      <vt:lpstr>5-12</vt:lpstr>
      <vt:lpstr>5-13</vt:lpstr>
      <vt:lpstr>5-14</vt:lpstr>
      <vt:lpstr>5-15</vt:lpstr>
      <vt:lpstr>5-16</vt:lpstr>
      <vt:lpstr>5-17</vt:lpstr>
      <vt:lpstr>'5-12'!Print_Area</vt:lpstr>
      <vt:lpstr>'5-15'!Print_Area</vt:lpstr>
      <vt:lpstr>'5-17'!Print_Area</vt:lpstr>
      <vt:lpstr>'5-2'!Print_Area</vt:lpstr>
      <vt:lpstr>'5-3'!Print_Area</vt:lpstr>
      <vt:lpstr>'5-8'!Print_Area</vt:lpstr>
      <vt:lpstr>'5-9'!Print_Area</vt:lpstr>
      <vt:lpstr>'5-10'!Print_Titles</vt:lpstr>
      <vt:lpstr>'5-17'!Print_Titles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2022-03-22T00:22:04Z</cp:lastPrinted>
  <dcterms:created xsi:type="dcterms:W3CDTF">2019-03-11T07:12:05Z</dcterms:created>
  <dcterms:modified xsi:type="dcterms:W3CDTF">2022-03-24T05:48:15Z</dcterms:modified>
</cp:coreProperties>
</file>