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28800" windowHeight="12435"/>
  </bookViews>
  <sheets>
    <sheet name="14-1" sheetId="1" r:id="rId1"/>
    <sheet name="14-2" sheetId="10" r:id="rId2"/>
    <sheet name="14-3" sheetId="11" r:id="rId3"/>
    <sheet name="14-4" sheetId="12" r:id="rId4"/>
    <sheet name="14-5 " sheetId="13" r:id="rId5"/>
    <sheet name="14-6" sheetId="28" r:id="rId6"/>
    <sheet name="14-7" sheetId="14" r:id="rId7"/>
    <sheet name="14-8" sheetId="37" r:id="rId8"/>
    <sheet name="14-8-別表" sheetId="33" r:id="rId9"/>
    <sheet name="14-9" sheetId="38" r:id="rId10"/>
    <sheet name="14-10-1" sheetId="35" r:id="rId11"/>
    <sheet name="14-10-2" sheetId="36" r:id="rId12"/>
    <sheet name="14-11" sheetId="29" r:id="rId13"/>
    <sheet name="14-12" sheetId="30" r:id="rId14"/>
  </sheets>
  <definedNames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5" hidden="1">'14-6'!$D$5:$J$37</definedName>
    <definedName name="_xlnm.Print_Area" localSheetId="0">'14-1'!$A$1:$G$16</definedName>
    <definedName name="_xlnm.Print_Area" localSheetId="11">'14-10-2'!$A$1:$F$34</definedName>
    <definedName name="_xlnm.Print_Area" localSheetId="2">'14-3'!$A$1:$F$18</definedName>
    <definedName name="_xlnm.Print_Area" localSheetId="3">'14-4'!$A$1:$H$11</definedName>
    <definedName name="_xlnm.Print_Area" localSheetId="6">'14-7'!$A$1:$H$52</definedName>
    <definedName name="_xlnm.Print_Area" localSheetId="7">'14-8'!$A$1:$V$68</definedName>
    <definedName name="_xlnm.Print_Area" localSheetId="8">'14-8-別表'!$A$1:$N$47</definedName>
    <definedName name="_xlnm.Print_Area" localSheetId="9">'14-9'!$A$1:$Q$21</definedName>
    <definedName name="_xlnm.Print_Area">#REF!</definedName>
    <definedName name="PRINT_AREA_MI" localSheetId="0">#REF!</definedName>
    <definedName name="PRINT_AREA_MI" localSheetId="10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9">#REF!</definedName>
    <definedName name="PRINT_AREA_MI">#REF!</definedName>
    <definedName name="表147" localSheetId="5">#REF!</definedName>
    <definedName name="表147">#REF!</definedName>
    <definedName name="表150" localSheetId="5">#REF!</definedName>
    <definedName name="表150">#REF!</definedName>
  </definedNames>
  <calcPr calcId="152511" calcOnSave="0"/>
</workbook>
</file>

<file path=xl/calcChain.xml><?xml version="1.0" encoding="utf-8"?>
<calcChain xmlns="http://schemas.openxmlformats.org/spreadsheetml/2006/main">
  <c r="E13" i="38" l="1"/>
  <c r="F13" i="38"/>
  <c r="G13" i="38"/>
  <c r="H13" i="38"/>
  <c r="I13" i="38"/>
  <c r="J13" i="38"/>
  <c r="K13" i="38"/>
  <c r="L13" i="38"/>
  <c r="M13" i="38"/>
  <c r="O13" i="38"/>
  <c r="F15" i="38"/>
  <c r="P15" i="38"/>
  <c r="P13" i="38" s="1"/>
  <c r="E13" i="37"/>
  <c r="G13" i="37" s="1"/>
  <c r="F13" i="37"/>
  <c r="N13" i="37"/>
  <c r="O13" i="37"/>
  <c r="R13" i="37"/>
  <c r="S13" i="37"/>
  <c r="T13" i="37"/>
  <c r="P14" i="37"/>
  <c r="F15" i="37"/>
  <c r="H15" i="37"/>
  <c r="I15" i="37"/>
  <c r="K15" i="37"/>
  <c r="P15" i="37"/>
  <c r="G17" i="37"/>
  <c r="G18" i="37"/>
  <c r="G19" i="37"/>
  <c r="G20" i="37"/>
  <c r="G21" i="37"/>
  <c r="G23" i="37"/>
  <c r="G24" i="37"/>
  <c r="G25" i="37"/>
  <c r="G27" i="37"/>
  <c r="G28" i="37"/>
  <c r="G30" i="37"/>
  <c r="G31" i="37"/>
  <c r="G32" i="37"/>
  <c r="G33" i="37"/>
  <c r="G34" i="37"/>
  <c r="G36" i="37"/>
  <c r="G37" i="37"/>
  <c r="G38" i="37"/>
  <c r="G39" i="37"/>
  <c r="G41" i="37"/>
  <c r="G42" i="37"/>
  <c r="G43" i="37"/>
  <c r="G44" i="37"/>
  <c r="G46" i="37"/>
  <c r="G47" i="37"/>
  <c r="G48" i="37"/>
  <c r="G49" i="37"/>
  <c r="G50" i="37"/>
  <c r="G52" i="37"/>
  <c r="G54" i="37"/>
  <c r="G55" i="37"/>
  <c r="G56" i="37"/>
  <c r="G58" i="37"/>
  <c r="D31" i="36" l="1"/>
  <c r="F6" i="35"/>
  <c r="P6" i="35"/>
  <c r="F7" i="35"/>
  <c r="P7" i="35"/>
  <c r="F8" i="35"/>
  <c r="P8" i="35"/>
  <c r="F9" i="35"/>
  <c r="P9" i="35"/>
  <c r="F10" i="35"/>
  <c r="P10" i="35"/>
  <c r="F12" i="35"/>
  <c r="P12" i="35"/>
  <c r="F13" i="35"/>
  <c r="P13" i="35"/>
  <c r="F14" i="35"/>
  <c r="P14" i="35"/>
  <c r="F16" i="35"/>
  <c r="P16" i="35"/>
  <c r="F17" i="35"/>
  <c r="P17" i="35"/>
  <c r="P18" i="35"/>
  <c r="F19" i="35"/>
  <c r="P19" i="35"/>
  <c r="F20" i="35"/>
  <c r="P20" i="35"/>
  <c r="F22" i="35"/>
  <c r="P22" i="35"/>
  <c r="F23" i="35"/>
  <c r="P23" i="35"/>
  <c r="F24" i="35"/>
  <c r="P24" i="35"/>
  <c r="F25" i="35"/>
  <c r="P25" i="35"/>
  <c r="G5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J7" i="28" l="1"/>
  <c r="I7" i="28"/>
  <c r="H7" i="28"/>
  <c r="G7" i="28"/>
  <c r="F7" i="28"/>
  <c r="E7" i="28"/>
  <c r="D4" i="12" l="1"/>
  <c r="D7" i="14" l="1"/>
  <c r="E7" i="14"/>
  <c r="G7" i="14" s="1"/>
  <c r="F7" i="14"/>
  <c r="G9" i="14"/>
  <c r="G10" i="14"/>
  <c r="G11" i="14"/>
  <c r="G12" i="14"/>
  <c r="G13" i="14"/>
  <c r="G15" i="14"/>
  <c r="G16" i="14"/>
  <c r="G17" i="14"/>
  <c r="G18" i="14"/>
  <c r="G19" i="14"/>
  <c r="G21" i="14"/>
  <c r="G22" i="14"/>
  <c r="G23" i="14"/>
  <c r="G24" i="14"/>
  <c r="G25" i="14"/>
  <c r="G27" i="14"/>
  <c r="G28" i="14"/>
  <c r="G29" i="14"/>
  <c r="G30" i="14"/>
  <c r="G32" i="14"/>
  <c r="G33" i="14"/>
  <c r="G34" i="14"/>
  <c r="G35" i="14"/>
  <c r="G37" i="14"/>
  <c r="G38" i="14"/>
  <c r="G39" i="14"/>
  <c r="G40" i="14"/>
  <c r="G41" i="14"/>
  <c r="G43" i="14"/>
  <c r="G44" i="14"/>
  <c r="G45" i="14"/>
  <c r="G46" i="14"/>
  <c r="G47" i="14"/>
</calcChain>
</file>

<file path=xl/sharedStrings.xml><?xml version="1.0" encoding="utf-8"?>
<sst xmlns="http://schemas.openxmlformats.org/spreadsheetml/2006/main" count="869" uniqueCount="356">
  <si>
    <t>…</t>
    <phoneticPr fontId="3"/>
  </si>
  <si>
    <t>水力</t>
  </si>
  <si>
    <t>太陽光</t>
    <rPh sb="0" eb="3">
      <t>タイヨウコウ</t>
    </rPh>
    <phoneticPr fontId="4"/>
  </si>
  <si>
    <t>磯子火力
発 電 所</t>
    <phoneticPr fontId="4"/>
  </si>
  <si>
    <t>電源開発</t>
  </si>
  <si>
    <t>神　奈　川　県　営</t>
    <phoneticPr fontId="4"/>
  </si>
  <si>
    <t>合計</t>
  </si>
  <si>
    <t>年度</t>
  </si>
  <si>
    <t>企業局発電課,電源開発㈱調</t>
    <rPh sb="0" eb="2">
      <t>キギョウ</t>
    </rPh>
    <rPh sb="2" eb="3">
      <t>キョク</t>
    </rPh>
    <rPh sb="3" eb="5">
      <t>ハツデン</t>
    </rPh>
    <rPh sb="5" eb="6">
      <t>カ</t>
    </rPh>
    <rPh sb="7" eb="9">
      <t>デンゲン</t>
    </rPh>
    <rPh sb="9" eb="11">
      <t>カイハツ</t>
    </rPh>
    <rPh sb="12" eb="13">
      <t>シラ</t>
    </rPh>
    <phoneticPr fontId="4"/>
  </si>
  <si>
    <t>単位　千kWh</t>
    <rPh sb="0" eb="2">
      <t>タンイ</t>
    </rPh>
    <rPh sb="3" eb="4">
      <t>セン</t>
    </rPh>
    <phoneticPr fontId="4"/>
  </si>
  <si>
    <t>　　　２ 30年度以降の電源開発の値は、データ提供がなくなったため、「…」で記載。</t>
    <rPh sb="9" eb="11">
      <t>イコウ</t>
    </rPh>
    <rPh sb="12" eb="16">
      <t>デンゲンカイハツ</t>
    </rPh>
    <rPh sb="23" eb="25">
      <t>テイキョウ</t>
    </rPh>
    <phoneticPr fontId="3"/>
  </si>
  <si>
    <t>…</t>
  </si>
  <si>
    <t>-</t>
  </si>
  <si>
    <t>計</t>
  </si>
  <si>
    <t>-</t>
    <phoneticPr fontId="3"/>
  </si>
  <si>
    <t>愛川第2</t>
    <phoneticPr fontId="4"/>
  </si>
  <si>
    <t>愛川第1</t>
    <phoneticPr fontId="4"/>
  </si>
  <si>
    <t>城山</t>
  </si>
  <si>
    <t>早戸川</t>
    <rPh sb="0" eb="3">
      <t>ハヤトカワ</t>
    </rPh>
    <phoneticPr fontId="3"/>
  </si>
  <si>
    <t>柿生</t>
  </si>
  <si>
    <t>玄倉第2</t>
    <phoneticPr fontId="4"/>
  </si>
  <si>
    <t>玄倉第1</t>
    <phoneticPr fontId="4"/>
  </si>
  <si>
    <t>早川</t>
  </si>
  <si>
    <t>道志第4</t>
    <phoneticPr fontId="4"/>
  </si>
  <si>
    <t>道志第3</t>
    <phoneticPr fontId="4"/>
  </si>
  <si>
    <t>道志第2</t>
    <phoneticPr fontId="4"/>
  </si>
  <si>
    <t>道志第1</t>
    <phoneticPr fontId="4"/>
  </si>
  <si>
    <t>津久井</t>
  </si>
  <si>
    <t>相模</t>
  </si>
  <si>
    <t>発電所別</t>
  </si>
  <si>
    <t>企業局発電課調</t>
    <rPh sb="0" eb="2">
      <t>キギョウ</t>
    </rPh>
    <rPh sb="2" eb="3">
      <t>キョク</t>
    </rPh>
    <rPh sb="3" eb="5">
      <t>ハツデン</t>
    </rPh>
    <rPh sb="5" eb="6">
      <t>カ</t>
    </rPh>
    <rPh sb="6" eb="7">
      <t>シラ</t>
    </rPh>
    <phoneticPr fontId="4"/>
  </si>
  <si>
    <t>平成30年度</t>
    <phoneticPr fontId="3"/>
  </si>
  <si>
    <t>令和元年度</t>
    <rPh sb="0" eb="2">
      <t>レイワ</t>
    </rPh>
    <rPh sb="2" eb="4">
      <t>ガンネン</t>
    </rPh>
    <phoneticPr fontId="11"/>
  </si>
  <si>
    <t>令和元年度</t>
    <rPh sb="0" eb="2">
      <t>レイワ</t>
    </rPh>
    <rPh sb="2" eb="4">
      <t>ガンネン</t>
    </rPh>
    <phoneticPr fontId="1"/>
  </si>
  <si>
    <t xml:space="preserve">    ２年度</t>
    <rPh sb="5" eb="7">
      <t>ネンド</t>
    </rPh>
    <phoneticPr fontId="1"/>
  </si>
  <si>
    <t>（注）１ 単位未満四捨五入。</t>
    <rPh sb="1" eb="2">
      <t>チュウ</t>
    </rPh>
    <rPh sb="5" eb="7">
      <t>タンイ</t>
    </rPh>
    <rPh sb="7" eb="9">
      <t>ミマン</t>
    </rPh>
    <rPh sb="9" eb="13">
      <t>シシャゴニュウ</t>
    </rPh>
    <phoneticPr fontId="4"/>
  </si>
  <si>
    <t>平成30年度</t>
  </si>
  <si>
    <t>２年度</t>
    <rPh sb="1" eb="3">
      <t>ネンド</t>
    </rPh>
    <phoneticPr fontId="11"/>
  </si>
  <si>
    <t>　　　３　計量法に従い、標準単位系（Ｊ表示系）により表示した。</t>
    <rPh sb="5" eb="7">
      <t>ケイリョウ</t>
    </rPh>
    <rPh sb="7" eb="8">
      <t>ホウ</t>
    </rPh>
    <rPh sb="9" eb="10">
      <t>シタガ</t>
    </rPh>
    <rPh sb="12" eb="14">
      <t>ヒョウジュン</t>
    </rPh>
    <rPh sb="14" eb="16">
      <t>タンイ</t>
    </rPh>
    <rPh sb="16" eb="17">
      <t>ケイ</t>
    </rPh>
    <rPh sb="19" eb="21">
      <t>ヒョウジ</t>
    </rPh>
    <rPh sb="21" eb="22">
      <t>ケイ</t>
    </rPh>
    <rPh sb="26" eb="28">
      <t>ヒョウジ</t>
    </rPh>
    <phoneticPr fontId="4"/>
  </si>
  <si>
    <t>　　　２　厚木瓦斯㈱、湯河原瓦斯㈱は各年１月～12月の数値。</t>
    <rPh sb="5" eb="7">
      <t>アツギ</t>
    </rPh>
    <rPh sb="7" eb="9">
      <t>ガス</t>
    </rPh>
    <rPh sb="11" eb="14">
      <t>ユガワラ</t>
    </rPh>
    <rPh sb="14" eb="16">
      <t>ガス</t>
    </rPh>
    <rPh sb="18" eb="20">
      <t>カクネン</t>
    </rPh>
    <rPh sb="21" eb="22">
      <t>ガツ</t>
    </rPh>
    <rPh sb="25" eb="26">
      <t>ガツ</t>
    </rPh>
    <rPh sb="27" eb="29">
      <t>スウチ</t>
    </rPh>
    <phoneticPr fontId="4"/>
  </si>
  <si>
    <t>（注）１　都市ガス購入量を含む。</t>
    <rPh sb="1" eb="2">
      <t>チュウ</t>
    </rPh>
    <rPh sb="5" eb="7">
      <t>トシ</t>
    </rPh>
    <rPh sb="9" eb="11">
      <t>コウニュウ</t>
    </rPh>
    <rPh sb="11" eb="12">
      <t>リョウ</t>
    </rPh>
    <rPh sb="13" eb="14">
      <t>フク</t>
    </rPh>
    <phoneticPr fontId="4"/>
  </si>
  <si>
    <t>湯河原瓦斯㈱</t>
  </si>
  <si>
    <t>厚木瓦斯㈱</t>
  </si>
  <si>
    <t>小田原ガス㈱</t>
  </si>
  <si>
    <t>区分</t>
  </si>
  <si>
    <t>各ガス会社調</t>
    <rPh sb="0" eb="1">
      <t>カク</t>
    </rPh>
    <rPh sb="3" eb="5">
      <t>カイシャ</t>
    </rPh>
    <rPh sb="5" eb="6">
      <t>シラ</t>
    </rPh>
    <phoneticPr fontId="4"/>
  </si>
  <si>
    <t>単位　1,000ＭＪ</t>
    <rPh sb="0" eb="2">
      <t>タンイ</t>
    </rPh>
    <phoneticPr fontId="4"/>
  </si>
  <si>
    <t>　　　２　計量法に従い、標準単位系（Ｊ表示系）により表示した。</t>
    <rPh sb="5" eb="7">
      <t>ケイリョウ</t>
    </rPh>
    <rPh sb="7" eb="8">
      <t>ホウ</t>
    </rPh>
    <rPh sb="9" eb="10">
      <t>シタガ</t>
    </rPh>
    <rPh sb="12" eb="14">
      <t>ヒョウジュン</t>
    </rPh>
    <rPh sb="14" eb="16">
      <t>タンイ</t>
    </rPh>
    <rPh sb="16" eb="17">
      <t>ケイ</t>
    </rPh>
    <rPh sb="19" eb="21">
      <t>ヒョウジ</t>
    </rPh>
    <rPh sb="21" eb="22">
      <t>ケイ</t>
    </rPh>
    <rPh sb="26" eb="28">
      <t>ヒョウジ</t>
    </rPh>
    <phoneticPr fontId="4"/>
  </si>
  <si>
    <t>（注）１　厚木瓦斯㈱、湯河原瓦斯㈱は１月～12月の数値。</t>
    <rPh sb="1" eb="2">
      <t>チュウ</t>
    </rPh>
    <phoneticPr fontId="4"/>
  </si>
  <si>
    <t>その他</t>
  </si>
  <si>
    <t>商業用</t>
  </si>
  <si>
    <t>工業用</t>
  </si>
  <si>
    <t>家庭用</t>
  </si>
  <si>
    <t>総数</t>
  </si>
  <si>
    <t>　　　２　消費世帯数は各年度末現在の数値で、ガスメーターの数を計上している。</t>
    <rPh sb="5" eb="7">
      <t>ショウヒ</t>
    </rPh>
    <rPh sb="7" eb="10">
      <t>セタイスウ</t>
    </rPh>
    <rPh sb="11" eb="15">
      <t>カクネンドマツ</t>
    </rPh>
    <rPh sb="15" eb="17">
      <t>ゲンザイ</t>
    </rPh>
    <rPh sb="18" eb="20">
      <t>スウチ</t>
    </rPh>
    <rPh sb="29" eb="30">
      <t>カズ</t>
    </rPh>
    <rPh sb="31" eb="33">
      <t>ケイジョウ</t>
    </rPh>
    <phoneticPr fontId="4"/>
  </si>
  <si>
    <t>（注）１　消費世帯数は消防保安課、使用量は（公社）神奈川県ＬＰガス協会調。</t>
    <rPh sb="1" eb="2">
      <t>チュウ</t>
    </rPh>
    <rPh sb="5" eb="7">
      <t>ショウヒ</t>
    </rPh>
    <rPh sb="7" eb="10">
      <t>セタイスウ</t>
    </rPh>
    <rPh sb="11" eb="13">
      <t>ショウボウ</t>
    </rPh>
    <rPh sb="13" eb="15">
      <t>ホアン</t>
    </rPh>
    <rPh sb="15" eb="16">
      <t>カ</t>
    </rPh>
    <rPh sb="17" eb="20">
      <t>シヨウリョウ</t>
    </rPh>
    <rPh sb="22" eb="23">
      <t>コウ</t>
    </rPh>
    <rPh sb="23" eb="24">
      <t>シャ</t>
    </rPh>
    <rPh sb="25" eb="29">
      <t>カナガワケン</t>
    </rPh>
    <rPh sb="33" eb="35">
      <t>キョウカイ</t>
    </rPh>
    <rPh sb="35" eb="36">
      <t>シラ</t>
    </rPh>
    <phoneticPr fontId="4"/>
  </si>
  <si>
    <t>トン</t>
    <phoneticPr fontId="4"/>
  </si>
  <si>
    <t>約</t>
    <rPh sb="0" eb="1">
      <t>ヤク</t>
    </rPh>
    <phoneticPr fontId="4"/>
  </si>
  <si>
    <t>)</t>
  </si>
  <si>
    <t>〃</t>
  </si>
  <si>
    <t>(</t>
  </si>
  <si>
    <t>)</t>
    <phoneticPr fontId="4"/>
  </si>
  <si>
    <t>(</t>
    <phoneticPr fontId="4"/>
  </si>
  <si>
    <t>令和元年</t>
    <rPh sb="0" eb="2">
      <t>レイワ</t>
    </rPh>
    <rPh sb="2" eb="3">
      <t>ガン</t>
    </rPh>
    <phoneticPr fontId="3"/>
  </si>
  <si>
    <t>)</t>
    <phoneticPr fontId="4"/>
  </si>
  <si>
    <t>10月1日～9月30日</t>
    <phoneticPr fontId="4"/>
  </si>
  <si>
    <t>平成30年</t>
    <rPh sb="0" eb="2">
      <t>ヘイセイ</t>
    </rPh>
    <phoneticPr fontId="3"/>
  </si>
  <si>
    <t>使用量</t>
  </si>
  <si>
    <t>小田原市・南足柄市・足柄上郡・足柄下郡</t>
  </si>
  <si>
    <t>県西</t>
  </si>
  <si>
    <t>藤沢市･茅ヶ崎市･平塚市･秦野市･伊勢原市･高座郡･中郡</t>
    <phoneticPr fontId="4"/>
  </si>
  <si>
    <t>湘南</t>
  </si>
  <si>
    <t>相模原市･厚木市･大和市･海老名市･座間市･綾瀬市･愛甲郡</t>
    <phoneticPr fontId="4"/>
  </si>
  <si>
    <t>県央</t>
  </si>
  <si>
    <t>横須賀市・三浦市・逗子市・鎌倉市・三浦郡</t>
    <phoneticPr fontId="4"/>
  </si>
  <si>
    <t>横須賀・三浦</t>
  </si>
  <si>
    <t>川崎市</t>
  </si>
  <si>
    <t>川崎</t>
  </si>
  <si>
    <t>横浜市</t>
  </si>
  <si>
    <t>横浜</t>
  </si>
  <si>
    <t>支 所 内 区 域</t>
    <phoneticPr fontId="3"/>
  </si>
  <si>
    <t>消費世帯数</t>
  </si>
  <si>
    <t>地  区  別</t>
    <phoneticPr fontId="3"/>
  </si>
  <si>
    <t>消防保安課、（公社）神奈川県ＬＰガス協会調</t>
    <rPh sb="0" eb="2">
      <t>ショウボウ</t>
    </rPh>
    <rPh sb="2" eb="5">
      <t>ホアンカ</t>
    </rPh>
    <rPh sb="7" eb="8">
      <t>コウ</t>
    </rPh>
    <rPh sb="8" eb="9">
      <t>シャ</t>
    </rPh>
    <rPh sb="10" eb="14">
      <t>カナガワケン</t>
    </rPh>
    <rPh sb="18" eb="20">
      <t>キョウカイ</t>
    </rPh>
    <rPh sb="20" eb="21">
      <t>シラ</t>
    </rPh>
    <phoneticPr fontId="4"/>
  </si>
  <si>
    <t>　　 ３　横浜市の下水道処理人口普及率100%は、小数点第二位を四捨五入したことによる。</t>
    <rPh sb="5" eb="8">
      <t>ヨコハマシ</t>
    </rPh>
    <rPh sb="9" eb="12">
      <t>ゲスイドウ</t>
    </rPh>
    <rPh sb="12" eb="14">
      <t>ショリ</t>
    </rPh>
    <rPh sb="14" eb="16">
      <t>ジンコウ</t>
    </rPh>
    <rPh sb="16" eb="18">
      <t>フキュウ</t>
    </rPh>
    <rPh sb="18" eb="19">
      <t>リツ</t>
    </rPh>
    <rPh sb="25" eb="28">
      <t>ショウスウテン</t>
    </rPh>
    <rPh sb="28" eb="29">
      <t>ダイ</t>
    </rPh>
    <rPh sb="29" eb="30">
      <t>ニ</t>
    </rPh>
    <rPh sb="30" eb="31">
      <t>イ</t>
    </rPh>
    <rPh sb="32" eb="36">
      <t>シシャゴニュウ</t>
    </rPh>
    <phoneticPr fontId="4"/>
  </si>
  <si>
    <t>　　 ２　人口普及率は、処理区域人口を行政人口で除した値。</t>
    <rPh sb="5" eb="7">
      <t>ジンコウ</t>
    </rPh>
    <rPh sb="7" eb="9">
      <t>フキュウ</t>
    </rPh>
    <rPh sb="9" eb="10">
      <t>リツ</t>
    </rPh>
    <rPh sb="12" eb="14">
      <t>ショリ</t>
    </rPh>
    <rPh sb="14" eb="16">
      <t>クイキ</t>
    </rPh>
    <rPh sb="16" eb="18">
      <t>ジンコウ</t>
    </rPh>
    <rPh sb="19" eb="21">
      <t>ギョウセイ</t>
    </rPh>
    <rPh sb="21" eb="23">
      <t>ジンコウ</t>
    </rPh>
    <rPh sb="24" eb="25">
      <t>ジョ</t>
    </rPh>
    <rPh sb="27" eb="28">
      <t>アタイ</t>
    </rPh>
    <phoneticPr fontId="4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</si>
  <si>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</si>
  <si>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</si>
  <si>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</si>
  <si>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</si>
  <si>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</si>
  <si>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</si>
  <si>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</si>
  <si>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</si>
  <si>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</si>
  <si>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</si>
  <si>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</si>
  <si>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</si>
  <si>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</si>
  <si>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</si>
  <si>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</si>
  <si>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</si>
  <si>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</si>
  <si>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</si>
  <si>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</si>
  <si>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</si>
  <si>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</si>
  <si>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</si>
  <si>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</si>
  <si>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</si>
  <si>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</si>
  <si>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</si>
  <si>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</si>
  <si>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</si>
  <si>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</si>
  <si>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</si>
  <si>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</si>
  <si>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％</t>
  </si>
  <si>
    <t>ha</t>
  </si>
  <si>
    <t>千人</t>
  </si>
  <si>
    <t>面　積</t>
  </si>
  <si>
    <t>人　口</t>
  </si>
  <si>
    <t>下水道処理
人口普及率</t>
    <rPh sb="0" eb="3">
      <t>ゲスイドウ</t>
    </rPh>
    <rPh sb="3" eb="5">
      <t>ショリ</t>
    </rPh>
    <phoneticPr fontId="3"/>
  </si>
  <si>
    <t>処理区域</t>
  </si>
  <si>
    <t>行政人口</t>
  </si>
  <si>
    <t>市町村名</t>
  </si>
  <si>
    <t>（各年度３月31日現在）下水道課調</t>
    <rPh sb="1" eb="4">
      <t>カクネンド</t>
    </rPh>
    <rPh sb="5" eb="6">
      <t>ガツ</t>
    </rPh>
    <rPh sb="8" eb="9">
      <t>ヒ</t>
    </rPh>
    <rPh sb="9" eb="11">
      <t>ゲンザイ</t>
    </rPh>
    <rPh sb="12" eb="15">
      <t>ゲスイドウ</t>
    </rPh>
    <rPh sb="15" eb="16">
      <t>カ</t>
    </rPh>
    <rPh sb="16" eb="17">
      <t>シラ</t>
    </rPh>
    <phoneticPr fontId="4"/>
  </si>
  <si>
    <r>
      <t>（注）　事業所数は、各年の翌年６月１日現在の数値。その他の項目は各年の１年間の総量を操業日数で割った数値。</t>
    </r>
    <r>
      <rPr>
        <strike/>
        <sz val="6"/>
        <rFont val="ＭＳ 明朝"/>
        <family val="1"/>
        <charset val="128"/>
      </rPr>
      <t/>
    </r>
    <rPh sb="1" eb="2">
      <t>チュウ</t>
    </rPh>
    <rPh sb="10" eb="12">
      <t>カクトシ</t>
    </rPh>
    <rPh sb="13" eb="15">
      <t>ヨクトシ</t>
    </rPh>
    <rPh sb="39" eb="41">
      <t>ソウリョウ</t>
    </rPh>
    <rPh sb="42" eb="44">
      <t>ソウギョウ</t>
    </rPh>
    <rPh sb="44" eb="46">
      <t>ニッスウ</t>
    </rPh>
    <rPh sb="47" eb="48">
      <t>ワ</t>
    </rPh>
    <rPh sb="50" eb="52">
      <t>スウチ</t>
    </rPh>
    <phoneticPr fontId="4"/>
  </si>
  <si>
    <t>輸送機</t>
    <rPh sb="0" eb="3">
      <t>ユソウキ</t>
    </rPh>
    <phoneticPr fontId="4"/>
  </si>
  <si>
    <t>情報機器</t>
    <rPh sb="0" eb="2">
      <t>ジョウホウ</t>
    </rPh>
    <rPh sb="2" eb="4">
      <t>キキ</t>
    </rPh>
    <phoneticPr fontId="4"/>
  </si>
  <si>
    <t>電気機器</t>
    <rPh sb="0" eb="2">
      <t>デンキ</t>
    </rPh>
    <rPh sb="2" eb="4">
      <t>キキ</t>
    </rPh>
    <phoneticPr fontId="4"/>
  </si>
  <si>
    <t>電子部品</t>
    <rPh sb="0" eb="2">
      <t>デンシ</t>
    </rPh>
    <rPh sb="2" eb="4">
      <t>ブヒン</t>
    </rPh>
    <phoneticPr fontId="4"/>
  </si>
  <si>
    <t>業務用機器</t>
    <rPh sb="0" eb="3">
      <t>ギョウムヨウ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</si>
  <si>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</si>
  <si>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はん用機器</t>
    <rPh sb="2" eb="3">
      <t>ヨウ</t>
    </rPh>
    <rPh sb="3" eb="5">
      <t>キキ</t>
    </rPh>
    <phoneticPr fontId="4"/>
  </si>
  <si>
    <t>金属製品</t>
  </si>
  <si>
    <t>非鉄</t>
  </si>
  <si>
    <t>鉄鋼</t>
  </si>
  <si>
    <t>窯業</t>
  </si>
  <si>
    <t>X</t>
  </si>
  <si>
    <t>なめし革</t>
  </si>
  <si>
    <t>ゴム</t>
  </si>
  <si>
    <t>プラスチック</t>
  </si>
  <si>
    <t>石油</t>
    <rPh sb="0" eb="2">
      <t>セキユ</t>
    </rPh>
    <phoneticPr fontId="4"/>
  </si>
  <si>
    <t>化学</t>
    <rPh sb="0" eb="2">
      <t>カガク</t>
    </rPh>
    <phoneticPr fontId="4"/>
  </si>
  <si>
    <t>印刷</t>
    <rPh sb="0" eb="2">
      <t>インサツ</t>
    </rPh>
    <phoneticPr fontId="4"/>
  </si>
  <si>
    <t>紙製品</t>
    <rPh sb="0" eb="1">
      <t>カミ</t>
    </rPh>
    <rPh sb="1" eb="3">
      <t>セイヒン</t>
    </rPh>
    <phoneticPr fontId="4"/>
  </si>
  <si>
    <t>家具</t>
    <rPh sb="0" eb="2">
      <t>カグ</t>
    </rPh>
    <phoneticPr fontId="4"/>
  </si>
  <si>
    <t>木材</t>
    <rPh sb="0" eb="2">
      <t>モクザイ</t>
    </rPh>
    <phoneticPr fontId="4"/>
  </si>
  <si>
    <t>繊維</t>
  </si>
  <si>
    <t>飲料</t>
  </si>
  <si>
    <t>食料</t>
  </si>
  <si>
    <t xml:space="preserve"> </t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</si>
  <si>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4"/>
  </si>
  <si>
    <t>そ の 他</t>
    <phoneticPr fontId="3"/>
  </si>
  <si>
    <t>公共用水</t>
    <rPh sb="2" eb="4">
      <t>ヨウスイ</t>
    </rPh>
    <phoneticPr fontId="4"/>
  </si>
  <si>
    <t>産業別</t>
  </si>
  <si>
    <t>（各年６月１日現在）工業統計調査結果</t>
    <rPh sb="1" eb="2">
      <t>カク</t>
    </rPh>
    <rPh sb="2" eb="3">
      <t>ネン</t>
    </rPh>
    <rPh sb="4" eb="5">
      <t>ガツ</t>
    </rPh>
    <rPh sb="6" eb="7">
      <t>ジツ</t>
    </rPh>
    <rPh sb="7" eb="9">
      <t>ゲンザイ</t>
    </rPh>
    <phoneticPr fontId="3"/>
  </si>
  <si>
    <t>（従業者30人以上の事業所）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4"/>
  </si>
  <si>
    <t>（注）　事業所数は、各年の翌年６月１日現在の数値。その他の項目は各年の１年間の総量を操業日数で割った数値。</t>
    <rPh sb="1" eb="2">
      <t>チュウ</t>
    </rPh>
    <rPh sb="10" eb="12">
      <t>カクトシ</t>
    </rPh>
    <rPh sb="39" eb="41">
      <t>ソウリョウ</t>
    </rPh>
    <rPh sb="42" eb="44">
      <t>ソウギョウ</t>
    </rPh>
    <rPh sb="44" eb="46">
      <t>ニッスウ</t>
    </rPh>
    <rPh sb="47" eb="48">
      <t>ワ</t>
    </rPh>
    <rPh sb="50" eb="52">
      <t>スウチ</t>
    </rPh>
    <phoneticPr fontId="4"/>
  </si>
  <si>
    <t>令和元年</t>
    <rPh sb="0" eb="2">
      <t>レイワ</t>
    </rPh>
    <rPh sb="2" eb="4">
      <t>ガンネン</t>
    </rPh>
    <phoneticPr fontId="3"/>
  </si>
  <si>
    <t xml:space="preserve">      30年</t>
    <phoneticPr fontId="3"/>
  </si>
  <si>
    <t>平成29年</t>
  </si>
  <si>
    <t>市町村別</t>
    <rPh sb="0" eb="3">
      <t>シチョウソン</t>
    </rPh>
    <rPh sb="3" eb="4">
      <t>ベツ</t>
    </rPh>
    <phoneticPr fontId="4"/>
  </si>
  <si>
    <t>営業用</t>
  </si>
  <si>
    <t>　　　　供給するもの、又は１日最大給水量が20㎥を超えるもの。　　　</t>
    <rPh sb="4" eb="6">
      <t>キョウキュウ</t>
    </rPh>
    <phoneticPr fontId="3"/>
  </si>
  <si>
    <t>　　　　　「専用水道」水道法第３条第６項に定められた社宅、療養所等における101人以上の居住者に水を</t>
    <rPh sb="6" eb="8">
      <t>センヨウ</t>
    </rPh>
    <rPh sb="8" eb="10">
      <t>スイドウ</t>
    </rPh>
    <rPh sb="11" eb="13">
      <t>スイドウ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サダ</t>
    </rPh>
    <rPh sb="26" eb="28">
      <t>シャタク</t>
    </rPh>
    <rPh sb="29" eb="31">
      <t>リョウヨウ</t>
    </rPh>
    <rPh sb="31" eb="32">
      <t>ジョ</t>
    </rPh>
    <rPh sb="32" eb="33">
      <t>トウ</t>
    </rPh>
    <rPh sb="40" eb="41">
      <t>ニン</t>
    </rPh>
    <rPh sb="41" eb="43">
      <t>イジョウ</t>
    </rPh>
    <rPh sb="44" eb="47">
      <t>キョジュウシャ</t>
    </rPh>
    <rPh sb="48" eb="49">
      <t>ミズ</t>
    </rPh>
    <phoneticPr fontId="3"/>
  </si>
  <si>
    <t>　　　　人以下のもの。　　</t>
    <rPh sb="4" eb="5">
      <t>ニン</t>
    </rPh>
    <rPh sb="5" eb="7">
      <t>イカ</t>
    </rPh>
    <phoneticPr fontId="3"/>
  </si>
  <si>
    <t>　　　　　「簡易水道」一般の需要に応じて、水道により水を供給する事業で、計画給水人口101人以上5,000　　</t>
    <rPh sb="6" eb="8">
      <t>カンイ</t>
    </rPh>
    <rPh sb="8" eb="10">
      <t>スイドウ</t>
    </rPh>
    <rPh sb="11" eb="13">
      <t>イッパン</t>
    </rPh>
    <rPh sb="14" eb="16">
      <t>ジュヨウ</t>
    </rPh>
    <rPh sb="17" eb="18">
      <t>オウ</t>
    </rPh>
    <rPh sb="21" eb="23">
      <t>スイドウ</t>
    </rPh>
    <rPh sb="26" eb="27">
      <t>ミズ</t>
    </rPh>
    <rPh sb="28" eb="30">
      <t>キョウキュウ</t>
    </rPh>
    <rPh sb="32" eb="34">
      <t>ジギョウ</t>
    </rPh>
    <rPh sb="36" eb="38">
      <t>ケイカク</t>
    </rPh>
    <rPh sb="38" eb="40">
      <t>キュウスイ</t>
    </rPh>
    <rPh sb="40" eb="42">
      <t>ジンコウ</t>
    </rPh>
    <rPh sb="45" eb="46">
      <t>ニン</t>
    </rPh>
    <rPh sb="46" eb="48">
      <t>イジョウ</t>
    </rPh>
    <phoneticPr fontId="3"/>
  </si>
  <si>
    <t>（注）１　「上水道」一般の需要に応じて、水道により水を供給する事業で、計画給水人口5,001人以上のもの。</t>
    <rPh sb="1" eb="2">
      <t>チュウ</t>
    </rPh>
    <rPh sb="6" eb="9">
      <t>ジョウスイドウ</t>
    </rPh>
    <rPh sb="10" eb="12">
      <t>イッパン</t>
    </rPh>
    <rPh sb="13" eb="15">
      <t>ジュヨウ</t>
    </rPh>
    <rPh sb="16" eb="17">
      <t>オウ</t>
    </rPh>
    <rPh sb="20" eb="22">
      <t>スイドウ</t>
    </rPh>
    <rPh sb="25" eb="26">
      <t>ミズ</t>
    </rPh>
    <rPh sb="27" eb="29">
      <t>キョウキュウ</t>
    </rPh>
    <rPh sb="31" eb="33">
      <t>ジギョウ</t>
    </rPh>
    <rPh sb="35" eb="37">
      <t>ケイカク</t>
    </rPh>
    <rPh sb="37" eb="39">
      <t>キュウスイ</t>
    </rPh>
    <rPh sb="39" eb="41">
      <t>ジンコウ</t>
    </rPh>
    <rPh sb="46" eb="47">
      <t>ニン</t>
    </rPh>
    <rPh sb="47" eb="49">
      <t>イジョウ</t>
    </rPh>
    <phoneticPr fontId="3"/>
  </si>
  <si>
    <t>箱根町</t>
    <rPh sb="0" eb="3">
      <t>ハコネマチ</t>
    </rPh>
    <phoneticPr fontId="4"/>
  </si>
  <si>
    <t>開成町</t>
    <rPh sb="0" eb="3">
      <t>カイセイチョウ</t>
    </rPh>
    <phoneticPr fontId="4"/>
  </si>
  <si>
    <t>山北町</t>
    <rPh sb="0" eb="3">
      <t>ヤマキタチョウ</t>
    </rPh>
    <phoneticPr fontId="4"/>
  </si>
  <si>
    <t>松田町</t>
    <rPh sb="0" eb="3">
      <t>マツダチョウ</t>
    </rPh>
    <phoneticPr fontId="4"/>
  </si>
  <si>
    <t>大井町</t>
    <rPh sb="0" eb="2">
      <t>オオイ</t>
    </rPh>
    <rPh sb="2" eb="3">
      <t>マチ</t>
    </rPh>
    <phoneticPr fontId="4"/>
  </si>
  <si>
    <t>中井町</t>
    <rPh sb="0" eb="3">
      <t>ナカイマチ</t>
    </rPh>
    <phoneticPr fontId="4"/>
  </si>
  <si>
    <t>二宮町</t>
    <rPh sb="0" eb="3">
      <t>ニノミヤチョウ</t>
    </rPh>
    <phoneticPr fontId="4"/>
  </si>
  <si>
    <t>大磯町</t>
    <rPh sb="0" eb="3">
      <t>オオイソマチ</t>
    </rPh>
    <phoneticPr fontId="4"/>
  </si>
  <si>
    <t>寒川町</t>
    <rPh sb="0" eb="2">
      <t>サムカワ</t>
    </rPh>
    <rPh sb="2" eb="3">
      <t>チョウ</t>
    </rPh>
    <phoneticPr fontId="4"/>
  </si>
  <si>
    <t>葉山町</t>
    <rPh sb="0" eb="3">
      <t>ハヤママチ</t>
    </rPh>
    <phoneticPr fontId="4"/>
  </si>
  <si>
    <t>綾瀬市</t>
    <rPh sb="0" eb="3">
      <t>アヤセシ</t>
    </rPh>
    <phoneticPr fontId="4"/>
  </si>
  <si>
    <t>南足柄市</t>
    <rPh sb="0" eb="4">
      <t>ミナミアシガラシ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</si>
  <si>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</si>
  <si>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</si>
  <si>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伊勢原市</t>
    <rPh sb="0" eb="4">
      <t>イセハラシ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</si>
  <si>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</si>
  <si>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</si>
  <si>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秦野市</t>
    <rPh sb="0" eb="3">
      <t>ハダノシ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</si>
  <si>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</si>
  <si>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</si>
  <si>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茅ヶ崎市</t>
    <rPh sb="0" eb="4">
      <t>チガサキシ</t>
    </rPh>
    <phoneticPr fontId="4"/>
  </si>
  <si>
    <t>小田原市</t>
    <rPh sb="0" eb="4">
      <t>オダワラシ</t>
    </rPh>
    <phoneticPr fontId="4"/>
  </si>
  <si>
    <t>藤沢市</t>
    <rPh sb="0" eb="3">
      <t>フジサワシ</t>
    </rPh>
    <phoneticPr fontId="4"/>
  </si>
  <si>
    <t>鎌倉市</t>
    <rPh sb="0" eb="3">
      <t>カマクラシ</t>
    </rPh>
    <phoneticPr fontId="4"/>
  </si>
  <si>
    <t>(中井町に含む)</t>
    <rPh sb="1" eb="3">
      <t>ナカイ</t>
    </rPh>
    <rPh sb="3" eb="4">
      <t>マチ</t>
    </rPh>
    <rPh sb="5" eb="6">
      <t>フク</t>
    </rPh>
    <phoneticPr fontId="3"/>
  </si>
  <si>
    <t>平塚市</t>
    <rPh sb="0" eb="3">
      <t>ヒラツカシ</t>
    </rPh>
    <phoneticPr fontId="4"/>
  </si>
  <si>
    <t>横須賀市</t>
    <rPh sb="0" eb="4">
      <t>ヨコスカシ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</si>
  <si>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</si>
  <si>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</si>
  <si>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</si>
  <si>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組合営</t>
    <rPh sb="0" eb="2">
      <t>クミアイ</t>
    </rPh>
    <rPh sb="2" eb="3">
      <t>エイギョウ</t>
    </rPh>
    <phoneticPr fontId="4"/>
  </si>
  <si>
    <t>市町村営等</t>
    <rPh sb="0" eb="2">
      <t>シチョウ</t>
    </rPh>
    <rPh sb="2" eb="4">
      <t>ソンエイ</t>
    </rPh>
    <rPh sb="4" eb="5">
      <t>トウ</t>
    </rPh>
    <phoneticPr fontId="4"/>
  </si>
  <si>
    <t>公　営</t>
    <rPh sb="0" eb="3">
      <t>コウエイ</t>
    </rPh>
    <phoneticPr fontId="4"/>
  </si>
  <si>
    <t>県営</t>
    <rPh sb="0" eb="2">
      <t>ケンエイ</t>
    </rPh>
    <phoneticPr fontId="4"/>
  </si>
  <si>
    <t>２年度計</t>
    <rPh sb="1" eb="3">
      <t>ネンド</t>
    </rPh>
    <rPh sb="3" eb="4">
      <t>ケイ</t>
    </rPh>
    <phoneticPr fontId="4"/>
  </si>
  <si>
    <t>令和元年度計</t>
    <rPh sb="3" eb="5">
      <t>ネンド</t>
    </rPh>
    <rPh sb="5" eb="6">
      <t>ケイ</t>
    </rPh>
    <phoneticPr fontId="4"/>
  </si>
  <si>
    <t>平成30年度計</t>
    <rPh sb="0" eb="2">
      <t>ヘイセイ</t>
    </rPh>
    <rPh sb="4" eb="6">
      <t>９ネンド</t>
    </rPh>
    <rPh sb="6" eb="7">
      <t>ケイ</t>
    </rPh>
    <phoneticPr fontId="4"/>
  </si>
  <si>
    <t>人</t>
  </si>
  <si>
    <t>人</t>
    <rPh sb="0" eb="1">
      <t>ヒト</t>
    </rPh>
    <phoneticPr fontId="4"/>
  </si>
  <si>
    <t>給水量</t>
    <rPh sb="0" eb="2">
      <t>キュウスイ</t>
    </rPh>
    <rPh sb="2" eb="3">
      <t>リョウ</t>
    </rPh>
    <phoneticPr fontId="4"/>
  </si>
  <si>
    <t>現在給水人口
(浄水受水)</t>
  </si>
  <si>
    <t>現在給水人口
(自己水源)</t>
    <rPh sb="0" eb="2">
      <t>ゲンザイ</t>
    </rPh>
    <rPh sb="2" eb="4">
      <t>キュウスイ</t>
    </rPh>
    <rPh sb="4" eb="6">
      <t>ジンコウ</t>
    </rPh>
    <rPh sb="8" eb="10">
      <t>ジコ</t>
    </rPh>
    <rPh sb="10" eb="12">
      <t>スイゲン</t>
    </rPh>
    <phoneticPr fontId="4"/>
  </si>
  <si>
    <t>施設数</t>
    <rPh sb="0" eb="2">
      <t>シセツ</t>
    </rPh>
    <rPh sb="2" eb="3">
      <t>スウ</t>
    </rPh>
    <phoneticPr fontId="4"/>
  </si>
  <si>
    <t>現在給水
人　　口</t>
    <rPh sb="0" eb="2">
      <t>ゲンザイ</t>
    </rPh>
    <rPh sb="2" eb="4">
      <t>キュウスイ</t>
    </rPh>
    <rPh sb="5" eb="9">
      <t>ジンコウ</t>
    </rPh>
    <phoneticPr fontId="4"/>
  </si>
  <si>
    <t>専用水道</t>
    <rPh sb="0" eb="2">
      <t>センヨウ</t>
    </rPh>
    <rPh sb="2" eb="4">
      <t>スイドウ</t>
    </rPh>
    <phoneticPr fontId="4"/>
  </si>
  <si>
    <t>簡易水道</t>
    <rPh sb="0" eb="2">
      <t>カンイ</t>
    </rPh>
    <rPh sb="2" eb="4">
      <t>スイドウ</t>
    </rPh>
    <phoneticPr fontId="4"/>
  </si>
  <si>
    <t>上水道</t>
    <rPh sb="0" eb="3">
      <t>ジョウスイドウ</t>
    </rPh>
    <phoneticPr fontId="4"/>
  </si>
  <si>
    <t>普 及 率
(人口比)</t>
    <rPh sb="0" eb="3">
      <t>フキュウ</t>
    </rPh>
    <rPh sb="4" eb="5">
      <t>リツ</t>
    </rPh>
    <rPh sb="7" eb="10">
      <t>ジンコウヒ</t>
    </rPh>
    <phoneticPr fontId="4"/>
  </si>
  <si>
    <t>行政区域内
人　　　口</t>
    <rPh sb="0" eb="2">
      <t>ギョウセイ</t>
    </rPh>
    <rPh sb="2" eb="5">
      <t>クイキナイ</t>
    </rPh>
    <rPh sb="6" eb="11">
      <t>ジンコウ</t>
    </rPh>
    <phoneticPr fontId="4"/>
  </si>
  <si>
    <t>区分</t>
    <rPh sb="0" eb="2">
      <t>クブン</t>
    </rPh>
    <phoneticPr fontId="4"/>
  </si>
  <si>
    <t>生活衛生課、企業局経営課調</t>
    <rPh sb="0" eb="2">
      <t>セイカツ</t>
    </rPh>
    <rPh sb="2" eb="4">
      <t>エイセイ</t>
    </rPh>
    <rPh sb="4" eb="5">
      <t>カ</t>
    </rPh>
    <rPh sb="6" eb="8">
      <t>キギョウ</t>
    </rPh>
    <rPh sb="8" eb="9">
      <t>キョク</t>
    </rPh>
    <rPh sb="9" eb="11">
      <t>ケイエイ</t>
    </rPh>
    <rPh sb="11" eb="12">
      <t>カ</t>
    </rPh>
    <rPh sb="12" eb="13">
      <t>シラ</t>
    </rPh>
    <phoneticPr fontId="4"/>
  </si>
  <si>
    <t>　　　 ２　「無効水量」漏水等により無効となった水量。</t>
    <rPh sb="7" eb="9">
      <t>ムコウ</t>
    </rPh>
    <rPh sb="9" eb="11">
      <t>スイリョウ</t>
    </rPh>
    <rPh sb="12" eb="14">
      <t>ロウスイ</t>
    </rPh>
    <rPh sb="14" eb="15">
      <t>トウ</t>
    </rPh>
    <rPh sb="18" eb="20">
      <t>ムコウ</t>
    </rPh>
    <rPh sb="24" eb="26">
      <t>スイリョウ</t>
    </rPh>
    <phoneticPr fontId="4"/>
  </si>
  <si>
    <t>　　 　 　公園用、消防用など料金収入のない無収水量とに分けられる。</t>
    <rPh sb="6" eb="8">
      <t>コウエン</t>
    </rPh>
    <rPh sb="8" eb="9">
      <t>ヨウ</t>
    </rPh>
    <rPh sb="10" eb="13">
      <t>ショウボウヨウ</t>
    </rPh>
    <rPh sb="15" eb="17">
      <t>リョウキン</t>
    </rPh>
    <rPh sb="17" eb="19">
      <t>シュウニュウ</t>
    </rPh>
    <rPh sb="22" eb="23">
      <t>ム</t>
    </rPh>
    <rPh sb="23" eb="24">
      <t>シュウ</t>
    </rPh>
    <rPh sb="24" eb="26">
      <t>スイリョウ</t>
    </rPh>
    <rPh sb="28" eb="29">
      <t>ワ</t>
    </rPh>
    <phoneticPr fontId="4"/>
  </si>
  <si>
    <t>市町村等</t>
  </si>
  <si>
    <t>県営</t>
  </si>
  <si>
    <t>令和２年度計</t>
  </si>
  <si>
    <t>平成30年度計</t>
  </si>
  <si>
    <t>船舶用</t>
  </si>
  <si>
    <t>公衆浴場用</t>
    <rPh sb="0" eb="2">
      <t>コウシュウ</t>
    </rPh>
    <rPh sb="2" eb="4">
      <t>ヨクジョウ</t>
    </rPh>
    <rPh sb="4" eb="5">
      <t>ヨウ</t>
    </rPh>
    <phoneticPr fontId="4"/>
  </si>
  <si>
    <t>量</t>
    <rPh sb="0" eb="1">
      <t>リョウ</t>
    </rPh>
    <phoneticPr fontId="4"/>
  </si>
  <si>
    <t>水</t>
    <rPh sb="0" eb="1">
      <t>ミズ</t>
    </rPh>
    <phoneticPr fontId="4"/>
  </si>
  <si>
    <t>収</t>
    <rPh sb="0" eb="1">
      <t>シュウ</t>
    </rPh>
    <phoneticPr fontId="4"/>
  </si>
  <si>
    <t>有</t>
    <rPh sb="0" eb="1">
      <t>ユウ</t>
    </rPh>
    <phoneticPr fontId="4"/>
  </si>
  <si>
    <t>三浦市</t>
    <rPh sb="0" eb="2">
      <t>ミウラシ</t>
    </rPh>
    <rPh sb="2" eb="3">
      <t>シ</t>
    </rPh>
    <phoneticPr fontId="4"/>
  </si>
  <si>
    <t>営業用に含む</t>
    <rPh sb="0" eb="3">
      <t>エイギョウヨウ</t>
    </rPh>
    <rPh sb="4" eb="5">
      <t>フク</t>
    </rPh>
    <phoneticPr fontId="3"/>
  </si>
  <si>
    <t>市町別</t>
    <rPh sb="0" eb="1">
      <t>シ</t>
    </rPh>
    <rPh sb="1" eb="2">
      <t>マチ</t>
    </rPh>
    <rPh sb="2" eb="3">
      <t>ベツ</t>
    </rPh>
    <phoneticPr fontId="4"/>
  </si>
  <si>
    <t>（令和２年度）生活衛生課調</t>
    <rPh sb="4" eb="5">
      <t>ネン</t>
    </rPh>
    <rPh sb="5" eb="6">
      <t>ド</t>
    </rPh>
    <rPh sb="7" eb="9">
      <t>セイカツ</t>
    </rPh>
    <rPh sb="9" eb="11">
      <t>エイセイ</t>
    </rPh>
    <rPh sb="11" eb="12">
      <t>カ</t>
    </rPh>
    <rPh sb="12" eb="13">
      <t>シラ</t>
    </rPh>
    <phoneticPr fontId="4"/>
  </si>
  <si>
    <t>１　市町営水道</t>
    <rPh sb="2" eb="3">
      <t>シ</t>
    </rPh>
    <rPh sb="3" eb="4">
      <t>マチ</t>
    </rPh>
    <rPh sb="4" eb="5">
      <t>エイ</t>
    </rPh>
    <rPh sb="5" eb="7">
      <t>スイドウ</t>
    </rPh>
    <phoneticPr fontId="4"/>
  </si>
  <si>
    <t>（注）　水源別給水量（送水量）は、単位未満端数処理のため、合計と内訳は一致しない。</t>
    <rPh sb="1" eb="2">
      <t>チュウ</t>
    </rPh>
    <rPh sb="4" eb="6">
      <t>スイゲン</t>
    </rPh>
    <rPh sb="6" eb="7">
      <t>ベツ</t>
    </rPh>
    <rPh sb="7" eb="9">
      <t>キュウスイ</t>
    </rPh>
    <rPh sb="9" eb="10">
      <t>リョウ</t>
    </rPh>
    <rPh sb="11" eb="12">
      <t>オク</t>
    </rPh>
    <rPh sb="12" eb="14">
      <t>スイリョウ</t>
    </rPh>
    <rPh sb="17" eb="19">
      <t>タンイ</t>
    </rPh>
    <rPh sb="19" eb="21">
      <t>ミマン</t>
    </rPh>
    <rPh sb="21" eb="23">
      <t>ハスウ</t>
    </rPh>
    <rPh sb="23" eb="25">
      <t>ショリ</t>
    </rPh>
    <rPh sb="29" eb="31">
      <t>ゴウケイ</t>
    </rPh>
    <rPh sb="32" eb="34">
      <t>ウチワケ</t>
    </rPh>
    <rPh sb="35" eb="37">
      <t>イッチ</t>
    </rPh>
    <phoneticPr fontId="4"/>
  </si>
  <si>
    <t>企業団</t>
    <rPh sb="0" eb="2">
      <t>キギョウ</t>
    </rPh>
    <rPh sb="2" eb="3">
      <t>ダン</t>
    </rPh>
    <phoneticPr fontId="4"/>
  </si>
  <si>
    <t>計</t>
    <rPh sb="0" eb="1">
      <t>ケイ</t>
    </rPh>
    <phoneticPr fontId="4"/>
  </si>
  <si>
    <t>長野</t>
    <rPh sb="0" eb="2">
      <t>ナガノ</t>
    </rPh>
    <phoneticPr fontId="4"/>
  </si>
  <si>
    <t>鳥屋</t>
    <rPh sb="0" eb="2">
      <t>トリヤ</t>
    </rPh>
    <phoneticPr fontId="4"/>
  </si>
  <si>
    <t>和田</t>
  </si>
  <si>
    <t>底沢</t>
  </si>
  <si>
    <t>鎌沢</t>
  </si>
  <si>
    <t>落合</t>
  </si>
  <si>
    <t>箱根</t>
  </si>
  <si>
    <t>大山</t>
  </si>
  <si>
    <t>谷ヶ原</t>
  </si>
  <si>
    <t>平塚</t>
  </si>
  <si>
    <t>寒川</t>
  </si>
  <si>
    <t>給水量
(送水量)</t>
  </si>
  <si>
    <t>水源名</t>
  </si>
  <si>
    <t>現在給水
人　　口</t>
  </si>
  <si>
    <t>給水区域
内 人 口</t>
  </si>
  <si>
    <t>行政区域
内 人 口</t>
  </si>
  <si>
    <t>市町名</t>
  </si>
  <si>
    <r>
      <rPr>
        <sz val="7"/>
        <rFont val="ＭＳ ゴシック"/>
        <family val="3"/>
        <charset val="128"/>
      </rPr>
      <t>別表　令和２年度県営水道の市町別内訳と水源別給水量（該当市町のみ掲載）</t>
    </r>
    <rPh sb="0" eb="2">
      <t>ベッピョウ</t>
    </rPh>
    <rPh sb="3" eb="5">
      <t>レイワ</t>
    </rPh>
    <rPh sb="6" eb="8">
      <t>ネンド</t>
    </rPh>
    <rPh sb="8" eb="10">
      <t>ケンエイ</t>
    </rPh>
    <rPh sb="10" eb="12">
      <t>スイドウ</t>
    </rPh>
    <rPh sb="13" eb="14">
      <t>シ</t>
    </rPh>
    <rPh sb="14" eb="15">
      <t>マチ</t>
    </rPh>
    <rPh sb="15" eb="16">
      <t>ベツ</t>
    </rPh>
    <rPh sb="16" eb="18">
      <t>ウチワケ</t>
    </rPh>
    <rPh sb="19" eb="21">
      <t>スイゲン</t>
    </rPh>
    <rPh sb="21" eb="22">
      <t>ベツ</t>
    </rPh>
    <rPh sb="22" eb="24">
      <t>キュウスイ</t>
    </rPh>
    <rPh sb="24" eb="25">
      <t>リョウ</t>
    </rPh>
    <rPh sb="26" eb="28">
      <t>ガイトウ</t>
    </rPh>
    <rPh sb="28" eb="29">
      <t>シ</t>
    </rPh>
    <rPh sb="29" eb="30">
      <t>マチ</t>
    </rPh>
    <rPh sb="32" eb="34">
      <t>ケイサイ</t>
    </rPh>
    <phoneticPr fontId="4"/>
  </si>
  <si>
    <t>（注）分水とは、水利権又は協定に基づく他水道事業者への水道水の供給をいう。</t>
    <rPh sb="1" eb="2">
      <t>チュウ</t>
    </rPh>
    <rPh sb="3" eb="5">
      <t>ブンスイ</t>
    </rPh>
    <rPh sb="8" eb="11">
      <t>スイリケン</t>
    </rPh>
    <rPh sb="11" eb="12">
      <t>マタ</t>
    </rPh>
    <rPh sb="13" eb="15">
      <t>キョウテイ</t>
    </rPh>
    <rPh sb="16" eb="17">
      <t>モト</t>
    </rPh>
    <rPh sb="19" eb="20">
      <t>タ</t>
    </rPh>
    <rPh sb="20" eb="22">
      <t>スイドウ</t>
    </rPh>
    <rPh sb="22" eb="24">
      <t>ジギョウ</t>
    </rPh>
    <rPh sb="24" eb="25">
      <t>シャ</t>
    </rPh>
    <rPh sb="27" eb="30">
      <t>スイドウスイ</t>
    </rPh>
    <rPh sb="31" eb="33">
      <t>キョウキュウ</t>
    </rPh>
    <phoneticPr fontId="4"/>
  </si>
  <si>
    <t>合　　計</t>
  </si>
  <si>
    <t>分 水 計</t>
  </si>
  <si>
    <t>秦　　　野　　　市</t>
  </si>
  <si>
    <t>座　　　間　　　市</t>
  </si>
  <si>
    <t>分　　水</t>
  </si>
  <si>
    <t>小　　計</t>
  </si>
  <si>
    <t>有収水量</t>
    <phoneticPr fontId="3"/>
  </si>
  <si>
    <t>（令和２年度）企業局経営課調</t>
    <rPh sb="1" eb="3">
      <t>レイワ</t>
    </rPh>
    <rPh sb="4" eb="6">
      <t>ネンド</t>
    </rPh>
    <phoneticPr fontId="3"/>
  </si>
  <si>
    <t>単位　㎥</t>
    <rPh sb="0" eb="2">
      <t>タンイ</t>
    </rPh>
    <phoneticPr fontId="4"/>
  </si>
  <si>
    <t>２　県営水道</t>
    <rPh sb="2" eb="4">
      <t>ケンエイ</t>
    </rPh>
    <rPh sb="4" eb="6">
      <t>スイドウ</t>
    </rPh>
    <phoneticPr fontId="4"/>
  </si>
  <si>
    <t>　　</t>
    <phoneticPr fontId="4"/>
  </si>
  <si>
    <t>（注） １　「有効水量」水道として有効に使用されたとみられる水量で、料金徴収の基本となった有収水量と</t>
    <phoneticPr fontId="4"/>
  </si>
  <si>
    <t>工場用</t>
    <phoneticPr fontId="4"/>
  </si>
  <si>
    <t>家庭用</t>
    <phoneticPr fontId="4"/>
  </si>
  <si>
    <t>*</t>
    <phoneticPr fontId="4"/>
  </si>
  <si>
    <t>愛川町</t>
    <phoneticPr fontId="4"/>
  </si>
  <si>
    <t>官公署・学校用</t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</si>
  <si>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</si>
  <si>
    <t>（各年度３月31日現在）消防保安課調</t>
    <rPh sb="1" eb="2">
      <t>カク</t>
    </rPh>
    <rPh sb="2" eb="4">
      <t>ネンド</t>
    </rPh>
    <rPh sb="5" eb="6">
      <t>ガツ</t>
    </rPh>
    <rPh sb="8" eb="9">
      <t>ヒ</t>
    </rPh>
    <rPh sb="9" eb="11">
      <t>ゲンザイ</t>
    </rPh>
    <rPh sb="12" eb="14">
      <t>ショウボウ</t>
    </rPh>
    <rPh sb="14" eb="16">
      <t>ホアン</t>
    </rPh>
    <rPh sb="16" eb="17">
      <t>カ</t>
    </rPh>
    <rPh sb="17" eb="18">
      <t>シラ</t>
    </rPh>
    <phoneticPr fontId="4"/>
  </si>
  <si>
    <t>市郡別</t>
  </si>
  <si>
    <t>製造事業所</t>
  </si>
  <si>
    <t>販売事業所</t>
  </si>
  <si>
    <t>貯　蔵
事業所</t>
    <phoneticPr fontId="4"/>
  </si>
  <si>
    <t>コンビ
ナート</t>
    <phoneticPr fontId="4"/>
  </si>
  <si>
    <t>液化石
油ガス</t>
    <phoneticPr fontId="4"/>
  </si>
  <si>
    <t>冷凍用
ガ　ス</t>
    <phoneticPr fontId="4"/>
  </si>
  <si>
    <t>その他
のガス</t>
    <phoneticPr fontId="4"/>
  </si>
  <si>
    <t>-</t>
    <phoneticPr fontId="3"/>
  </si>
  <si>
    <t>三浦郡</t>
    <phoneticPr fontId="4"/>
  </si>
  <si>
    <t>高座郡</t>
  </si>
  <si>
    <t>中郡</t>
  </si>
  <si>
    <t>足柄上郡</t>
  </si>
  <si>
    <t>足柄下郡</t>
  </si>
  <si>
    <t>愛甲郡</t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</si>
  <si>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4"/>
  </si>
  <si>
    <t>上水道</t>
    <phoneticPr fontId="3"/>
  </si>
  <si>
    <t>工業用
水  道</t>
    <phoneticPr fontId="4"/>
  </si>
  <si>
    <t>そ の 他</t>
    <phoneticPr fontId="3"/>
  </si>
  <si>
    <t>井 戸 水　</t>
    <phoneticPr fontId="3"/>
  </si>
  <si>
    <t>水源別用水量</t>
    <phoneticPr fontId="3"/>
  </si>
  <si>
    <t>淡水計</t>
    <phoneticPr fontId="4"/>
  </si>
  <si>
    <t>事業所数</t>
    <phoneticPr fontId="4"/>
  </si>
  <si>
    <t>真鶴町</t>
    <phoneticPr fontId="3"/>
  </si>
  <si>
    <t>箱根町</t>
    <phoneticPr fontId="3"/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</si>
  <si>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4"/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</si>
  <si>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4"/>
  </si>
  <si>
    <t>上水道</t>
    <phoneticPr fontId="3"/>
  </si>
  <si>
    <t>工業用
水　道</t>
    <phoneticPr fontId="4"/>
  </si>
  <si>
    <t>井 戸 水</t>
    <phoneticPr fontId="3"/>
  </si>
  <si>
    <t>水源別用水量</t>
    <phoneticPr fontId="3"/>
  </si>
  <si>
    <t>淡水計</t>
    <phoneticPr fontId="4"/>
  </si>
  <si>
    <t>事業所数</t>
    <phoneticPr fontId="4"/>
  </si>
  <si>
    <t>（各年６月１日現在）工業統計調査結果</t>
    <phoneticPr fontId="3"/>
  </si>
  <si>
    <t>３　平塚市、葉山町及び松田町については、区域の一部に隣接市町から給水を受けている区域がある。</t>
    <phoneticPr fontId="3"/>
  </si>
  <si>
    <t>千㎥</t>
    <phoneticPr fontId="3"/>
  </si>
  <si>
    <r>
      <t xml:space="preserve">合　　計
</t>
    </r>
    <r>
      <rPr>
        <sz val="6"/>
        <rFont val="ＭＳ 明朝"/>
        <family val="1"/>
        <charset val="128"/>
      </rPr>
      <t>(含む分水量)</t>
    </r>
    <phoneticPr fontId="4"/>
  </si>
  <si>
    <t>上 水 道</t>
    <phoneticPr fontId="3"/>
  </si>
  <si>
    <t>普及率
(人口比)</t>
    <phoneticPr fontId="3"/>
  </si>
  <si>
    <t>　　　</t>
    <phoneticPr fontId="4"/>
  </si>
  <si>
    <t>年間給水量
(Ａ＋Ｂ)</t>
    <phoneticPr fontId="4"/>
  </si>
  <si>
    <t>　　　 ３　＊印については口径別給水制を採用。</t>
    <phoneticPr fontId="3"/>
  </si>
  <si>
    <t>-</t>
    <phoneticPr fontId="3"/>
  </si>
  <si>
    <t>真鶴町</t>
    <phoneticPr fontId="4"/>
  </si>
  <si>
    <t>*</t>
    <phoneticPr fontId="4"/>
  </si>
  <si>
    <t>山北町</t>
    <phoneticPr fontId="4"/>
  </si>
  <si>
    <t>横須賀市</t>
    <phoneticPr fontId="4"/>
  </si>
  <si>
    <t>無効水量
(Ｂ)</t>
    <phoneticPr fontId="4"/>
  </si>
  <si>
    <t>有効水量
(Ａ)</t>
    <phoneticPr fontId="4"/>
  </si>
  <si>
    <t>年 　 間
取 水 量</t>
    <phoneticPr fontId="4"/>
  </si>
  <si>
    <t>２　（　）書きは、県営水道分であり外数。</t>
    <phoneticPr fontId="3"/>
  </si>
  <si>
    <t>　　　　</t>
    <phoneticPr fontId="3"/>
  </si>
  <si>
    <r>
      <t>　</t>
    </r>
    <r>
      <rPr>
        <sz val="6.5"/>
        <rFont val="ＭＳ ゴシック"/>
        <family val="3"/>
        <charset val="128"/>
      </rPr>
      <t/>
    </r>
    <phoneticPr fontId="4"/>
  </si>
  <si>
    <t>-</t>
    <phoneticPr fontId="3"/>
  </si>
  <si>
    <t>千㎥</t>
    <phoneticPr fontId="3"/>
  </si>
  <si>
    <t>　</t>
    <phoneticPr fontId="4"/>
  </si>
  <si>
    <t>（注） １　「有効水量」水道として有効に使用されたとみられる水量で、料金徴収の基本となった有収水量と</t>
    <phoneticPr fontId="4"/>
  </si>
  <si>
    <t>令和元年度計</t>
    <phoneticPr fontId="3"/>
  </si>
  <si>
    <t>官公署・学校用</t>
    <phoneticPr fontId="4"/>
  </si>
  <si>
    <t>無効水量
(Ｂ)</t>
    <phoneticPr fontId="4"/>
  </si>
  <si>
    <t>有効水量
(Ａ)</t>
    <phoneticPr fontId="4"/>
  </si>
  <si>
    <t>年間給水量
(Ａ＋Ｂ)</t>
    <phoneticPr fontId="4"/>
  </si>
  <si>
    <t>年 　 間
取 水 量</t>
    <phoneticPr fontId="4"/>
  </si>
  <si>
    <t>単位　千㎥</t>
    <rPh sb="0" eb="2">
      <t>タンイ</t>
    </rPh>
    <rPh sb="3" eb="4">
      <t>セン</t>
    </rPh>
    <phoneticPr fontId="4"/>
  </si>
  <si>
    <t>４　行政区域内人口は「各市町村は令和２年国勢調査速報値、企業庁単独で給水している市町は平成27年国勢調査確定数を基準とした推計人口」である。</t>
    <phoneticPr fontId="3"/>
  </si>
  <si>
    <r>
      <t>（注）</t>
    </r>
    <r>
      <rPr>
        <sz val="7"/>
        <rFont val="ＭＳ 明朝"/>
        <family val="1"/>
        <charset val="128"/>
      </rPr>
      <t>　単位未満四捨五入のため、積み上げ値と合計値が一致しない場合がある。</t>
    </r>
    <rPh sb="1" eb="2">
      <t>チュウ</t>
    </rPh>
    <rPh sb="4" eb="6">
      <t>タンイ</t>
    </rPh>
    <rPh sb="6" eb="8">
      <t>ミマン</t>
    </rPh>
    <rPh sb="8" eb="12">
      <t>シシャゴニュウ</t>
    </rPh>
    <rPh sb="16" eb="17">
      <t>ツ</t>
    </rPh>
    <rPh sb="18" eb="19">
      <t>ア</t>
    </rPh>
    <rPh sb="20" eb="21">
      <t>チ</t>
    </rPh>
    <rPh sb="22" eb="24">
      <t>ゴウケイ</t>
    </rPh>
    <rPh sb="24" eb="25">
      <t>チ</t>
    </rPh>
    <rPh sb="26" eb="28">
      <t>イッチ</t>
    </rPh>
    <rPh sb="31" eb="33">
      <t>バアイ</t>
    </rPh>
    <phoneticPr fontId="4"/>
  </si>
  <si>
    <t>（令和２年度）各ガス会社調</t>
    <rPh sb="4" eb="5">
      <t>ネン</t>
    </rPh>
    <rPh sb="5" eb="6">
      <t>ド</t>
    </rPh>
    <rPh sb="7" eb="8">
      <t>カク</t>
    </rPh>
    <rPh sb="10" eb="12">
      <t>カイシャ</t>
    </rPh>
    <rPh sb="12" eb="13">
      <t>シラ</t>
    </rPh>
    <phoneticPr fontId="4"/>
  </si>
  <si>
    <t>(注) １　行政人口は、令和３年３月31日現在の住民基本台帳人口。</t>
    <rPh sb="1" eb="2">
      <t>チュウ</t>
    </rPh>
    <rPh sb="6" eb="8">
      <t>ギョウセイ</t>
    </rPh>
    <rPh sb="8" eb="10">
      <t>ジンコウ</t>
    </rPh>
    <rPh sb="12" eb="14">
      <t>レイワ</t>
    </rPh>
    <rPh sb="15" eb="16">
      <t>ネン</t>
    </rPh>
    <rPh sb="17" eb="18">
      <t>ガツ</t>
    </rPh>
    <rPh sb="20" eb="23">
      <t>ニチゲンザイ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phoneticPr fontId="4"/>
  </si>
  <si>
    <t>平　成　30　年　度</t>
    <phoneticPr fontId="3"/>
  </si>
  <si>
    <t>令　和　元　年　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3"/>
  </si>
  <si>
    <t>　　　　２　年　度</t>
    <rPh sb="6" eb="7">
      <t>ネン</t>
    </rPh>
    <rPh sb="8" eb="9">
      <t>ド</t>
    </rPh>
    <phoneticPr fontId="3"/>
  </si>
  <si>
    <t xml:space="preserve">　　　３ 合計は、資源エネルギー庁「電力調査統計」による神奈川県の発電量。
</t>
    <rPh sb="28" eb="32">
      <t>カナガワケン</t>
    </rPh>
    <rPh sb="33" eb="35">
      <t>ハツデン</t>
    </rPh>
    <rPh sb="35" eb="36">
      <t>リョウ</t>
    </rPh>
    <phoneticPr fontId="3"/>
  </si>
  <si>
    <t xml:space="preserve">         このため積み上げ値と合計値は一致しない。</t>
    <phoneticPr fontId="3"/>
  </si>
  <si>
    <t>　　２年度</t>
    <rPh sb="3" eb="5">
      <t>ネンド</t>
    </rPh>
    <phoneticPr fontId="3"/>
  </si>
  <si>
    <t>　　２年</t>
    <phoneticPr fontId="3"/>
  </si>
  <si>
    <t>　　２年度</t>
    <rPh sb="3" eb="5">
      <t>ネンド</t>
    </rPh>
    <phoneticPr fontId="11"/>
  </si>
  <si>
    <t>千㎥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</si>
</sst>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176" formatCode="#,##0;&quot;△ &quot;#,##0"/>
    <numFmt numFmtId="177" formatCode="0_);[Red]\(0\)"/>
    <numFmt numFmtId="178" formatCode="#,##0_);[Red]\(#,##0\)"/>
    <numFmt numFmtId="179" formatCode="#,##0.0;[Red]\-#,##0.0"/>
    <numFmt numFmtId="180" formatCode="#,##0.0000;[Red]\-#,##0.0000"/>
    <numFmt numFmtId="181" formatCode="_ * #,##0.0_ ;_ * \-#,##0.0_ ;_ * &quot;-&quot;_ ;_ @_ "/>
    <numFmt numFmtId="182" formatCode="_ * #,##0.0_ ;_ * \-#,##0.0_ ;_ * &quot;-&quot;?_ ;_ @_ "/>
    <numFmt numFmtId="183" formatCode="0.0_ "/>
    <numFmt numFmtId="184" formatCode="#,##0_ "/>
    <numFmt numFmtId="185" formatCode="##\ ###\ ##0"/>
    <numFmt numFmtId="186" formatCode="_ * #,##0_ ;_ * \-#,##0_ ;_ * &quot;-&quot;?_ ;_ @_ "/>
    <numFmt numFmtId="187" formatCode="0;&quot;△ &quot;0"/>
    <numFmt numFmtId="188" formatCode="0.0_ ;[Red]\-0.0\ "/>
    <numFmt numFmtId="189" formatCode="#,##0_);\(#,##0\)"/>
    <numFmt numFmtId="190" formatCode="0_ ;[Red]\-0\ "/>
    <numFmt numFmtId="191" formatCode="#,##0.0;&quot;△ &quot;#,##0.0"/>
  </numFmts>
  <fonts count="33">
    <font>
      <sz val="7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.5"/>
      <name val="ＭＳ ゴシック"/>
      <family val="3"/>
      <charset val="128"/>
    </font>
    <font>
      <sz val="6.5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trike/>
      <sz val="6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  <font>
      <i/>
      <sz val="7"/>
      <color rgb="FFFF0000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6.5"/>
      <color theme="1"/>
      <name val="ＭＳ ゴシック"/>
      <family val="3"/>
      <charset val="128"/>
    </font>
    <font>
      <b/>
      <sz val="7"/>
      <color theme="1"/>
      <name val="ＭＳ 明朝"/>
      <family val="1"/>
      <charset val="128"/>
    </font>
    <font>
      <b/>
      <sz val="6.5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8" fillId="0" borderId="0"/>
    <xf numFmtId="1" fontId="12" fillId="0" borderId="0"/>
    <xf numFmtId="0" fontId="13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533">
    <xf numFmtId="0" fontId="0" fillId="0" borderId="0" xfId="0"/>
    <xf numFmtId="0" fontId="2" fillId="0" borderId="0" xfId="0" applyFont="1"/>
    <xf numFmtId="0" fontId="2" fillId="0" borderId="0" xfId="0" applyFont="1" applyFill="1"/>
    <xf numFmtId="176" fontId="2" fillId="0" borderId="0" xfId="0" applyNumberFormat="1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justifyLastLine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12" fillId="0" borderId="0" xfId="0" applyFont="1"/>
    <xf numFmtId="0" fontId="7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0" xfId="0" applyFont="1" applyFill="1" applyAlignment="1"/>
    <xf numFmtId="0" fontId="2" fillId="0" borderId="0" xfId="0" applyFont="1" applyAlignment="1"/>
    <xf numFmtId="177" fontId="2" fillId="0" borderId="0" xfId="0" applyNumberFormat="1" applyFont="1"/>
    <xf numFmtId="176" fontId="0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distributed"/>
    </xf>
    <xf numFmtId="3" fontId="10" fillId="0" borderId="0" xfId="0" applyNumberFormat="1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distributed"/>
    </xf>
    <xf numFmtId="0" fontId="2" fillId="0" borderId="0" xfId="0" applyFont="1" applyFill="1" applyAlignment="1">
      <alignment vertical="top"/>
    </xf>
    <xf numFmtId="176" fontId="15" fillId="0" borderId="0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/>
    <xf numFmtId="0" fontId="16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0" fontId="16" fillId="0" borderId="19" xfId="0" applyFont="1" applyFill="1" applyBorder="1" applyAlignment="1">
      <alignment horizontal="distributed" vertical="center" justifyLastLine="1"/>
    </xf>
    <xf numFmtId="0" fontId="16" fillId="0" borderId="18" xfId="0" applyFont="1" applyFill="1" applyBorder="1" applyAlignment="1">
      <alignment horizontal="distributed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/>
    <xf numFmtId="56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0" fillId="0" borderId="0" xfId="0" applyFont="1" applyFill="1" applyAlignment="1"/>
    <xf numFmtId="0" fontId="17" fillId="0" borderId="0" xfId="0" applyFont="1" applyFill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2" fillId="0" borderId="1" xfId="0" applyFont="1" applyFill="1" applyBorder="1" applyAlignment="1"/>
    <xf numFmtId="3" fontId="9" fillId="0" borderId="0" xfId="0" applyNumberFormat="1" applyFont="1" applyFill="1" applyAlignment="1"/>
    <xf numFmtId="0" fontId="2" fillId="0" borderId="0" xfId="0" applyFont="1" applyFill="1" applyBorder="1" applyAlignment="1">
      <alignment horizontal="centerContinuous" vertical="center"/>
    </xf>
    <xf numFmtId="3" fontId="0" fillId="0" borderId="0" xfId="0" applyNumberFormat="1" applyFont="1" applyFill="1" applyAlignment="1"/>
    <xf numFmtId="176" fontId="0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17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/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179" fontId="8" fillId="0" borderId="0" xfId="4" applyNumberFormat="1" applyFont="1" applyAlignment="1">
      <alignment vertical="center"/>
    </xf>
    <xf numFmtId="38" fontId="8" fillId="0" borderId="0" xfId="4" applyFont="1" applyAlignment="1">
      <alignment vertical="center"/>
    </xf>
    <xf numFmtId="0" fontId="2" fillId="0" borderId="0" xfId="3" applyFont="1" applyAlignment="1">
      <alignment vertical="center"/>
    </xf>
    <xf numFmtId="37" fontId="2" fillId="0" borderId="0" xfId="6" applyNumberFormat="1" applyFont="1" applyAlignment="1" applyProtection="1">
      <alignment horizontal="left" vertical="center"/>
    </xf>
    <xf numFmtId="0" fontId="8" fillId="0" borderId="0" xfId="3" applyFont="1" applyFill="1" applyAlignment="1">
      <alignment vertical="center"/>
    </xf>
    <xf numFmtId="179" fontId="8" fillId="0" borderId="0" xfId="4" applyNumberFormat="1" applyFont="1" applyFill="1" applyAlignment="1">
      <alignment vertical="center"/>
    </xf>
    <xf numFmtId="38" fontId="8" fillId="0" borderId="0" xfId="4" applyFont="1" applyFill="1" applyAlignment="1">
      <alignment vertical="center"/>
    </xf>
    <xf numFmtId="0" fontId="7" fillId="0" borderId="0" xfId="3" applyFont="1" applyAlignment="1">
      <alignment vertical="center"/>
    </xf>
    <xf numFmtId="180" fontId="8" fillId="0" borderId="0" xfId="4" applyNumberFormat="1" applyFont="1" applyAlignment="1">
      <alignment vertical="center"/>
    </xf>
    <xf numFmtId="0" fontId="8" fillId="0" borderId="0" xfId="3" applyFont="1" applyBorder="1" applyAlignment="1">
      <alignment vertical="center"/>
    </xf>
    <xf numFmtId="179" fontId="6" fillId="0" borderId="1" xfId="4" applyNumberFormat="1" applyFont="1" applyBorder="1" applyAlignment="1">
      <alignment vertical="center"/>
    </xf>
    <xf numFmtId="38" fontId="6" fillId="0" borderId="1" xfId="4" applyFont="1" applyBorder="1" applyAlignment="1">
      <alignment vertical="center"/>
    </xf>
    <xf numFmtId="179" fontId="6" fillId="0" borderId="21" xfId="4" applyNumberFormat="1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181" fontId="8" fillId="0" borderId="0" xfId="3" applyNumberFormat="1" applyFont="1" applyFill="1" applyAlignment="1">
      <alignment vertical="center"/>
    </xf>
    <xf numFmtId="41" fontId="8" fillId="0" borderId="0" xfId="4" applyNumberFormat="1" applyFont="1" applyFill="1" applyAlignment="1">
      <alignment vertical="center"/>
    </xf>
    <xf numFmtId="179" fontId="8" fillId="0" borderId="0" xfId="4" applyNumberFormat="1" applyFont="1" applyFill="1" applyBorder="1" applyAlignment="1">
      <alignment vertical="center"/>
    </xf>
    <xf numFmtId="179" fontId="8" fillId="0" borderId="3" xfId="4" applyNumberFormat="1" applyFont="1" applyFill="1" applyBorder="1" applyAlignment="1">
      <alignment vertical="center"/>
    </xf>
    <xf numFmtId="0" fontId="2" fillId="0" borderId="0" xfId="3" applyFont="1" applyAlignment="1">
      <alignment horizontal="distributed" vertical="center"/>
    </xf>
    <xf numFmtId="181" fontId="8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179" fontId="6" fillId="0" borderId="3" xfId="4" applyNumberFormat="1" applyFont="1" applyFill="1" applyBorder="1" applyAlignment="1">
      <alignment vertical="center"/>
    </xf>
    <xf numFmtId="41" fontId="18" fillId="0" borderId="0" xfId="4" applyNumberFormat="1" applyFont="1" applyFill="1" applyAlignment="1">
      <alignment vertical="center"/>
    </xf>
    <xf numFmtId="179" fontId="18" fillId="0" borderId="3" xfId="4" applyNumberFormat="1" applyFont="1" applyFill="1" applyBorder="1" applyAlignment="1">
      <alignment vertical="center"/>
    </xf>
    <xf numFmtId="181" fontId="18" fillId="0" borderId="0" xfId="3" applyNumberFormat="1" applyFont="1" applyAlignment="1">
      <alignment vertical="center"/>
    </xf>
    <xf numFmtId="182" fontId="8" fillId="0" borderId="0" xfId="4" applyNumberFormat="1" applyFont="1" applyFill="1" applyAlignment="1">
      <alignment vertical="center"/>
    </xf>
    <xf numFmtId="182" fontId="8" fillId="0" borderId="0" xfId="4" applyNumberFormat="1" applyFont="1" applyFill="1" applyBorder="1" applyAlignment="1">
      <alignment vertical="center"/>
    </xf>
    <xf numFmtId="183" fontId="9" fillId="0" borderId="0" xfId="3" applyNumberFormat="1" applyFont="1" applyAlignment="1">
      <alignment vertical="center"/>
    </xf>
    <xf numFmtId="41" fontId="9" fillId="0" borderId="0" xfId="4" applyNumberFormat="1" applyFont="1" applyFill="1" applyAlignment="1">
      <alignment horizontal="right" vertical="center"/>
    </xf>
    <xf numFmtId="179" fontId="9" fillId="0" borderId="0" xfId="4" applyNumberFormat="1" applyFont="1" applyFill="1" applyBorder="1" applyAlignment="1">
      <alignment horizontal="right" vertical="center"/>
    </xf>
    <xf numFmtId="179" fontId="9" fillId="0" borderId="3" xfId="4" applyNumberFormat="1" applyFont="1" applyFill="1" applyBorder="1" applyAlignment="1">
      <alignment horizontal="right" vertical="center"/>
    </xf>
    <xf numFmtId="0" fontId="21" fillId="0" borderId="0" xfId="3" applyFont="1" applyFill="1" applyBorder="1" applyAlignment="1">
      <alignment vertical="center"/>
    </xf>
    <xf numFmtId="181" fontId="9" fillId="0" borderId="0" xfId="3" applyNumberFormat="1" applyFont="1" applyAlignment="1">
      <alignment vertical="center"/>
    </xf>
    <xf numFmtId="0" fontId="9" fillId="0" borderId="0" xfId="3" applyFont="1" applyFill="1" applyBorder="1" applyAlignment="1">
      <alignment vertical="center"/>
    </xf>
    <xf numFmtId="179" fontId="5" fillId="0" borderId="0" xfId="4" applyNumberFormat="1" applyFont="1" applyAlignment="1">
      <alignment horizontal="right" vertical="center"/>
    </xf>
    <xf numFmtId="38" fontId="5" fillId="0" borderId="0" xfId="4" applyFont="1" applyAlignment="1">
      <alignment horizontal="right" vertical="center"/>
    </xf>
    <xf numFmtId="179" fontId="5" fillId="0" borderId="6" xfId="4" applyNumberFormat="1" applyFont="1" applyBorder="1" applyAlignment="1">
      <alignment horizontal="right" vertical="center"/>
    </xf>
    <xf numFmtId="179" fontId="5" fillId="0" borderId="22" xfId="4" applyNumberFormat="1" applyFont="1" applyBorder="1" applyAlignment="1">
      <alignment horizontal="right" vertical="center"/>
    </xf>
    <xf numFmtId="0" fontId="2" fillId="0" borderId="6" xfId="3" applyFont="1" applyBorder="1" applyAlignment="1">
      <alignment vertical="center"/>
    </xf>
    <xf numFmtId="38" fontId="2" fillId="0" borderId="15" xfId="4" applyFont="1" applyBorder="1" applyAlignment="1">
      <alignment horizontal="center" vertical="center"/>
    </xf>
    <xf numFmtId="179" fontId="2" fillId="0" borderId="23" xfId="4" applyNumberFormat="1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7" xfId="3" applyFont="1" applyBorder="1" applyAlignment="1">
      <alignment vertical="center"/>
    </xf>
    <xf numFmtId="0" fontId="2" fillId="0" borderId="8" xfId="3" applyFont="1" applyBorder="1" applyAlignment="1">
      <alignment horizontal="center" vertical="center"/>
    </xf>
    <xf numFmtId="0" fontId="2" fillId="0" borderId="8" xfId="3" applyFont="1" applyBorder="1" applyAlignment="1">
      <alignment vertical="center"/>
    </xf>
    <xf numFmtId="0" fontId="2" fillId="0" borderId="0" xfId="3" applyFont="1" applyAlignment="1">
      <alignment horizontal="right" vertical="center"/>
    </xf>
    <xf numFmtId="179" fontId="2" fillId="0" borderId="1" xfId="4" applyNumberFormat="1" applyFont="1" applyBorder="1" applyAlignment="1">
      <alignment vertical="center"/>
    </xf>
    <xf numFmtId="38" fontId="2" fillId="0" borderId="1" xfId="4" applyFont="1" applyBorder="1" applyAlignment="1">
      <alignment vertical="center"/>
    </xf>
    <xf numFmtId="38" fontId="6" fillId="0" borderId="0" xfId="2" applyFont="1" applyFill="1"/>
    <xf numFmtId="38" fontId="7" fillId="0" borderId="0" xfId="2" applyFont="1" applyFill="1"/>
    <xf numFmtId="38" fontId="6" fillId="0" borderId="0" xfId="2" applyFont="1" applyFill="1" applyBorder="1"/>
    <xf numFmtId="38" fontId="7" fillId="0" borderId="0" xfId="2" applyFont="1" applyFill="1" applyBorder="1"/>
    <xf numFmtId="38" fontId="6" fillId="0" borderId="1" xfId="2" applyFont="1" applyFill="1" applyBorder="1"/>
    <xf numFmtId="38" fontId="6" fillId="0" borderId="2" xfId="2" applyFont="1" applyFill="1" applyBorder="1"/>
    <xf numFmtId="38" fontId="7" fillId="0" borderId="1" xfId="2" applyFont="1" applyFill="1" applyBorder="1"/>
    <xf numFmtId="38" fontId="6" fillId="0" borderId="4" xfId="2" applyFont="1" applyFill="1" applyBorder="1" applyAlignment="1">
      <alignment vertical="center"/>
    </xf>
    <xf numFmtId="38" fontId="2" fillId="0" borderId="0" xfId="2" applyFont="1" applyFill="1" applyBorder="1" applyAlignment="1">
      <alignment horizontal="distributed" vertical="center"/>
    </xf>
    <xf numFmtId="38" fontId="6" fillId="0" borderId="0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vertical="center"/>
    </xf>
    <xf numFmtId="41" fontId="21" fillId="0" borderId="0" xfId="2" applyNumberFormat="1" applyFont="1" applyFill="1" applyBorder="1" applyAlignment="1">
      <alignment horizontal="right" vertical="center"/>
    </xf>
    <xf numFmtId="38" fontId="21" fillId="0" borderId="4" xfId="2" applyFont="1" applyFill="1" applyBorder="1" applyAlignment="1">
      <alignment vertical="center"/>
    </xf>
    <xf numFmtId="38" fontId="21" fillId="0" borderId="0" xfId="2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horizontal="right" vertical="center"/>
    </xf>
    <xf numFmtId="41" fontId="9" fillId="0" borderId="3" xfId="2" applyNumberFormat="1" applyFont="1" applyFill="1" applyBorder="1" applyAlignment="1">
      <alignment horizontal="right" vertical="center"/>
    </xf>
    <xf numFmtId="38" fontId="9" fillId="0" borderId="4" xfId="2" applyFont="1" applyFill="1" applyBorder="1" applyAlignment="1">
      <alignment vertical="center"/>
    </xf>
    <xf numFmtId="0" fontId="6" fillId="0" borderId="0" xfId="0" applyFont="1"/>
    <xf numFmtId="38" fontId="2" fillId="0" borderId="0" xfId="2" applyFont="1" applyFill="1" applyBorder="1" applyAlignment="1">
      <alignment horizontal="right" vertical="top"/>
    </xf>
    <xf numFmtId="38" fontId="2" fillId="0" borderId="5" xfId="2" applyFont="1" applyFill="1" applyBorder="1" applyAlignment="1">
      <alignment horizontal="right" vertical="top"/>
    </xf>
    <xf numFmtId="38" fontId="2" fillId="0" borderId="6" xfId="2" applyFont="1" applyFill="1" applyBorder="1" applyAlignment="1">
      <alignment horizontal="right" vertical="top"/>
    </xf>
    <xf numFmtId="38" fontId="7" fillId="0" borderId="6" xfId="2" applyFont="1" applyFill="1" applyBorder="1" applyAlignment="1">
      <alignment horizontal="right" vertical="top"/>
    </xf>
    <xf numFmtId="38" fontId="2" fillId="0" borderId="23" xfId="2" applyFont="1" applyFill="1" applyBorder="1" applyAlignment="1">
      <alignment horizontal="distributed" vertical="center" justifyLastLine="1"/>
    </xf>
    <xf numFmtId="38" fontId="2" fillId="0" borderId="23" xfId="2" applyFont="1" applyFill="1" applyBorder="1" applyAlignment="1">
      <alignment horizontal="center" vertical="center" wrapText="1"/>
    </xf>
    <xf numFmtId="38" fontId="7" fillId="0" borderId="0" xfId="2" applyFont="1" applyFill="1" applyBorder="1" applyAlignment="1">
      <alignment vertical="center"/>
    </xf>
    <xf numFmtId="0" fontId="24" fillId="0" borderId="0" xfId="0" applyFont="1"/>
    <xf numFmtId="38" fontId="2" fillId="0" borderId="8" xfId="2" applyFont="1" applyFill="1" applyBorder="1" applyAlignment="1">
      <alignment vertical="center"/>
    </xf>
    <xf numFmtId="38" fontId="7" fillId="0" borderId="8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178" fontId="7" fillId="0" borderId="0" xfId="7" applyNumberFormat="1" applyFont="1" applyBorder="1" applyAlignment="1">
      <alignment horizontal="right"/>
    </xf>
    <xf numFmtId="185" fontId="7" fillId="0" borderId="0" xfId="7" applyNumberFormat="1" applyFont="1" applyBorder="1" applyAlignment="1">
      <alignment horizontal="distributed"/>
    </xf>
    <xf numFmtId="38" fontId="6" fillId="0" borderId="0" xfId="2" applyFont="1"/>
    <xf numFmtId="38" fontId="6" fillId="0" borderId="0" xfId="2" applyFont="1" applyBorder="1"/>
    <xf numFmtId="38" fontId="7" fillId="0" borderId="0" xfId="2" applyFont="1" applyBorder="1"/>
    <xf numFmtId="38" fontId="6" fillId="0" borderId="1" xfId="2" applyFont="1" applyBorder="1"/>
    <xf numFmtId="38" fontId="6" fillId="0" borderId="2" xfId="2" applyFont="1" applyBorder="1"/>
    <xf numFmtId="38" fontId="7" fillId="0" borderId="1" xfId="2" applyFont="1" applyBorder="1"/>
    <xf numFmtId="38" fontId="6" fillId="0" borderId="0" xfId="2" applyFont="1" applyAlignment="1">
      <alignment vertical="top"/>
    </xf>
    <xf numFmtId="0" fontId="7" fillId="0" borderId="0" xfId="7" applyFont="1" applyBorder="1" applyAlignment="1">
      <alignment horizontal="distributed"/>
    </xf>
    <xf numFmtId="0" fontId="7" fillId="0" borderId="0" xfId="7" applyFont="1" applyBorder="1"/>
    <xf numFmtId="38" fontId="25" fillId="0" borderId="0" xfId="2" applyFont="1" applyFill="1" applyAlignment="1">
      <alignment horizontal="right" vertical="center"/>
    </xf>
    <xf numFmtId="38" fontId="6" fillId="0" borderId="0" xfId="2" applyFont="1" applyFill="1" applyAlignment="1">
      <alignment vertical="center"/>
    </xf>
    <xf numFmtId="38" fontId="7" fillId="0" borderId="0" xfId="2" applyFont="1" applyFill="1" applyAlignment="1">
      <alignment horizontal="distributed" vertical="center"/>
    </xf>
    <xf numFmtId="38" fontId="2" fillId="0" borderId="0" xfId="2" applyFont="1" applyFill="1" applyAlignment="1">
      <alignment horizontal="distributed" vertical="center"/>
    </xf>
    <xf numFmtId="178" fontId="6" fillId="0" borderId="0" xfId="7" applyNumberFormat="1" applyFont="1" applyBorder="1" applyAlignment="1">
      <alignment horizontal="right"/>
    </xf>
    <xf numFmtId="185" fontId="6" fillId="0" borderId="0" xfId="7" applyNumberFormat="1" applyFont="1" applyBorder="1" applyAlignment="1">
      <alignment horizontal="distributed"/>
    </xf>
    <xf numFmtId="178" fontId="7" fillId="0" borderId="0" xfId="7" applyNumberFormat="1" applyFont="1" applyBorder="1" applyAlignment="1">
      <alignment horizontal="right" vertical="top"/>
    </xf>
    <xf numFmtId="178" fontId="6" fillId="0" borderId="0" xfId="7" applyNumberFormat="1" applyFont="1" applyBorder="1" applyAlignment="1">
      <alignment horizontal="right" vertical="top"/>
    </xf>
    <xf numFmtId="41" fontId="8" fillId="0" borderId="0" xfId="2" applyNumberFormat="1" applyFont="1" applyFill="1" applyBorder="1" applyAlignment="1">
      <alignment horizontal="right"/>
    </xf>
    <xf numFmtId="38" fontId="6" fillId="0" borderId="4" xfId="2" applyFont="1" applyFill="1" applyBorder="1" applyAlignment="1"/>
    <xf numFmtId="38" fontId="2" fillId="0" borderId="0" xfId="2" applyFont="1" applyFill="1" applyBorder="1" applyAlignment="1"/>
    <xf numFmtId="38" fontId="6" fillId="0" borderId="0" xfId="2" applyFont="1" applyFill="1" applyAlignment="1">
      <alignment horizontal="right" vertical="center"/>
    </xf>
    <xf numFmtId="38" fontId="21" fillId="0" borderId="4" xfId="2" applyFont="1" applyFill="1" applyBorder="1" applyAlignment="1">
      <alignment horizontal="right" vertical="center"/>
    </xf>
    <xf numFmtId="38" fontId="21" fillId="0" borderId="0" xfId="2" applyFont="1" applyFill="1" applyBorder="1" applyAlignment="1">
      <alignment horizontal="right" vertical="center"/>
    </xf>
    <xf numFmtId="186" fontId="9" fillId="0" borderId="0" xfId="2" applyNumberFormat="1" applyFont="1" applyFill="1" applyBorder="1" applyAlignment="1">
      <alignment horizontal="right" vertical="center"/>
    </xf>
    <xf numFmtId="38" fontId="9" fillId="0" borderId="4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distributed" vertical="center" wrapText="1"/>
    </xf>
    <xf numFmtId="38" fontId="2" fillId="0" borderId="4" xfId="2" applyFont="1" applyFill="1" applyBorder="1" applyAlignment="1">
      <alignment horizontal="right" vertical="top"/>
    </xf>
    <xf numFmtId="38" fontId="7" fillId="0" borderId="0" xfId="2" applyFont="1" applyFill="1" applyBorder="1" applyAlignment="1">
      <alignment horizontal="right" vertical="top"/>
    </xf>
    <xf numFmtId="38" fontId="2" fillId="0" borderId="15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0" fontId="7" fillId="0" borderId="0" xfId="0" applyFont="1" applyFill="1"/>
    <xf numFmtId="0" fontId="5" fillId="0" borderId="23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vertical="center"/>
    </xf>
    <xf numFmtId="49" fontId="0" fillId="0" borderId="0" xfId="0" applyNumberFormat="1" applyFont="1" applyFill="1"/>
    <xf numFmtId="0" fontId="16" fillId="0" borderId="0" xfId="0" applyFont="1" applyFill="1"/>
    <xf numFmtId="0" fontId="19" fillId="0" borderId="0" xfId="0" applyFont="1" applyFill="1"/>
    <xf numFmtId="176" fontId="2" fillId="0" borderId="0" xfId="0" applyNumberFormat="1" applyFont="1" applyFill="1"/>
    <xf numFmtId="0" fontId="16" fillId="0" borderId="0" xfId="0" applyFont="1" applyFill="1" applyAlignment="1"/>
    <xf numFmtId="0" fontId="19" fillId="0" borderId="0" xfId="0" applyFont="1" applyFill="1" applyAlignment="1"/>
    <xf numFmtId="0" fontId="0" fillId="0" borderId="0" xfId="0" applyFont="1" applyFill="1" applyBorder="1"/>
    <xf numFmtId="49" fontId="0" fillId="0" borderId="0" xfId="0" applyNumberFormat="1" applyFont="1" applyFill="1" applyBorder="1"/>
    <xf numFmtId="0" fontId="2" fillId="0" borderId="0" xfId="0" applyFont="1" applyFill="1" applyBorder="1"/>
    <xf numFmtId="187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21" xfId="0" applyFont="1" applyFill="1" applyBorder="1"/>
    <xf numFmtId="176" fontId="18" fillId="0" borderId="0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87" fontId="18" fillId="0" borderId="0" xfId="0" applyNumberFormat="1" applyFont="1" applyFill="1" applyAlignment="1">
      <alignment horizontal="right" vertical="center"/>
    </xf>
    <xf numFmtId="187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/>
    <xf numFmtId="49" fontId="18" fillId="0" borderId="0" xfId="0" applyNumberFormat="1" applyFont="1" applyFill="1" applyBorder="1" applyAlignment="1">
      <alignment vertical="center"/>
    </xf>
    <xf numFmtId="187" fontId="18" fillId="0" borderId="0" xfId="0" applyNumberFormat="1" applyFont="1" applyFill="1" applyBorder="1" applyAlignment="1">
      <alignment vertical="center"/>
    </xf>
    <xf numFmtId="190" fontId="18" fillId="0" borderId="0" xfId="0" applyNumberFormat="1" applyFont="1" applyFill="1" applyBorder="1" applyAlignment="1">
      <alignment vertical="center"/>
    </xf>
    <xf numFmtId="190" fontId="18" fillId="0" borderId="3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vertical="center"/>
    </xf>
    <xf numFmtId="187" fontId="27" fillId="0" borderId="0" xfId="0" applyNumberFormat="1" applyFont="1" applyFill="1"/>
    <xf numFmtId="187" fontId="26" fillId="0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87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87" fontId="0" fillId="0" borderId="0" xfId="0" applyNumberFormat="1" applyFont="1" applyFill="1" applyAlignment="1">
      <alignment vertical="center"/>
    </xf>
    <xf numFmtId="190" fontId="0" fillId="0" borderId="0" xfId="0" applyNumberFormat="1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3" xfId="1" applyFont="1" applyFill="1" applyBorder="1" applyAlignment="1">
      <alignment vertical="center"/>
    </xf>
    <xf numFmtId="176" fontId="16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87" fontId="9" fillId="0" borderId="0" xfId="0" applyNumberFormat="1" applyFont="1" applyFill="1" applyAlignment="1">
      <alignment horizontal="right" vertical="center"/>
    </xf>
    <xf numFmtId="176" fontId="30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87" fontId="9" fillId="0" borderId="0" xfId="0" applyNumberFormat="1" applyFont="1" applyFill="1" applyAlignment="1">
      <alignment vertical="center"/>
    </xf>
    <xf numFmtId="188" fontId="9" fillId="0" borderId="0" xfId="0" applyNumberFormat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3" xfId="1" applyFont="1" applyFill="1" applyBorder="1" applyAlignment="1">
      <alignment vertical="center"/>
    </xf>
    <xf numFmtId="0" fontId="5" fillId="0" borderId="0" xfId="0" applyFont="1" applyFill="1" applyAlignment="1">
      <alignment horizontal="right" vertical="top"/>
    </xf>
    <xf numFmtId="49" fontId="5" fillId="0" borderId="0" xfId="0" applyNumberFormat="1" applyFont="1" applyFill="1" applyAlignment="1">
      <alignment horizontal="right" vertical="top"/>
    </xf>
    <xf numFmtId="0" fontId="5" fillId="0" borderId="2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2" fillId="0" borderId="7" xfId="0" applyFont="1" applyFill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distributed" vertical="center" justifyLastLine="1"/>
    </xf>
    <xf numFmtId="0" fontId="2" fillId="0" borderId="26" xfId="0" applyFont="1" applyFill="1" applyBorder="1"/>
    <xf numFmtId="49" fontId="16" fillId="0" borderId="24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7" xfId="0" applyFont="1" applyFill="1" applyBorder="1"/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/>
    <xf numFmtId="0" fontId="7" fillId="0" borderId="0" xfId="0" applyFont="1" applyFill="1" applyAlignment="1">
      <alignment vertical="center"/>
    </xf>
    <xf numFmtId="0" fontId="0" fillId="0" borderId="2" xfId="0" applyFont="1" applyFill="1" applyBorder="1"/>
    <xf numFmtId="0" fontId="29" fillId="0" borderId="0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 justifyLastLine="1"/>
    </xf>
    <xf numFmtId="0" fontId="0" fillId="0" borderId="0" xfId="0" applyFont="1" applyFill="1" applyBorder="1" applyAlignment="1">
      <alignment horizontal="center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/>
    <xf numFmtId="0" fontId="17" fillId="0" borderId="0" xfId="0" applyFont="1" applyFill="1" applyAlignment="1">
      <alignment horizontal="right" vertical="center"/>
    </xf>
    <xf numFmtId="0" fontId="17" fillId="0" borderId="0" xfId="0" applyFont="1" applyFill="1"/>
    <xf numFmtId="0" fontId="31" fillId="0" borderId="0" xfId="0" applyFont="1" applyFill="1"/>
    <xf numFmtId="0" fontId="10" fillId="0" borderId="0" xfId="0" applyFont="1" applyFill="1"/>
    <xf numFmtId="187" fontId="2" fillId="0" borderId="0" xfId="0" applyNumberFormat="1" applyFont="1" applyFill="1"/>
    <xf numFmtId="191" fontId="0" fillId="0" borderId="0" xfId="0" applyNumberFormat="1" applyFont="1" applyFill="1" applyBorder="1" applyAlignment="1">
      <alignment vertical="center"/>
    </xf>
    <xf numFmtId="0" fontId="0" fillId="0" borderId="4" xfId="0" applyFont="1" applyFill="1" applyBorder="1" applyAlignment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0" fillId="0" borderId="4" xfId="0" applyFont="1" applyFill="1" applyBorder="1" applyAlignment="1">
      <alignment vertical="top"/>
    </xf>
    <xf numFmtId="191" fontId="9" fillId="0" borderId="0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22" xfId="0" applyFont="1" applyFill="1" applyBorder="1" applyAlignment="1">
      <alignment horizontal="right" vertical="top"/>
    </xf>
    <xf numFmtId="0" fontId="5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5" fillId="0" borderId="9" xfId="0" applyFont="1" applyFill="1" applyBorder="1" applyAlignment="1">
      <alignment horizontal="distributed" vertical="center" justifyLastLine="1"/>
    </xf>
    <xf numFmtId="0" fontId="2" fillId="0" borderId="13" xfId="0" applyFont="1" applyFill="1" applyBorder="1"/>
    <xf numFmtId="0" fontId="32" fillId="0" borderId="0" xfId="0" applyFont="1" applyFill="1"/>
    <xf numFmtId="3" fontId="10" fillId="0" borderId="4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right"/>
    </xf>
    <xf numFmtId="0" fontId="9" fillId="0" borderId="0" xfId="0" applyFont="1" applyFill="1"/>
    <xf numFmtId="178" fontId="8" fillId="0" borderId="3" xfId="5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2" fillId="0" borderId="0" xfId="8" applyFont="1" applyFill="1"/>
    <xf numFmtId="0" fontId="2" fillId="0" borderId="0" xfId="8" applyFont="1" applyFill="1" applyAlignment="1">
      <alignment horizontal="right" vertical="center"/>
    </xf>
    <xf numFmtId="0" fontId="2" fillId="0" borderId="8" xfId="8" applyFont="1" applyFill="1" applyBorder="1" applyAlignment="1">
      <alignment vertical="center"/>
    </xf>
    <xf numFmtId="0" fontId="2" fillId="0" borderId="7" xfId="8" applyFont="1" applyFill="1" applyBorder="1" applyAlignment="1">
      <alignment vertical="center"/>
    </xf>
    <xf numFmtId="0" fontId="2" fillId="0" borderId="15" xfId="8" applyFont="1" applyFill="1" applyBorder="1" applyAlignment="1">
      <alignment vertical="center"/>
    </xf>
    <xf numFmtId="0" fontId="16" fillId="0" borderId="23" xfId="8" applyFont="1" applyFill="1" applyBorder="1" applyAlignment="1">
      <alignment horizontal="center" vertical="center" wrapText="1" justifyLastLine="1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horizontal="distributed" vertical="center" justifyLastLine="1"/>
    </xf>
    <xf numFmtId="0" fontId="2" fillId="0" borderId="5" xfId="8" applyFont="1" applyFill="1" applyBorder="1" applyAlignment="1">
      <alignment vertical="center"/>
    </xf>
    <xf numFmtId="0" fontId="2" fillId="0" borderId="0" xfId="8" applyFont="1" applyFill="1" applyBorder="1" applyAlignment="1">
      <alignment horizontal="center" vertical="center" wrapText="1" justifyLastLine="1"/>
    </xf>
    <xf numFmtId="0" fontId="8" fillId="0" borderId="0" xfId="8" applyFill="1" applyBorder="1" applyAlignment="1">
      <alignment horizontal="center" vertical="center"/>
    </xf>
    <xf numFmtId="0" fontId="8" fillId="0" borderId="0" xfId="8" applyFill="1"/>
    <xf numFmtId="0" fontId="10" fillId="0" borderId="0" xfId="8" applyFont="1" applyFill="1" applyBorder="1" applyAlignment="1">
      <alignment vertical="center"/>
    </xf>
    <xf numFmtId="0" fontId="9" fillId="0" borderId="4" xfId="8" applyFont="1" applyFill="1" applyBorder="1" applyAlignment="1">
      <alignment vertical="center"/>
    </xf>
    <xf numFmtId="41" fontId="9" fillId="0" borderId="0" xfId="8" applyNumberFormat="1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right" vertical="center"/>
    </xf>
    <xf numFmtId="41" fontId="26" fillId="0" borderId="0" xfId="8" applyNumberFormat="1" applyFont="1" applyFill="1" applyBorder="1" applyAlignment="1">
      <alignment horizontal="right" vertical="center"/>
    </xf>
    <xf numFmtId="0" fontId="2" fillId="0" borderId="0" xfId="8" applyFont="1" applyFill="1" applyBorder="1" applyAlignment="1">
      <alignment horizontal="distributed" vertical="center"/>
    </xf>
    <xf numFmtId="0" fontId="8" fillId="0" borderId="4" xfId="8" applyFill="1" applyBorder="1" applyAlignment="1">
      <alignment vertical="center"/>
    </xf>
    <xf numFmtId="41" fontId="8" fillId="0" borderId="0" xfId="8" applyNumberFormat="1" applyFont="1" applyFill="1" applyBorder="1" applyAlignment="1">
      <alignment horizontal="right" vertical="center"/>
    </xf>
    <xf numFmtId="0" fontId="2" fillId="0" borderId="0" xfId="8" applyFont="1" applyFill="1" applyBorder="1"/>
    <xf numFmtId="0" fontId="8" fillId="0" borderId="4" xfId="8" applyFill="1" applyBorder="1"/>
    <xf numFmtId="0" fontId="8" fillId="0" borderId="0" xfId="8" applyFont="1" applyFill="1" applyBorder="1"/>
    <xf numFmtId="0" fontId="6" fillId="0" borderId="0" xfId="8" applyFont="1" applyFill="1" applyBorder="1"/>
    <xf numFmtId="41" fontId="6" fillId="0" borderId="0" xfId="8" applyNumberFormat="1" applyFont="1" applyFill="1" applyBorder="1" applyAlignment="1">
      <alignment horizontal="right" vertical="center"/>
    </xf>
    <xf numFmtId="0" fontId="2" fillId="0" borderId="1" xfId="8" applyFont="1" applyFill="1" applyBorder="1"/>
    <xf numFmtId="0" fontId="8" fillId="0" borderId="2" xfId="8" applyFill="1" applyBorder="1"/>
    <xf numFmtId="0" fontId="8" fillId="0" borderId="1" xfId="8" applyFill="1" applyBorder="1"/>
    <xf numFmtId="0" fontId="18" fillId="0" borderId="1" xfId="8" applyFont="1" applyFill="1" applyBorder="1"/>
    <xf numFmtId="41" fontId="8" fillId="0" borderId="0" xfId="8" applyNumberFormat="1" applyFill="1"/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184" fontId="8" fillId="0" borderId="0" xfId="2" applyNumberFormat="1" applyFont="1" applyFill="1" applyBorder="1" applyAlignment="1">
      <alignment horizontal="right" vertical="center"/>
    </xf>
    <xf numFmtId="41" fontId="8" fillId="0" borderId="3" xfId="2" applyNumberFormat="1" applyFont="1" applyFill="1" applyBorder="1" applyAlignment="1">
      <alignment horizontal="right" vertical="center"/>
    </xf>
    <xf numFmtId="41" fontId="8" fillId="0" borderId="0" xfId="2" applyNumberFormat="1" applyFont="1" applyFill="1" applyAlignment="1">
      <alignment horizontal="right" vertical="center"/>
    </xf>
    <xf numFmtId="41" fontId="8" fillId="0" borderId="0" xfId="7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left" vertical="top"/>
    </xf>
    <xf numFmtId="0" fontId="18" fillId="0" borderId="0" xfId="0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center" vertical="center"/>
    </xf>
    <xf numFmtId="188" fontId="18" fillId="0" borderId="0" xfId="0" applyNumberFormat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187" fontId="18" fillId="0" borderId="0" xfId="0" applyNumberFormat="1" applyFont="1" applyFill="1" applyBorder="1" applyAlignment="1" applyProtection="1">
      <alignment vertical="center"/>
      <protection locked="0"/>
    </xf>
    <xf numFmtId="187" fontId="19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 justifyLastLine="1"/>
    </xf>
    <xf numFmtId="176" fontId="18" fillId="0" borderId="0" xfId="0" applyNumberFormat="1" applyFont="1" applyFill="1" applyBorder="1" applyAlignment="1">
      <alignment vertical="center" justifyLastLine="1"/>
    </xf>
    <xf numFmtId="187" fontId="26" fillId="0" borderId="0" xfId="0" applyNumberFormat="1" applyFont="1" applyFill="1" applyAlignment="1">
      <alignment horizontal="right" vertical="center"/>
    </xf>
    <xf numFmtId="176" fontId="26" fillId="0" borderId="0" xfId="0" applyNumberFormat="1" applyFont="1" applyFill="1" applyBorder="1" applyAlignment="1">
      <alignment vertical="center"/>
    </xf>
    <xf numFmtId="187" fontId="26" fillId="0" borderId="0" xfId="0" applyNumberFormat="1" applyFont="1" applyFill="1" applyBorder="1" applyAlignment="1">
      <alignment vertical="center"/>
    </xf>
    <xf numFmtId="188" fontId="26" fillId="0" borderId="0" xfId="0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3" xfId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8" fillId="0" borderId="3" xfId="0" applyNumberFormat="1" applyFont="1" applyFill="1" applyBorder="1" applyAlignment="1">
      <alignment vertical="center"/>
    </xf>
    <xf numFmtId="176" fontId="18" fillId="0" borderId="0" xfId="0" quotePrefix="1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/>
    <xf numFmtId="187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16" fillId="0" borderId="25" xfId="0" applyFont="1" applyFill="1" applyBorder="1" applyAlignment="1">
      <alignment horizontal="distributed" vertical="center" justifyLastLine="1"/>
    </xf>
    <xf numFmtId="0" fontId="16" fillId="0" borderId="24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center"/>
    </xf>
    <xf numFmtId="38" fontId="18" fillId="0" borderId="0" xfId="9" applyFont="1" applyFill="1" applyBorder="1" applyAlignment="1">
      <alignment horizontal="right" vertical="center"/>
    </xf>
    <xf numFmtId="38" fontId="18" fillId="0" borderId="0" xfId="9" applyFont="1" applyFill="1" applyAlignment="1">
      <alignment horizontal="right" vertical="center"/>
    </xf>
    <xf numFmtId="38" fontId="19" fillId="0" borderId="0" xfId="9" applyFont="1" applyFill="1" applyBorder="1" applyAlignment="1">
      <alignment horizontal="right" vertical="center"/>
    </xf>
    <xf numFmtId="38" fontId="18" fillId="0" borderId="0" xfId="9" applyFont="1" applyFill="1" applyBorder="1" applyAlignment="1">
      <alignment horizontal="right" vertical="center" justifyLastLine="1"/>
    </xf>
    <xf numFmtId="38" fontId="26" fillId="0" borderId="0" xfId="9" applyFont="1" applyFill="1" applyBorder="1" applyAlignment="1">
      <alignment horizontal="right" vertical="center"/>
    </xf>
    <xf numFmtId="38" fontId="26" fillId="0" borderId="0" xfId="1" applyFont="1" applyFill="1" applyBorder="1" applyAlignment="1">
      <alignment vertical="center"/>
    </xf>
    <xf numFmtId="38" fontId="26" fillId="0" borderId="3" xfId="1" applyFont="1" applyFill="1" applyBorder="1" applyAlignment="1">
      <alignment vertical="center"/>
    </xf>
    <xf numFmtId="38" fontId="0" fillId="0" borderId="0" xfId="9" applyFont="1" applyFill="1" applyAlignment="1">
      <alignment horizontal="right" vertical="center"/>
    </xf>
    <xf numFmtId="38" fontId="9" fillId="0" borderId="0" xfId="9" applyFont="1" applyFill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5" fillId="0" borderId="0" xfId="2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0" fillId="0" borderId="0" xfId="8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7" fillId="0" borderId="0" xfId="0" applyFont="1" applyFill="1" applyAlignment="1"/>
    <xf numFmtId="0" fontId="2" fillId="0" borderId="0" xfId="0" applyFont="1" applyFill="1" applyAlignment="1"/>
    <xf numFmtId="0" fontId="17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center" vertical="center"/>
    </xf>
    <xf numFmtId="189" fontId="18" fillId="0" borderId="0" xfId="10" applyNumberFormat="1" applyFont="1" applyFill="1" applyBorder="1" applyAlignment="1">
      <alignment vertical="center"/>
    </xf>
    <xf numFmtId="189" fontId="18" fillId="0" borderId="0" xfId="0" quotePrefix="1" applyNumberFormat="1" applyFont="1" applyFill="1" applyBorder="1" applyAlignment="1">
      <alignment vertical="center"/>
    </xf>
    <xf numFmtId="189" fontId="18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2" fillId="0" borderId="8" xfId="8" applyFont="1" applyFill="1" applyBorder="1" applyAlignment="1">
      <alignment horizontal="distributed" vertical="center" justifyLastLine="1"/>
    </xf>
    <xf numFmtId="0" fontId="2" fillId="0" borderId="7" xfId="8" applyFont="1" applyFill="1" applyBorder="1" applyAlignment="1">
      <alignment horizontal="distributed" vertical="center" justifyLastLine="1"/>
    </xf>
    <xf numFmtId="0" fontId="2" fillId="0" borderId="19" xfId="8" applyFont="1" applyFill="1" applyBorder="1" applyAlignment="1">
      <alignment horizontal="distributed" vertical="center" justifyLastLine="1"/>
    </xf>
    <xf numFmtId="0" fontId="2" fillId="0" borderId="17" xfId="8" applyFont="1" applyFill="1" applyBorder="1" applyAlignment="1">
      <alignment horizontal="distributed" vertical="center" justifyLastLine="1"/>
    </xf>
    <xf numFmtId="0" fontId="2" fillId="0" borderId="18" xfId="8" applyFont="1" applyFill="1" applyBorder="1" applyAlignment="1">
      <alignment horizontal="distributed" vertical="center" justifyLastLine="1"/>
    </xf>
    <xf numFmtId="0" fontId="2" fillId="0" borderId="9" xfId="8" applyFont="1" applyFill="1" applyBorder="1" applyAlignment="1">
      <alignment horizontal="center" vertical="center" wrapText="1"/>
    </xf>
    <xf numFmtId="0" fontId="2" fillId="0" borderId="14" xfId="8" applyFont="1" applyFill="1" applyBorder="1" applyAlignment="1">
      <alignment horizontal="center" vertical="center"/>
    </xf>
    <xf numFmtId="0" fontId="2" fillId="0" borderId="8" xfId="3" applyFont="1" applyBorder="1" applyAlignment="1">
      <alignment horizontal="distributed" vertical="center"/>
    </xf>
    <xf numFmtId="0" fontId="2" fillId="0" borderId="7" xfId="3" applyFont="1" applyBorder="1" applyAlignment="1">
      <alignment horizontal="distributed" vertical="center"/>
    </xf>
    <xf numFmtId="179" fontId="2" fillId="0" borderId="10" xfId="4" applyNumberFormat="1" applyFont="1" applyBorder="1" applyAlignment="1">
      <alignment horizontal="center" vertical="center" wrapText="1"/>
    </xf>
    <xf numFmtId="179" fontId="2" fillId="0" borderId="12" xfId="4" applyNumberFormat="1" applyFont="1" applyBorder="1" applyAlignment="1">
      <alignment horizontal="center" vertical="center" wrapText="1"/>
    </xf>
    <xf numFmtId="0" fontId="2" fillId="0" borderId="19" xfId="3" applyFont="1" applyBorder="1" applyAlignment="1">
      <alignment horizontal="distributed" vertical="center" justifyLastLine="1"/>
    </xf>
    <xf numFmtId="0" fontId="2" fillId="0" borderId="18" xfId="3" applyFont="1" applyBorder="1" applyAlignment="1">
      <alignment horizontal="distributed" vertical="center" justifyLastLine="1"/>
    </xf>
    <xf numFmtId="179" fontId="2" fillId="0" borderId="9" xfId="4" applyNumberFormat="1" applyFont="1" applyBorder="1" applyAlignment="1">
      <alignment horizontal="distributed" vertical="center" wrapText="1" justifyLastLine="1"/>
    </xf>
    <xf numFmtId="179" fontId="2" fillId="0" borderId="14" xfId="4" applyNumberFormat="1" applyFont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16" fillId="0" borderId="25" xfId="0" applyFont="1" applyFill="1" applyBorder="1" applyAlignment="1">
      <alignment horizontal="distributed" vertical="center" justifyLastLine="1"/>
    </xf>
    <xf numFmtId="0" fontId="16" fillId="0" borderId="24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17" fillId="0" borderId="0" xfId="0" applyFont="1" applyFill="1" applyAlignment="1"/>
    <xf numFmtId="0" fontId="2" fillId="0" borderId="1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center" vertical="center" wrapText="1" justifyLastLine="1"/>
    </xf>
    <xf numFmtId="0" fontId="2" fillId="0" borderId="12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38" fontId="2" fillId="0" borderId="8" xfId="2" applyFont="1" applyFill="1" applyBorder="1" applyAlignment="1">
      <alignment horizontal="distributed" vertical="center" justifyLastLine="1"/>
    </xf>
    <xf numFmtId="38" fontId="2" fillId="0" borderId="0" xfId="2" applyFont="1" applyFill="1" applyAlignment="1">
      <alignment horizontal="distributed" vertical="center" justifyLastLine="1"/>
    </xf>
    <xf numFmtId="38" fontId="2" fillId="0" borderId="7" xfId="2" applyFont="1" applyFill="1" applyBorder="1" applyAlignment="1">
      <alignment horizontal="distributed" vertical="center" justifyLastLine="1"/>
    </xf>
    <xf numFmtId="38" fontId="2" fillId="0" borderId="9" xfId="2" applyFont="1" applyFill="1" applyBorder="1" applyAlignment="1">
      <alignment horizontal="distributed" vertical="center" justifyLastLine="1"/>
    </xf>
    <xf numFmtId="38" fontId="2" fillId="0" borderId="3" xfId="2" applyFont="1" applyFill="1" applyBorder="1" applyAlignment="1">
      <alignment horizontal="distributed" vertical="center" justifyLastLine="1"/>
    </xf>
    <xf numFmtId="38" fontId="2" fillId="0" borderId="14" xfId="2" applyFont="1" applyFill="1" applyBorder="1" applyAlignment="1">
      <alignment horizontal="distributed" vertical="center" justifyLastLine="1"/>
    </xf>
    <xf numFmtId="38" fontId="2" fillId="0" borderId="10" xfId="2" applyFont="1" applyFill="1" applyBorder="1" applyAlignment="1">
      <alignment horizontal="distributed" vertical="center" justifyLastLine="1"/>
    </xf>
    <xf numFmtId="38" fontId="2" fillId="0" borderId="11" xfId="2" applyFont="1" applyFill="1" applyBorder="1" applyAlignment="1">
      <alignment horizontal="distributed" vertical="center" justifyLastLine="1"/>
    </xf>
    <xf numFmtId="38" fontId="2" fillId="0" borderId="12" xfId="2" applyFont="1" applyFill="1" applyBorder="1" applyAlignment="1">
      <alignment horizontal="distributed" vertical="center" justifyLastLine="1"/>
    </xf>
    <xf numFmtId="38" fontId="2" fillId="0" borderId="19" xfId="2" applyFont="1" applyFill="1" applyBorder="1" applyAlignment="1">
      <alignment horizontal="distributed" vertical="center" indent="2"/>
    </xf>
    <xf numFmtId="0" fontId="2" fillId="0" borderId="17" xfId="0" applyFont="1" applyBorder="1" applyAlignment="1">
      <alignment horizontal="distributed" vertical="center" indent="2"/>
    </xf>
    <xf numFmtId="38" fontId="2" fillId="0" borderId="25" xfId="2" applyFont="1" applyFill="1" applyBorder="1" applyAlignment="1">
      <alignment horizontal="distributed" vertical="center" justifyLastLine="1"/>
    </xf>
    <xf numFmtId="38" fontId="2" fillId="0" borderId="24" xfId="2" applyFont="1" applyFill="1" applyBorder="1" applyAlignment="1">
      <alignment horizontal="distributed" vertical="center" justifyLastLine="1"/>
    </xf>
    <xf numFmtId="38" fontId="2" fillId="0" borderId="16" xfId="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2" fillId="0" borderId="6" xfId="2" applyFont="1" applyFill="1" applyBorder="1" applyAlignment="1">
      <alignment horizontal="center" vertical="center" wrapText="1"/>
    </xf>
    <xf numFmtId="38" fontId="2" fillId="0" borderId="7" xfId="2" applyFont="1" applyFill="1" applyBorder="1" applyAlignment="1">
      <alignment horizontal="center" vertical="center" wrapText="1"/>
    </xf>
    <xf numFmtId="38" fontId="2" fillId="0" borderId="16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</cellXfs>
  <cellStyles count="11">
    <cellStyle name="桁区切り 2" xfId="1"/>
    <cellStyle name="桁区切り 2 2" xfId="4"/>
    <cellStyle name="桁区切り 3" xfId="2"/>
    <cellStyle name="桁区切り 3 2" xfId="9"/>
    <cellStyle name="桁区切り 3 2 2" xfId="10"/>
    <cellStyle name="標準" xfId="0" builtinId="0"/>
    <cellStyle name="標準 2" xfId="3"/>
    <cellStyle name="標準_14-157" xfId="5"/>
    <cellStyle name="標準_14-157(20)" xfId="8"/>
    <cellStyle name="標準_IIＡサンプル" xfId="7"/>
    <cellStyle name="標準_最終普及" xfId="6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</xdr:row>
      <xdr:rowOff>28575</xdr:rowOff>
    </xdr:from>
    <xdr:to>
      <xdr:col>6</xdr:col>
      <xdr:colOff>133350</xdr:colOff>
      <xdr:row>4</xdr:row>
      <xdr:rowOff>114300</xdr:rowOff>
    </xdr:to>
    <xdr:sp macro="" textlink="">
      <xdr:nvSpPr>
        <xdr:cNvPr id="1045" name="Arc 1"/>
        <xdr:cNvSpPr>
          <a:spLocks/>
        </xdr:cNvSpPr>
      </xdr:nvSpPr>
      <xdr:spPr bwMode="auto">
        <a:xfrm flipH="1">
          <a:off x="3848100" y="333375"/>
          <a:ext cx="38100" cy="200025"/>
        </a:xfrm>
        <a:custGeom>
          <a:avLst/>
          <a:gdLst>
            <a:gd name="T0" fmla="*/ 0 w 21600"/>
            <a:gd name="T1" fmla="*/ 0 h 43200"/>
            <a:gd name="T2" fmla="*/ 0 w 21600"/>
            <a:gd name="T3" fmla="*/ 2147483646 h 43200"/>
            <a:gd name="T4" fmla="*/ 0 w 21600"/>
            <a:gd name="T5" fmla="*/ 2147483646 h 43200"/>
            <a:gd name="T6" fmla="*/ 0 60000 65536"/>
            <a:gd name="T7" fmla="*/ 0 60000 65536"/>
            <a:gd name="T8" fmla="*/ 0 60000 65536"/>
            <a:gd name="T9" fmla="*/ 0 w 21600"/>
            <a:gd name="T10" fmla="*/ 0 h 43200"/>
            <a:gd name="T11" fmla="*/ 21600 w 21600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432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</a:path>
            <a:path w="21600" h="432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495300</xdr:colOff>
      <xdr:row>2</xdr:row>
      <xdr:rowOff>28575</xdr:rowOff>
    </xdr:from>
    <xdr:to>
      <xdr:col>6</xdr:col>
      <xdr:colOff>533400</xdr:colOff>
      <xdr:row>4</xdr:row>
      <xdr:rowOff>114300</xdr:rowOff>
    </xdr:to>
    <xdr:sp macro="" textlink="">
      <xdr:nvSpPr>
        <xdr:cNvPr id="1046" name="Arc 2"/>
        <xdr:cNvSpPr>
          <a:spLocks/>
        </xdr:cNvSpPr>
      </xdr:nvSpPr>
      <xdr:spPr bwMode="auto">
        <a:xfrm>
          <a:off x="4248150" y="333375"/>
          <a:ext cx="38100" cy="200025"/>
        </a:xfrm>
        <a:custGeom>
          <a:avLst/>
          <a:gdLst>
            <a:gd name="T0" fmla="*/ 0 w 21600"/>
            <a:gd name="T1" fmla="*/ 0 h 43200"/>
            <a:gd name="T2" fmla="*/ 0 w 21600"/>
            <a:gd name="T3" fmla="*/ 2147483646 h 43200"/>
            <a:gd name="T4" fmla="*/ 0 w 21600"/>
            <a:gd name="T5" fmla="*/ 2147483646 h 43200"/>
            <a:gd name="T6" fmla="*/ 0 60000 65536"/>
            <a:gd name="T7" fmla="*/ 0 60000 65536"/>
            <a:gd name="T8" fmla="*/ 0 60000 65536"/>
            <a:gd name="T9" fmla="*/ 0 w 21600"/>
            <a:gd name="T10" fmla="*/ 0 h 43200"/>
            <a:gd name="T11" fmla="*/ 0 w 21600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432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</a:path>
            <a:path w="21600" h="432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13</xdr:row>
      <xdr:rowOff>57150</xdr:rowOff>
    </xdr:from>
    <xdr:to>
      <xdr:col>17</xdr:col>
      <xdr:colOff>76200</xdr:colOff>
      <xdr:row>14</xdr:row>
      <xdr:rowOff>85725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4991100" y="2066925"/>
          <a:ext cx="2428875" cy="161925"/>
          <a:chOff x="575" y="66"/>
          <a:chExt cx="240" cy="26"/>
        </a:xfrm>
      </xdr:grpSpPr>
      <xdr:sp macro="" textlink="">
        <xdr:nvSpPr>
          <xdr:cNvPr id="3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66675</xdr:colOff>
      <xdr:row>5</xdr:row>
      <xdr:rowOff>47625</xdr:rowOff>
    </xdr:from>
    <xdr:to>
      <xdr:col>17</xdr:col>
      <xdr:colOff>85725</xdr:colOff>
      <xdr:row>6</xdr:row>
      <xdr:rowOff>85725</xdr:rowOff>
    </xdr:to>
    <xdr:grpSp>
      <xdr:nvGrpSpPr>
        <xdr:cNvPr id="5" name="Group 14"/>
        <xdr:cNvGrpSpPr>
          <a:grpSpLocks/>
        </xdr:cNvGrpSpPr>
      </xdr:nvGrpSpPr>
      <xdr:grpSpPr bwMode="auto">
        <a:xfrm>
          <a:off x="4981575" y="952500"/>
          <a:ext cx="2447925" cy="171450"/>
          <a:chOff x="575" y="66"/>
          <a:chExt cx="240" cy="26"/>
        </a:xfrm>
      </xdr:grpSpPr>
      <xdr:sp macro="" textlink="">
        <xdr:nvSpPr>
          <xdr:cNvPr id="6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12</xdr:col>
      <xdr:colOff>53613</xdr:colOff>
      <xdr:row>5</xdr:row>
      <xdr:rowOff>81643</xdr:rowOff>
    </xdr:from>
    <xdr:ext cx="196010" cy="264560"/>
    <xdr:sp macro="" textlink="">
      <xdr:nvSpPr>
        <xdr:cNvPr id="8" name="テキスト ボックス 7"/>
        <xdr:cNvSpPr txBox="1"/>
      </xdr:nvSpPr>
      <xdr:spPr>
        <a:xfrm>
          <a:off x="6683013" y="700768"/>
          <a:ext cx="1960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76200</xdr:colOff>
      <xdr:row>9</xdr:row>
      <xdr:rowOff>57150</xdr:rowOff>
    </xdr:from>
    <xdr:to>
      <xdr:col>17</xdr:col>
      <xdr:colOff>76200</xdr:colOff>
      <xdr:row>10</xdr:row>
      <xdr:rowOff>85725</xdr:rowOff>
    </xdr:to>
    <xdr:grpSp>
      <xdr:nvGrpSpPr>
        <xdr:cNvPr id="9" name="Group 14"/>
        <xdr:cNvGrpSpPr>
          <a:grpSpLocks/>
        </xdr:cNvGrpSpPr>
      </xdr:nvGrpSpPr>
      <xdr:grpSpPr bwMode="auto">
        <a:xfrm>
          <a:off x="4991100" y="1514475"/>
          <a:ext cx="2428875" cy="161925"/>
          <a:chOff x="575" y="66"/>
          <a:chExt cx="240" cy="26"/>
        </a:xfrm>
      </xdr:grpSpPr>
      <xdr:sp macro="" textlink="">
        <xdr:nvSpPr>
          <xdr:cNvPr id="10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76200</xdr:colOff>
      <xdr:row>13</xdr:row>
      <xdr:rowOff>57150</xdr:rowOff>
    </xdr:from>
    <xdr:to>
      <xdr:col>17</xdr:col>
      <xdr:colOff>76200</xdr:colOff>
      <xdr:row>14</xdr:row>
      <xdr:rowOff>85725</xdr:rowOff>
    </xdr:to>
    <xdr:grpSp>
      <xdr:nvGrpSpPr>
        <xdr:cNvPr id="12" name="Group 14"/>
        <xdr:cNvGrpSpPr>
          <a:grpSpLocks/>
        </xdr:cNvGrpSpPr>
      </xdr:nvGrpSpPr>
      <xdr:grpSpPr bwMode="auto">
        <a:xfrm>
          <a:off x="4991100" y="2066925"/>
          <a:ext cx="2428875" cy="161925"/>
          <a:chOff x="575" y="66"/>
          <a:chExt cx="240" cy="26"/>
        </a:xfrm>
      </xdr:grpSpPr>
      <xdr:sp macro="" textlink="">
        <xdr:nvSpPr>
          <xdr:cNvPr id="13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"/>
  <sheetViews>
    <sheetView tabSelected="1" zoomScaleNormal="100" zoomScaleSheetLayoutView="200" workbookViewId="0"/>
  </sheetViews>
  <sheetFormatPr defaultColWidth="9.59765625" defaultRowHeight="9.75"/>
  <cols>
    <col min="1" max="1" width="1.59765625" style="1" customWidth="1"/>
    <col min="2" max="2" width="14.59765625" style="1" customWidth="1"/>
    <col min="3" max="3" width="1.59765625" style="1" customWidth="1"/>
    <col min="4" max="4" width="21.3984375" style="1" customWidth="1"/>
    <col min="5" max="5" width="19.59765625" style="1" customWidth="1"/>
    <col min="6" max="6" width="22.59765625" style="1" customWidth="1"/>
    <col min="7" max="7" width="13.796875" style="1" customWidth="1"/>
    <col min="8" max="8" width="9.59765625" style="1"/>
    <col min="9" max="9" width="12.59765625" style="1" bestFit="1" customWidth="1"/>
    <col min="10" max="16384" width="9.59765625" style="1"/>
  </cols>
  <sheetData>
    <row r="1" spans="1:9" ht="10.5" customHeight="1" thickBot="1">
      <c r="B1" s="1" t="s">
        <v>9</v>
      </c>
      <c r="G1" s="49" t="s">
        <v>8</v>
      </c>
    </row>
    <row r="2" spans="1:9" ht="13.5" customHeight="1" thickTop="1">
      <c r="A2" s="19"/>
      <c r="B2" s="452" t="s">
        <v>7</v>
      </c>
      <c r="C2" s="20"/>
      <c r="D2" s="455" t="s">
        <v>6</v>
      </c>
      <c r="E2" s="458" t="s">
        <v>5</v>
      </c>
      <c r="F2" s="459"/>
      <c r="G2" s="21" t="s">
        <v>4</v>
      </c>
      <c r="H2" s="6"/>
    </row>
    <row r="3" spans="1:9" ht="5.0999999999999996" customHeight="1">
      <c r="A3" s="8"/>
      <c r="B3" s="453"/>
      <c r="C3" s="9"/>
      <c r="D3" s="456"/>
      <c r="E3" s="460"/>
      <c r="F3" s="461"/>
      <c r="G3" s="462" t="s">
        <v>3</v>
      </c>
    </row>
    <row r="4" spans="1:9" ht="5.0999999999999996" customHeight="1">
      <c r="A4" s="8"/>
      <c r="B4" s="453"/>
      <c r="C4" s="9"/>
      <c r="D4" s="456"/>
      <c r="E4" s="465" t="s">
        <v>1</v>
      </c>
      <c r="F4" s="456" t="s">
        <v>2</v>
      </c>
      <c r="G4" s="463"/>
    </row>
    <row r="5" spans="1:9">
      <c r="A5" s="16"/>
      <c r="B5" s="454"/>
      <c r="C5" s="16"/>
      <c r="D5" s="457"/>
      <c r="E5" s="457"/>
      <c r="F5" s="457"/>
      <c r="G5" s="464"/>
    </row>
    <row r="6" spans="1:9" ht="3.75" customHeight="1">
      <c r="A6" s="7"/>
      <c r="B6" s="13"/>
      <c r="C6" s="17"/>
      <c r="D6" s="8"/>
      <c r="E6" s="438"/>
      <c r="F6" s="8"/>
      <c r="G6" s="7"/>
    </row>
    <row r="7" spans="1:9" ht="17.100000000000001" customHeight="1">
      <c r="A7" s="7"/>
      <c r="B7" s="47" t="s">
        <v>31</v>
      </c>
      <c r="C7" s="12"/>
      <c r="D7" s="439">
        <v>89172068</v>
      </c>
      <c r="E7" s="273">
        <v>374330</v>
      </c>
      <c r="F7" s="273">
        <v>3147</v>
      </c>
      <c r="G7" s="46" t="s">
        <v>11</v>
      </c>
    </row>
    <row r="8" spans="1:9" ht="17.100000000000001" customHeight="1">
      <c r="A8" s="7"/>
      <c r="B8" s="48" t="s">
        <v>33</v>
      </c>
      <c r="C8" s="12"/>
      <c r="D8" s="439">
        <v>84126369</v>
      </c>
      <c r="E8" s="273">
        <v>359570</v>
      </c>
      <c r="F8" s="273">
        <v>2946</v>
      </c>
      <c r="G8" s="11" t="s">
        <v>11</v>
      </c>
    </row>
    <row r="9" spans="1:9" ht="17.100000000000001" customHeight="1">
      <c r="A9" s="7"/>
      <c r="B9" s="48" t="s">
        <v>34</v>
      </c>
      <c r="C9" s="12"/>
      <c r="D9" s="439">
        <v>80351656.172000006</v>
      </c>
      <c r="E9" s="273">
        <v>347008</v>
      </c>
      <c r="F9" s="273">
        <v>3007</v>
      </c>
      <c r="G9" s="46" t="s">
        <v>0</v>
      </c>
      <c r="I9" s="3"/>
    </row>
    <row r="10" spans="1:9" ht="3" customHeight="1" thickBot="1">
      <c r="A10" s="22"/>
      <c r="B10" s="18"/>
      <c r="C10" s="23"/>
      <c r="D10" s="24"/>
      <c r="E10" s="24"/>
      <c r="F10" s="24"/>
      <c r="G10" s="24"/>
    </row>
    <row r="11" spans="1:9" ht="4.5" customHeight="1" thickTop="1">
      <c r="A11" s="2"/>
      <c r="B11" s="2"/>
      <c r="C11" s="2"/>
      <c r="D11" s="2"/>
      <c r="E11" s="44"/>
      <c r="F11" s="2"/>
      <c r="G11" s="2"/>
    </row>
    <row r="12" spans="1:9">
      <c r="A12" s="2" t="s">
        <v>35</v>
      </c>
      <c r="D12" s="440"/>
      <c r="E12" s="440"/>
      <c r="F12" s="440"/>
      <c r="G12" s="2"/>
    </row>
    <row r="13" spans="1:9" s="2" customFormat="1" ht="11.45" customHeight="1">
      <c r="A13" s="444" t="s">
        <v>10</v>
      </c>
      <c r="B13" s="444"/>
      <c r="C13" s="444"/>
      <c r="D13" s="444"/>
      <c r="E13" s="444"/>
      <c r="F13" s="444"/>
      <c r="G13" s="444"/>
    </row>
    <row r="14" spans="1:9" s="2" customFormat="1" ht="11.25" customHeight="1">
      <c r="A14" s="444" t="s">
        <v>350</v>
      </c>
      <c r="B14" s="444"/>
      <c r="C14" s="444"/>
      <c r="D14" s="444"/>
      <c r="E14" s="444"/>
      <c r="F14" s="444"/>
      <c r="G14" s="444"/>
    </row>
    <row r="15" spans="1:9" ht="11.25" customHeight="1">
      <c r="A15" s="51"/>
      <c r="B15" s="444" t="s">
        <v>351</v>
      </c>
      <c r="C15" s="51"/>
      <c r="D15" s="51"/>
      <c r="E15" s="51"/>
      <c r="F15" s="51"/>
      <c r="G15" s="51"/>
    </row>
    <row r="17" spans="4:6">
      <c r="D17" s="3"/>
    </row>
    <row r="18" spans="4:6">
      <c r="D18" s="3"/>
    </row>
    <row r="24" spans="4:6">
      <c r="F24" s="45"/>
    </row>
  </sheetData>
  <mergeCells count="6">
    <mergeCell ref="B2:B5"/>
    <mergeCell ref="D2:D5"/>
    <mergeCell ref="E2:F3"/>
    <mergeCell ref="G3:G5"/>
    <mergeCell ref="E4:E5"/>
    <mergeCell ref="F4:F5"/>
  </mergeCells>
  <phoneticPr fontId="3"/>
  <printOptions horizontalCentered="1"/>
  <pageMargins left="0.59055118110236227" right="0.59055118110236227" top="1.299212598425197" bottom="0.59055118110236227" header="0.70866141732283472" footer="0.51181102362204722"/>
  <pageSetup paperSize="9" scale="130" orientation="portrait" r:id="rId1"/>
  <headerFooter alignWithMargins="0">
    <oddHeader>&amp;L&amp;9発電電力量ー県営・民営別ー&amp;R&amp;9&amp;F (&amp;A)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40"/>
  <sheetViews>
    <sheetView zoomScaleNormal="100" zoomScaleSheetLayoutView="150" zoomScalePageLayoutView="120" workbookViewId="0"/>
  </sheetViews>
  <sheetFormatPr defaultColWidth="9.59765625" defaultRowHeight="11.1" customHeight="1"/>
  <cols>
    <col min="1" max="1" width="1" style="71" customWidth="1"/>
    <col min="2" max="2" width="4" style="2" customWidth="1"/>
    <col min="3" max="3" width="10.59765625" style="2" bestFit="1" customWidth="1"/>
    <col min="4" max="4" width="1.59765625" style="71" customWidth="1"/>
    <col min="5" max="5" width="14" style="71" customWidth="1"/>
    <col min="6" max="6" width="14.19921875" style="71" customWidth="1"/>
    <col min="7" max="7" width="14" style="71" customWidth="1"/>
    <col min="8" max="8" width="14.19921875" style="71" customWidth="1"/>
    <col min="9" max="9" width="14" style="71" customWidth="1"/>
    <col min="10" max="10" width="14.19921875" style="71" customWidth="1"/>
    <col min="11" max="12" width="16.19921875" style="71" customWidth="1"/>
    <col min="13" max="15" width="14.59765625" style="71" customWidth="1"/>
    <col min="16" max="16" width="17.3984375" style="71" customWidth="1"/>
    <col min="17" max="17" width="1" style="71" customWidth="1"/>
    <col min="18" max="16384" width="9.59765625" style="71"/>
  </cols>
  <sheetData>
    <row r="1" spans="1:16" s="2" customFormat="1" ht="13.5" customHeight="1" thickBot="1">
      <c r="B1" s="2" t="s">
        <v>342</v>
      </c>
      <c r="J1" s="298"/>
      <c r="K1" s="298"/>
      <c r="P1" s="49" t="s">
        <v>220</v>
      </c>
    </row>
    <row r="2" spans="1:16" s="2" customFormat="1" ht="14.25" customHeight="1" thickTop="1">
      <c r="A2" s="296"/>
      <c r="B2" s="452" t="s">
        <v>44</v>
      </c>
      <c r="C2" s="452"/>
      <c r="D2" s="295"/>
      <c r="E2" s="508" t="s">
        <v>341</v>
      </c>
      <c r="F2" s="508" t="s">
        <v>340</v>
      </c>
      <c r="G2" s="508" t="s">
        <v>339</v>
      </c>
      <c r="H2" s="508" t="s">
        <v>338</v>
      </c>
      <c r="I2" s="308"/>
      <c r="J2" s="114" t="s">
        <v>232</v>
      </c>
      <c r="K2" s="307" t="s">
        <v>231</v>
      </c>
      <c r="L2" s="114"/>
      <c r="M2" s="307" t="s">
        <v>230</v>
      </c>
      <c r="N2" s="114"/>
      <c r="O2" s="114"/>
      <c r="P2" s="114" t="s">
        <v>229</v>
      </c>
    </row>
    <row r="3" spans="1:16" s="2" customFormat="1" ht="20.25" customHeight="1">
      <c r="A3" s="16"/>
      <c r="B3" s="454"/>
      <c r="C3" s="454"/>
      <c r="D3" s="233"/>
      <c r="E3" s="509"/>
      <c r="F3" s="509"/>
      <c r="G3" s="509"/>
      <c r="H3" s="509"/>
      <c r="I3" s="232" t="s">
        <v>273</v>
      </c>
      <c r="J3" s="306" t="s">
        <v>164</v>
      </c>
      <c r="K3" s="232" t="s">
        <v>272</v>
      </c>
      <c r="L3" s="232" t="s">
        <v>337</v>
      </c>
      <c r="M3" s="232" t="s">
        <v>228</v>
      </c>
      <c r="N3" s="231" t="s">
        <v>227</v>
      </c>
      <c r="O3" s="231" t="s">
        <v>49</v>
      </c>
      <c r="P3" s="306" t="s">
        <v>13</v>
      </c>
    </row>
    <row r="4" spans="1:16" ht="5.25" customHeight="1">
      <c r="A4" s="422"/>
      <c r="B4" s="8"/>
      <c r="C4" s="8"/>
      <c r="D4" s="12"/>
      <c r="E4" s="305"/>
      <c r="F4" s="305"/>
      <c r="G4" s="305"/>
      <c r="H4" s="305"/>
      <c r="I4" s="304"/>
      <c r="J4" s="8"/>
      <c r="K4" s="304"/>
      <c r="L4" s="304"/>
      <c r="M4" s="304"/>
      <c r="N4" s="8"/>
      <c r="O4" s="8"/>
      <c r="P4" s="8"/>
    </row>
    <row r="5" spans="1:16" ht="11.1" customHeight="1">
      <c r="A5" s="103"/>
      <c r="B5" s="108" t="s">
        <v>226</v>
      </c>
      <c r="C5" s="107"/>
      <c r="D5" s="104"/>
      <c r="E5" s="418">
        <v>1114210</v>
      </c>
      <c r="F5" s="418">
        <v>1062870</v>
      </c>
      <c r="G5" s="418">
        <v>1001832</v>
      </c>
      <c r="H5" s="418">
        <v>61038</v>
      </c>
      <c r="I5" s="418">
        <v>772709</v>
      </c>
      <c r="J5" s="418">
        <v>113486</v>
      </c>
      <c r="K5" s="418">
        <v>44428</v>
      </c>
      <c r="L5" s="418">
        <v>34199</v>
      </c>
      <c r="M5" s="418">
        <v>1359</v>
      </c>
      <c r="N5" s="418">
        <v>208</v>
      </c>
      <c r="O5" s="418">
        <v>5450</v>
      </c>
      <c r="P5" s="418">
        <v>971839</v>
      </c>
    </row>
    <row r="6" spans="1:16" ht="11.1" customHeight="1">
      <c r="A6" s="419"/>
      <c r="B6" s="422"/>
      <c r="C6" s="413" t="s">
        <v>224</v>
      </c>
      <c r="D6" s="81"/>
      <c r="E6" s="273">
        <v>338423</v>
      </c>
      <c r="F6" s="273">
        <v>329339</v>
      </c>
      <c r="G6" s="273">
        <v>311918</v>
      </c>
      <c r="H6" s="273">
        <v>17421</v>
      </c>
      <c r="I6" s="273">
        <v>244144</v>
      </c>
      <c r="J6" s="273">
        <v>33555</v>
      </c>
      <c r="K6" s="273">
        <v>12560</v>
      </c>
      <c r="L6" s="273">
        <v>7815</v>
      </c>
      <c r="M6" s="273">
        <v>59</v>
      </c>
      <c r="N6" s="411" t="s">
        <v>12</v>
      </c>
      <c r="O6" s="273">
        <v>1047</v>
      </c>
      <c r="P6" s="273">
        <v>299180</v>
      </c>
    </row>
    <row r="7" spans="1:16" ht="11.1" customHeight="1">
      <c r="A7" s="419"/>
      <c r="B7" s="422"/>
      <c r="C7" s="413" t="s">
        <v>223</v>
      </c>
      <c r="D7" s="81"/>
      <c r="E7" s="273">
        <v>775787</v>
      </c>
      <c r="F7" s="273">
        <v>733531</v>
      </c>
      <c r="G7" s="273">
        <v>689914</v>
      </c>
      <c r="H7" s="273">
        <v>43617</v>
      </c>
      <c r="I7" s="273">
        <v>528565</v>
      </c>
      <c r="J7" s="273">
        <v>79931</v>
      </c>
      <c r="K7" s="273">
        <v>31868</v>
      </c>
      <c r="L7" s="273">
        <v>26384</v>
      </c>
      <c r="M7" s="273">
        <v>1300</v>
      </c>
      <c r="N7" s="273">
        <v>208</v>
      </c>
      <c r="O7" s="273">
        <v>4403</v>
      </c>
      <c r="P7" s="273">
        <v>672659</v>
      </c>
    </row>
    <row r="8" spans="1:16" ht="6.75" customHeight="1">
      <c r="A8" s="419"/>
      <c r="B8" s="422"/>
      <c r="C8" s="422"/>
      <c r="D8" s="81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</row>
    <row r="9" spans="1:16" ht="11.1" customHeight="1">
      <c r="A9" s="103"/>
      <c r="B9" s="108" t="s">
        <v>336</v>
      </c>
      <c r="C9" s="107"/>
      <c r="D9" s="104"/>
      <c r="E9" s="418">
        <v>1107149</v>
      </c>
      <c r="F9" s="418">
        <v>1054761</v>
      </c>
      <c r="G9" s="418">
        <v>996227</v>
      </c>
      <c r="H9" s="418">
        <v>58534</v>
      </c>
      <c r="I9" s="418">
        <v>775756</v>
      </c>
      <c r="J9" s="418">
        <v>107686</v>
      </c>
      <c r="K9" s="418">
        <v>43612</v>
      </c>
      <c r="L9" s="418">
        <v>34652</v>
      </c>
      <c r="M9" s="418">
        <v>1303</v>
      </c>
      <c r="N9" s="418">
        <v>218</v>
      </c>
      <c r="O9" s="418">
        <v>3713</v>
      </c>
      <c r="P9" s="418">
        <v>966940</v>
      </c>
    </row>
    <row r="10" spans="1:16" ht="11.1" customHeight="1">
      <c r="A10" s="419"/>
      <c r="B10" s="422"/>
      <c r="C10" s="413" t="s">
        <v>224</v>
      </c>
      <c r="D10" s="81"/>
      <c r="E10" s="303">
        <v>334230</v>
      </c>
      <c r="F10" s="273">
        <v>325573</v>
      </c>
      <c r="G10" s="273">
        <v>309483</v>
      </c>
      <c r="H10" s="273">
        <v>16090</v>
      </c>
      <c r="I10" s="273">
        <v>243485</v>
      </c>
      <c r="J10" s="273">
        <v>32899</v>
      </c>
      <c r="K10" s="273">
        <v>12101</v>
      </c>
      <c r="L10" s="273">
        <v>7507</v>
      </c>
      <c r="M10" s="273">
        <v>54</v>
      </c>
      <c r="N10" s="411" t="s">
        <v>12</v>
      </c>
      <c r="O10" s="273">
        <v>908</v>
      </c>
      <c r="P10" s="273">
        <v>296954</v>
      </c>
    </row>
    <row r="11" spans="1:16" ht="11.1" customHeight="1">
      <c r="A11" s="419"/>
      <c r="B11" s="422"/>
      <c r="C11" s="413" t="s">
        <v>223</v>
      </c>
      <c r="D11" s="81"/>
      <c r="E11" s="303">
        <v>772919</v>
      </c>
      <c r="F11" s="273">
        <v>729188</v>
      </c>
      <c r="G11" s="273">
        <v>686744</v>
      </c>
      <c r="H11" s="273">
        <v>42444</v>
      </c>
      <c r="I11" s="273">
        <v>532271</v>
      </c>
      <c r="J11" s="273">
        <v>74787</v>
      </c>
      <c r="K11" s="273">
        <v>31511</v>
      </c>
      <c r="L11" s="273">
        <v>27145</v>
      </c>
      <c r="M11" s="273">
        <v>1249</v>
      </c>
      <c r="N11" s="273">
        <v>218</v>
      </c>
      <c r="O11" s="273">
        <v>2805</v>
      </c>
      <c r="P11" s="273">
        <v>669986</v>
      </c>
    </row>
    <row r="12" spans="1:16" ht="6.75" customHeight="1">
      <c r="A12" s="419"/>
      <c r="B12" s="422"/>
      <c r="C12" s="422"/>
      <c r="D12" s="81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</row>
    <row r="13" spans="1:16" ht="11.1" customHeight="1">
      <c r="A13" s="103"/>
      <c r="B13" s="302" t="s">
        <v>225</v>
      </c>
      <c r="C13" s="107"/>
      <c r="D13" s="104"/>
      <c r="E13" s="322">
        <f t="shared" ref="E13:M13" si="0">E14+E15</f>
        <v>1126157</v>
      </c>
      <c r="F13" s="418">
        <f t="shared" si="0"/>
        <v>1073477</v>
      </c>
      <c r="G13" s="418">
        <f t="shared" si="0"/>
        <v>1014915</v>
      </c>
      <c r="H13" s="418">
        <f t="shared" si="0"/>
        <v>58562</v>
      </c>
      <c r="I13" s="418">
        <f t="shared" si="0"/>
        <v>813698</v>
      </c>
      <c r="J13" s="418">
        <f t="shared" si="0"/>
        <v>99333</v>
      </c>
      <c r="K13" s="418">
        <f t="shared" si="0"/>
        <v>38252</v>
      </c>
      <c r="L13" s="418">
        <f t="shared" si="0"/>
        <v>29487</v>
      </c>
      <c r="M13" s="418">
        <f t="shared" si="0"/>
        <v>1252</v>
      </c>
      <c r="N13" s="418">
        <v>157</v>
      </c>
      <c r="O13" s="418">
        <f>O14+O15</f>
        <v>3449</v>
      </c>
      <c r="P13" s="418">
        <f>P14+P15</f>
        <v>985628</v>
      </c>
    </row>
    <row r="14" spans="1:16" ht="11.1" customHeight="1">
      <c r="A14" s="419"/>
      <c r="B14" s="422"/>
      <c r="C14" s="413" t="s">
        <v>224</v>
      </c>
      <c r="D14" s="81"/>
      <c r="E14" s="303">
        <v>340610</v>
      </c>
      <c r="F14" s="273">
        <v>331274</v>
      </c>
      <c r="G14" s="249">
        <v>315520</v>
      </c>
      <c r="H14" s="249">
        <v>15754</v>
      </c>
      <c r="I14" s="273">
        <v>256495</v>
      </c>
      <c r="J14" s="273">
        <v>29023</v>
      </c>
      <c r="K14" s="273">
        <v>10799</v>
      </c>
      <c r="L14" s="273">
        <v>6104</v>
      </c>
      <c r="M14" s="273">
        <v>57</v>
      </c>
      <c r="N14" s="432" t="s">
        <v>12</v>
      </c>
      <c r="O14" s="273">
        <v>567</v>
      </c>
      <c r="P14" s="273">
        <v>303045</v>
      </c>
    </row>
    <row r="15" spans="1:16" s="240" customFormat="1" ht="11.1" customHeight="1">
      <c r="A15" s="419"/>
      <c r="B15" s="422"/>
      <c r="C15" s="413" t="s">
        <v>223</v>
      </c>
      <c r="D15" s="81"/>
      <c r="E15" s="405">
        <v>785547</v>
      </c>
      <c r="F15" s="273">
        <f>G15+H15</f>
        <v>742203</v>
      </c>
      <c r="G15" s="249">
        <v>699395</v>
      </c>
      <c r="H15" s="249">
        <v>42808</v>
      </c>
      <c r="I15" s="273">
        <v>557203</v>
      </c>
      <c r="J15" s="273">
        <v>70310</v>
      </c>
      <c r="K15" s="273">
        <v>27453</v>
      </c>
      <c r="L15" s="273">
        <v>23383</v>
      </c>
      <c r="M15" s="273">
        <v>1195</v>
      </c>
      <c r="N15" s="273">
        <v>157</v>
      </c>
      <c r="O15" s="273">
        <v>2882</v>
      </c>
      <c r="P15" s="273">
        <f>SUM(I15:O15)</f>
        <v>682583</v>
      </c>
    </row>
    <row r="16" spans="1:16" ht="6" customHeight="1" thickBot="1">
      <c r="A16" s="244"/>
      <c r="B16" s="54"/>
      <c r="C16" s="54"/>
      <c r="D16" s="301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</row>
    <row r="17" spans="1:16" ht="3" customHeight="1" thickTop="1">
      <c r="A17" s="240"/>
      <c r="B17" s="242"/>
      <c r="C17" s="242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</row>
    <row r="18" spans="1:16" s="2" customFormat="1" ht="11.1" customHeight="1">
      <c r="A18" s="300"/>
      <c r="B18" s="510" t="s">
        <v>335</v>
      </c>
      <c r="C18" s="506"/>
      <c r="D18" s="506"/>
      <c r="E18" s="506"/>
      <c r="F18" s="506"/>
      <c r="G18" s="506"/>
      <c r="H18" s="506"/>
      <c r="I18" s="506"/>
      <c r="J18" s="506"/>
      <c r="K18" s="237" t="s">
        <v>334</v>
      </c>
      <c r="L18" s="237"/>
      <c r="M18" s="237"/>
      <c r="N18" s="237"/>
      <c r="O18" s="237"/>
      <c r="P18" s="237"/>
    </row>
    <row r="19" spans="1:16" s="2" customFormat="1" ht="11.1" customHeight="1">
      <c r="A19" s="300" t="s">
        <v>318</v>
      </c>
      <c r="B19" s="506" t="s">
        <v>222</v>
      </c>
      <c r="C19" s="507"/>
      <c r="D19" s="507"/>
      <c r="E19" s="507"/>
      <c r="F19" s="507"/>
      <c r="G19" s="507"/>
      <c r="H19" s="507"/>
      <c r="I19" s="507"/>
      <c r="J19" s="507"/>
    </row>
    <row r="20" spans="1:16" s="2" customFormat="1" ht="11.1" customHeight="1">
      <c r="A20" s="300" t="s">
        <v>270</v>
      </c>
      <c r="B20" s="506" t="s">
        <v>221</v>
      </c>
      <c r="C20" s="507"/>
      <c r="D20" s="507"/>
      <c r="E20" s="507"/>
      <c r="F20" s="507"/>
      <c r="G20" s="507"/>
      <c r="H20" s="507"/>
      <c r="I20" s="507"/>
      <c r="J20" s="507"/>
    </row>
    <row r="21" spans="1:16" s="2" customFormat="1" ht="11.1" customHeight="1">
      <c r="A21" s="230"/>
      <c r="L21" s="297"/>
    </row>
    <row r="22" spans="1:16" s="2" customFormat="1" ht="11.1" customHeight="1">
      <c r="E22" s="297"/>
    </row>
    <row r="23" spans="1:16" s="2" customFormat="1" ht="11.1" customHeight="1"/>
    <row r="39" spans="17:17" ht="11.1" customHeight="1" thickBot="1">
      <c r="Q39" s="244"/>
    </row>
    <row r="40" spans="17:17" ht="11.1" customHeight="1" thickTop="1">
      <c r="Q40" s="411"/>
    </row>
  </sheetData>
  <mergeCells count="8">
    <mergeCell ref="B19:J19"/>
    <mergeCell ref="B20:J20"/>
    <mergeCell ref="B2:C3"/>
    <mergeCell ref="E2:E3"/>
    <mergeCell ref="F2:F3"/>
    <mergeCell ref="G2:G3"/>
    <mergeCell ref="H2:H3"/>
    <mergeCell ref="B18:J18"/>
  </mergeCells>
  <phoneticPr fontId="3"/>
  <printOptions horizontalCentered="1"/>
  <pageMargins left="0.59055118110236227" right="0.39370078740157483" top="1.1811023622047245" bottom="0.59055118110236227" header="0.74803149606299213" footer="0.51181102362204722"/>
  <pageSetup paperSize="9" scale="110" fitToWidth="0" fitToHeight="0" orientation="landscape" blackAndWhite="1" r:id="rId1"/>
  <headerFooter alignWithMargins="0">
    <oddHeader>&amp;L&amp;9上水道取水量・有効無効水量と用途別有収水量&amp;R&amp;9&amp;F（&amp;A）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31"/>
  <sheetViews>
    <sheetView zoomScaleNormal="100" zoomScaleSheetLayoutView="120" zoomScalePageLayoutView="120" workbookViewId="0"/>
  </sheetViews>
  <sheetFormatPr defaultColWidth="9.59765625" defaultRowHeight="11.1" customHeight="1"/>
  <cols>
    <col min="1" max="1" width="1.59765625" style="2" customWidth="1"/>
    <col min="2" max="2" width="4" style="2" customWidth="1"/>
    <col min="3" max="3" width="11.796875" style="2" customWidth="1"/>
    <col min="4" max="4" width="2.3984375" style="2" customWidth="1"/>
    <col min="5" max="7" width="13.3984375" style="71" customWidth="1"/>
    <col min="8" max="8" width="10.796875" style="71" customWidth="1"/>
    <col min="9" max="9" width="12" style="71" customWidth="1"/>
    <col min="10" max="10" width="12.3984375" style="71" customWidth="1"/>
    <col min="11" max="12" width="16.19921875" style="71" customWidth="1"/>
    <col min="13" max="15" width="14.59765625" style="71" customWidth="1"/>
    <col min="16" max="16" width="17.3984375" style="71" customWidth="1"/>
    <col min="17" max="16384" width="9.59765625" style="71"/>
  </cols>
  <sheetData>
    <row r="1" spans="1:17" s="2" customFormat="1" ht="11.1" customHeight="1">
      <c r="A1" s="314" t="s">
        <v>237</v>
      </c>
      <c r="C1" s="71"/>
    </row>
    <row r="2" spans="1:17" s="2" customFormat="1" ht="11.1" customHeight="1" thickBot="1">
      <c r="A2" s="2" t="s">
        <v>342</v>
      </c>
      <c r="B2" s="313"/>
      <c r="J2" s="298"/>
      <c r="K2" s="298"/>
      <c r="O2" s="312"/>
      <c r="P2" s="311" t="s">
        <v>236</v>
      </c>
    </row>
    <row r="3" spans="1:17" s="2" customFormat="1" ht="14.25" customHeight="1" thickTop="1">
      <c r="A3" s="296"/>
      <c r="B3" s="452" t="s">
        <v>235</v>
      </c>
      <c r="C3" s="452"/>
      <c r="D3" s="295"/>
      <c r="E3" s="508" t="s">
        <v>328</v>
      </c>
      <c r="F3" s="508" t="s">
        <v>319</v>
      </c>
      <c r="G3" s="508" t="s">
        <v>327</v>
      </c>
      <c r="H3" s="508" t="s">
        <v>326</v>
      </c>
      <c r="I3" s="308"/>
      <c r="J3" s="114" t="s">
        <v>232</v>
      </c>
      <c r="K3" s="307" t="s">
        <v>231</v>
      </c>
      <c r="L3" s="114"/>
      <c r="M3" s="307" t="s">
        <v>230</v>
      </c>
      <c r="N3" s="114"/>
      <c r="O3" s="114"/>
      <c r="P3" s="114" t="s">
        <v>229</v>
      </c>
    </row>
    <row r="4" spans="1:17" s="2" customFormat="1" ht="20.25" customHeight="1">
      <c r="A4" s="16"/>
      <c r="B4" s="454"/>
      <c r="C4" s="454"/>
      <c r="D4" s="233"/>
      <c r="E4" s="509"/>
      <c r="F4" s="509"/>
      <c r="G4" s="509"/>
      <c r="H4" s="509"/>
      <c r="I4" s="232" t="s">
        <v>273</v>
      </c>
      <c r="J4" s="306" t="s">
        <v>164</v>
      </c>
      <c r="K4" s="232" t="s">
        <v>272</v>
      </c>
      <c r="L4" s="232" t="s">
        <v>276</v>
      </c>
      <c r="M4" s="232" t="s">
        <v>228</v>
      </c>
      <c r="N4" s="231" t="s">
        <v>227</v>
      </c>
      <c r="O4" s="231" t="s">
        <v>49</v>
      </c>
      <c r="P4" s="306" t="s">
        <v>13</v>
      </c>
    </row>
    <row r="5" spans="1:17" ht="6.75" customHeight="1">
      <c r="A5" s="242"/>
      <c r="B5" s="242"/>
      <c r="C5" s="242"/>
      <c r="D5" s="310"/>
      <c r="E5" s="240"/>
      <c r="F5" s="240"/>
      <c r="G5" s="240"/>
      <c r="H5" s="240"/>
      <c r="I5" s="240"/>
      <c r="J5" s="240"/>
      <c r="K5" s="304"/>
      <c r="L5" s="304"/>
      <c r="M5" s="304"/>
      <c r="N5" s="8"/>
      <c r="O5" s="8"/>
      <c r="P5" s="8"/>
    </row>
    <row r="6" spans="1:17" ht="11.1" customHeight="1">
      <c r="B6" s="488" t="s">
        <v>78</v>
      </c>
      <c r="C6" s="488"/>
      <c r="D6" s="309"/>
      <c r="E6" s="405">
        <v>437481</v>
      </c>
      <c r="F6" s="249">
        <f>G6+H6</f>
        <v>414982</v>
      </c>
      <c r="G6" s="249">
        <v>394009</v>
      </c>
      <c r="H6" s="249">
        <v>20973</v>
      </c>
      <c r="I6" s="249">
        <v>318387</v>
      </c>
      <c r="J6" s="249">
        <v>46402</v>
      </c>
      <c r="K6" s="249">
        <v>5184</v>
      </c>
      <c r="L6" s="249">
        <v>13949</v>
      </c>
      <c r="M6" s="249">
        <v>643</v>
      </c>
      <c r="N6" s="249">
        <v>151</v>
      </c>
      <c r="O6" s="249">
        <v>200</v>
      </c>
      <c r="P6" s="249">
        <f>SUM(I6:O6)</f>
        <v>384916</v>
      </c>
      <c r="Q6" s="297"/>
    </row>
    <row r="7" spans="1:17" ht="11.1" customHeight="1">
      <c r="B7" s="488" t="s">
        <v>76</v>
      </c>
      <c r="C7" s="488"/>
      <c r="D7" s="309"/>
      <c r="E7" s="405">
        <v>192251</v>
      </c>
      <c r="F7" s="249">
        <f>G7+H7</f>
        <v>186422</v>
      </c>
      <c r="G7" s="249">
        <v>177017</v>
      </c>
      <c r="H7" s="249">
        <v>9405</v>
      </c>
      <c r="I7" s="249">
        <v>139833</v>
      </c>
      <c r="J7" s="249">
        <v>8996</v>
      </c>
      <c r="K7" s="249">
        <v>18069</v>
      </c>
      <c r="L7" s="249">
        <v>5398</v>
      </c>
      <c r="M7" s="249">
        <v>459</v>
      </c>
      <c r="N7" s="247" t="s">
        <v>321</v>
      </c>
      <c r="O7" s="249">
        <v>227</v>
      </c>
      <c r="P7" s="249">
        <f>SUM(I7:O7)</f>
        <v>172982</v>
      </c>
    </row>
    <row r="8" spans="1:17" ht="11.1" customHeight="1">
      <c r="B8" s="488" t="s">
        <v>325</v>
      </c>
      <c r="C8" s="488"/>
      <c r="D8" s="309" t="s">
        <v>274</v>
      </c>
      <c r="E8" s="405">
        <v>59926</v>
      </c>
      <c r="F8" s="249">
        <f>G8+H8</f>
        <v>52222</v>
      </c>
      <c r="G8" s="249">
        <v>48386</v>
      </c>
      <c r="H8" s="249">
        <v>3836</v>
      </c>
      <c r="I8" s="249">
        <v>36237</v>
      </c>
      <c r="J8" s="249">
        <v>4464</v>
      </c>
      <c r="K8" s="249">
        <v>1261</v>
      </c>
      <c r="L8" s="249">
        <v>2948</v>
      </c>
      <c r="M8" s="249">
        <v>78</v>
      </c>
      <c r="N8" s="247" t="s">
        <v>321</v>
      </c>
      <c r="O8" s="249">
        <v>2135</v>
      </c>
      <c r="P8" s="249">
        <f>SUM(I8:O8)</f>
        <v>47123</v>
      </c>
    </row>
    <row r="9" spans="1:17" ht="11.1" customHeight="1">
      <c r="B9" s="488" t="s">
        <v>111</v>
      </c>
      <c r="C9" s="488"/>
      <c r="D9" s="309"/>
      <c r="E9" s="405">
        <v>24140</v>
      </c>
      <c r="F9" s="249">
        <f>G9+H9</f>
        <v>22328</v>
      </c>
      <c r="G9" s="249">
        <v>19301</v>
      </c>
      <c r="H9" s="249">
        <v>3027</v>
      </c>
      <c r="I9" s="249">
        <v>15147</v>
      </c>
      <c r="J9" s="249">
        <v>3507</v>
      </c>
      <c r="K9" s="408" t="s">
        <v>234</v>
      </c>
      <c r="L9" s="408" t="s">
        <v>234</v>
      </c>
      <c r="M9" s="247" t="s">
        <v>321</v>
      </c>
      <c r="N9" s="247" t="s">
        <v>14</v>
      </c>
      <c r="O9" s="249">
        <v>23</v>
      </c>
      <c r="P9" s="249">
        <f>SUM(I9:O9)</f>
        <v>18677</v>
      </c>
    </row>
    <row r="10" spans="1:17" ht="11.1" customHeight="1">
      <c r="B10" s="488" t="s">
        <v>233</v>
      </c>
      <c r="C10" s="488"/>
      <c r="D10" s="309"/>
      <c r="E10" s="405">
        <v>5990</v>
      </c>
      <c r="F10" s="249">
        <f>G10+H10</f>
        <v>5989</v>
      </c>
      <c r="G10" s="249">
        <v>5168</v>
      </c>
      <c r="H10" s="249">
        <v>821</v>
      </c>
      <c r="I10" s="249">
        <v>3872</v>
      </c>
      <c r="J10" s="249">
        <v>1039</v>
      </c>
      <c r="K10" s="249">
        <v>46</v>
      </c>
      <c r="L10" s="249">
        <v>98</v>
      </c>
      <c r="M10" s="247" t="s">
        <v>14</v>
      </c>
      <c r="N10" s="249">
        <v>6</v>
      </c>
      <c r="O10" s="249">
        <v>4</v>
      </c>
      <c r="P10" s="249">
        <f>SUM(I10:O10)</f>
        <v>5065</v>
      </c>
    </row>
    <row r="11" spans="1:17" ht="8.4499999999999993" customHeight="1">
      <c r="B11" s="376"/>
      <c r="C11" s="7"/>
      <c r="D11" s="12"/>
      <c r="E11" s="407"/>
      <c r="F11" s="249"/>
      <c r="G11" s="247"/>
      <c r="H11" s="247"/>
      <c r="I11" s="247"/>
      <c r="J11" s="247"/>
      <c r="K11" s="249"/>
      <c r="L11" s="249"/>
      <c r="M11" s="249"/>
      <c r="N11" s="249"/>
      <c r="O11" s="249"/>
      <c r="P11" s="249"/>
    </row>
    <row r="12" spans="1:17" ht="11.1" customHeight="1">
      <c r="B12" s="488" t="s">
        <v>107</v>
      </c>
      <c r="C12" s="488"/>
      <c r="D12" s="309" t="s">
        <v>274</v>
      </c>
      <c r="E12" s="405">
        <v>19775</v>
      </c>
      <c r="F12" s="249">
        <f>G12+H12</f>
        <v>19775</v>
      </c>
      <c r="G12" s="249">
        <v>18944</v>
      </c>
      <c r="H12" s="249">
        <v>831</v>
      </c>
      <c r="I12" s="249">
        <v>14988</v>
      </c>
      <c r="J12" s="249">
        <v>1496</v>
      </c>
      <c r="K12" s="249">
        <v>1437</v>
      </c>
      <c r="L12" s="249">
        <v>498</v>
      </c>
      <c r="M12" s="247" t="s">
        <v>14</v>
      </c>
      <c r="N12" s="247" t="s">
        <v>14</v>
      </c>
      <c r="O12" s="249">
        <v>59</v>
      </c>
      <c r="P12" s="249">
        <f>SUM(I12:O12)</f>
        <v>18478</v>
      </c>
    </row>
    <row r="13" spans="1:17" ht="11.1" customHeight="1">
      <c r="B13" s="488" t="s">
        <v>102</v>
      </c>
      <c r="C13" s="488"/>
      <c r="D13" s="309" t="s">
        <v>274</v>
      </c>
      <c r="E13" s="405">
        <v>13980</v>
      </c>
      <c r="F13" s="249">
        <f>G13+H13</f>
        <v>13814</v>
      </c>
      <c r="G13" s="249">
        <v>13236</v>
      </c>
      <c r="H13" s="249">
        <v>578</v>
      </c>
      <c r="I13" s="249">
        <v>12939</v>
      </c>
      <c r="J13" s="247" t="s">
        <v>321</v>
      </c>
      <c r="K13" s="247" t="s">
        <v>321</v>
      </c>
      <c r="L13" s="247" t="s">
        <v>14</v>
      </c>
      <c r="M13" s="247" t="s">
        <v>14</v>
      </c>
      <c r="N13" s="247" t="s">
        <v>14</v>
      </c>
      <c r="O13" s="249">
        <v>10</v>
      </c>
      <c r="P13" s="249">
        <f>SUM(I13:O13)</f>
        <v>12949</v>
      </c>
    </row>
    <row r="14" spans="1:17" ht="11.1" customHeight="1">
      <c r="B14" s="488" t="s">
        <v>101</v>
      </c>
      <c r="C14" s="488"/>
      <c r="D14" s="309"/>
      <c r="E14" s="405">
        <v>8013</v>
      </c>
      <c r="F14" s="249">
        <f>G14+H14</f>
        <v>6662</v>
      </c>
      <c r="G14" s="249">
        <v>5642</v>
      </c>
      <c r="H14" s="249">
        <v>1020</v>
      </c>
      <c r="I14" s="249">
        <v>4067</v>
      </c>
      <c r="J14" s="249">
        <v>296</v>
      </c>
      <c r="K14" s="249">
        <v>1073</v>
      </c>
      <c r="L14" s="249">
        <v>108</v>
      </c>
      <c r="M14" s="247" t="s">
        <v>14</v>
      </c>
      <c r="N14" s="247" t="s">
        <v>14</v>
      </c>
      <c r="O14" s="247" t="s">
        <v>14</v>
      </c>
      <c r="P14" s="249">
        <f>SUM(I14:O14)</f>
        <v>5544</v>
      </c>
    </row>
    <row r="15" spans="1:17" ht="8.4499999999999993" customHeight="1">
      <c r="B15" s="376"/>
      <c r="C15" s="7"/>
      <c r="D15" s="12"/>
      <c r="E15" s="407"/>
      <c r="F15" s="249"/>
      <c r="G15" s="247"/>
      <c r="H15" s="247"/>
      <c r="I15" s="247"/>
      <c r="J15" s="247"/>
      <c r="K15" s="249"/>
      <c r="L15" s="249"/>
      <c r="M15" s="247"/>
      <c r="N15" s="247"/>
      <c r="O15" s="249"/>
      <c r="P15" s="249"/>
    </row>
    <row r="16" spans="1:17" ht="11.1" customHeight="1">
      <c r="B16" s="488" t="s">
        <v>95</v>
      </c>
      <c r="C16" s="488"/>
      <c r="D16" s="309"/>
      <c r="E16" s="405">
        <v>2205</v>
      </c>
      <c r="F16" s="249">
        <f>G16+H16</f>
        <v>2124</v>
      </c>
      <c r="G16" s="249">
        <v>1983</v>
      </c>
      <c r="H16" s="249">
        <v>141</v>
      </c>
      <c r="I16" s="249">
        <v>952</v>
      </c>
      <c r="J16" s="249">
        <v>985</v>
      </c>
      <c r="K16" s="247" t="s">
        <v>14</v>
      </c>
      <c r="L16" s="247" t="s">
        <v>14</v>
      </c>
      <c r="M16" s="247" t="s">
        <v>14</v>
      </c>
      <c r="N16" s="247" t="s">
        <v>14</v>
      </c>
      <c r="O16" s="249">
        <v>6</v>
      </c>
      <c r="P16" s="249">
        <f>SUM(I16:O16)</f>
        <v>1943</v>
      </c>
    </row>
    <row r="17" spans="1:16" ht="11.1" customHeight="1">
      <c r="B17" s="488" t="s">
        <v>94</v>
      </c>
      <c r="C17" s="488"/>
      <c r="D17" s="309"/>
      <c r="E17" s="405">
        <v>2541</v>
      </c>
      <c r="F17" s="249">
        <f>G17+H17</f>
        <v>2214</v>
      </c>
      <c r="G17" s="249">
        <v>2008</v>
      </c>
      <c r="H17" s="249">
        <v>206</v>
      </c>
      <c r="I17" s="249">
        <v>1658</v>
      </c>
      <c r="J17" s="249">
        <v>219</v>
      </c>
      <c r="K17" s="249">
        <v>28</v>
      </c>
      <c r="L17" s="249">
        <v>27</v>
      </c>
      <c r="M17" s="247" t="s">
        <v>14</v>
      </c>
      <c r="N17" s="247" t="s">
        <v>321</v>
      </c>
      <c r="O17" s="249">
        <v>4</v>
      </c>
      <c r="P17" s="249">
        <f>SUM(I17:O17)</f>
        <v>1936</v>
      </c>
    </row>
    <row r="18" spans="1:16" ht="11.1" customHeight="1">
      <c r="B18" s="488" t="s">
        <v>93</v>
      </c>
      <c r="C18" s="488"/>
      <c r="D18" s="309"/>
      <c r="E18" s="405">
        <v>1177</v>
      </c>
      <c r="F18" s="249">
        <v>1177</v>
      </c>
      <c r="G18" s="249">
        <v>1177</v>
      </c>
      <c r="H18" s="247" t="s">
        <v>14</v>
      </c>
      <c r="I18" s="249">
        <v>930</v>
      </c>
      <c r="J18" s="249">
        <v>123</v>
      </c>
      <c r="K18" s="247" t="s">
        <v>14</v>
      </c>
      <c r="L18" s="249">
        <v>17</v>
      </c>
      <c r="M18" s="247" t="s">
        <v>321</v>
      </c>
      <c r="N18" s="247" t="s">
        <v>14</v>
      </c>
      <c r="O18" s="247" t="s">
        <v>321</v>
      </c>
      <c r="P18" s="249">
        <f>SUM(I18:O18)</f>
        <v>1070</v>
      </c>
    </row>
    <row r="19" spans="1:16" ht="11.1" customHeight="1">
      <c r="B19" s="488" t="s">
        <v>324</v>
      </c>
      <c r="C19" s="488"/>
      <c r="D19" s="309" t="s">
        <v>323</v>
      </c>
      <c r="E19" s="405">
        <v>1769</v>
      </c>
      <c r="F19" s="249">
        <f>G19+H19</f>
        <v>1681</v>
      </c>
      <c r="G19" s="249">
        <v>998</v>
      </c>
      <c r="H19" s="249">
        <v>683</v>
      </c>
      <c r="I19" s="249">
        <v>845</v>
      </c>
      <c r="J19" s="249">
        <v>76</v>
      </c>
      <c r="K19" s="249">
        <v>25</v>
      </c>
      <c r="L19" s="249">
        <v>49</v>
      </c>
      <c r="M19" s="247" t="s">
        <v>321</v>
      </c>
      <c r="N19" s="247" t="s">
        <v>14</v>
      </c>
      <c r="O19" s="247">
        <v>1</v>
      </c>
      <c r="P19" s="249">
        <f>SUM(I19:O19)</f>
        <v>996</v>
      </c>
    </row>
    <row r="20" spans="1:16" ht="11.1" customHeight="1">
      <c r="B20" s="488" t="s">
        <v>91</v>
      </c>
      <c r="C20" s="488"/>
      <c r="D20" s="309"/>
      <c r="E20" s="405">
        <v>2159</v>
      </c>
      <c r="F20" s="249">
        <f>G20+H20</f>
        <v>2159</v>
      </c>
      <c r="G20" s="249">
        <v>2093</v>
      </c>
      <c r="H20" s="249">
        <v>66</v>
      </c>
      <c r="I20" s="249">
        <v>1799</v>
      </c>
      <c r="J20" s="249">
        <v>188</v>
      </c>
      <c r="K20" s="249">
        <v>67</v>
      </c>
      <c r="L20" s="249">
        <v>38</v>
      </c>
      <c r="M20" s="247" t="s">
        <v>14</v>
      </c>
      <c r="N20" s="247" t="s">
        <v>14</v>
      </c>
      <c r="O20" s="247">
        <v>1</v>
      </c>
      <c r="P20" s="249">
        <f>SUM(I20:O20)</f>
        <v>2093</v>
      </c>
    </row>
    <row r="21" spans="1:16" ht="8.4499999999999993" customHeight="1">
      <c r="B21" s="376"/>
      <c r="C21" s="7"/>
      <c r="D21" s="12"/>
      <c r="E21" s="407"/>
      <c r="F21" s="249"/>
      <c r="G21" s="247"/>
      <c r="H21" s="247"/>
      <c r="I21" s="247"/>
      <c r="J21" s="247"/>
      <c r="K21" s="249"/>
      <c r="L21" s="249"/>
      <c r="M21" s="249"/>
      <c r="N21" s="406"/>
      <c r="O21" s="249"/>
      <c r="P21" s="249"/>
    </row>
    <row r="22" spans="1:16" ht="11.1" customHeight="1">
      <c r="B22" s="488" t="s">
        <v>90</v>
      </c>
      <c r="C22" s="488"/>
      <c r="D22" s="309"/>
      <c r="E22" s="405">
        <v>3777</v>
      </c>
      <c r="F22" s="249">
        <f>G22+H22</f>
        <v>1745</v>
      </c>
      <c r="G22" s="249">
        <v>1531</v>
      </c>
      <c r="H22" s="249">
        <v>214</v>
      </c>
      <c r="I22" s="249">
        <v>447</v>
      </c>
      <c r="J22" s="249">
        <v>825</v>
      </c>
      <c r="K22" s="247" t="s">
        <v>321</v>
      </c>
      <c r="L22" s="249">
        <v>63</v>
      </c>
      <c r="M22" s="249">
        <v>5</v>
      </c>
      <c r="N22" s="247" t="s">
        <v>14</v>
      </c>
      <c r="O22" s="249">
        <v>128</v>
      </c>
      <c r="P22" s="249">
        <f>SUM(I22:O22)</f>
        <v>1468</v>
      </c>
    </row>
    <row r="23" spans="1:16" ht="11.1" customHeight="1">
      <c r="B23" s="488" t="s">
        <v>322</v>
      </c>
      <c r="C23" s="488"/>
      <c r="D23" s="309" t="s">
        <v>274</v>
      </c>
      <c r="E23" s="405">
        <v>1317</v>
      </c>
      <c r="F23" s="249">
        <f>G23+H23</f>
        <v>988</v>
      </c>
      <c r="G23" s="249">
        <v>818</v>
      </c>
      <c r="H23" s="249">
        <v>170</v>
      </c>
      <c r="I23" s="249">
        <v>693</v>
      </c>
      <c r="J23" s="249">
        <v>88</v>
      </c>
      <c r="K23" s="249">
        <v>9</v>
      </c>
      <c r="L23" s="247">
        <v>19</v>
      </c>
      <c r="M23" s="247" t="s">
        <v>14</v>
      </c>
      <c r="N23" s="247" t="s">
        <v>14</v>
      </c>
      <c r="O23" s="247" t="s">
        <v>14</v>
      </c>
      <c r="P23" s="249">
        <f>SUM(I23:O23)</f>
        <v>809</v>
      </c>
    </row>
    <row r="24" spans="1:16" ht="11.1" customHeight="1">
      <c r="B24" s="488" t="s">
        <v>88</v>
      </c>
      <c r="C24" s="488"/>
      <c r="D24" s="309"/>
      <c r="E24" s="405">
        <v>5166</v>
      </c>
      <c r="F24" s="249">
        <f>G24+H24</f>
        <v>4341</v>
      </c>
      <c r="G24" s="249">
        <v>3804</v>
      </c>
      <c r="H24" s="249">
        <v>537</v>
      </c>
      <c r="I24" s="249">
        <v>1928</v>
      </c>
      <c r="J24" s="249">
        <v>1157</v>
      </c>
      <c r="K24" s="249">
        <v>34</v>
      </c>
      <c r="L24" s="249">
        <v>107</v>
      </c>
      <c r="M24" s="249">
        <v>10</v>
      </c>
      <c r="N24" s="247" t="s">
        <v>14</v>
      </c>
      <c r="O24" s="249">
        <v>71</v>
      </c>
      <c r="P24" s="249">
        <f>SUM(I24:O24)</f>
        <v>3307</v>
      </c>
    </row>
    <row r="25" spans="1:16" ht="11.1" customHeight="1">
      <c r="B25" s="488" t="s">
        <v>275</v>
      </c>
      <c r="C25" s="488"/>
      <c r="D25" s="309" t="s">
        <v>274</v>
      </c>
      <c r="E25" s="405">
        <v>3880</v>
      </c>
      <c r="F25" s="249">
        <f>G25+H25</f>
        <v>3580</v>
      </c>
      <c r="G25" s="249">
        <v>3280</v>
      </c>
      <c r="H25" s="249">
        <v>300</v>
      </c>
      <c r="I25" s="249">
        <v>2481</v>
      </c>
      <c r="J25" s="249">
        <v>449</v>
      </c>
      <c r="K25" s="249">
        <v>220</v>
      </c>
      <c r="L25" s="249">
        <v>64</v>
      </c>
      <c r="M25" s="247" t="s">
        <v>14</v>
      </c>
      <c r="N25" s="247" t="s">
        <v>321</v>
      </c>
      <c r="O25" s="249">
        <v>13</v>
      </c>
      <c r="P25" s="249">
        <f>SUM(I25:O25)</f>
        <v>3227</v>
      </c>
    </row>
    <row r="26" spans="1:16" ht="6" customHeight="1" thickBot="1">
      <c r="A26" s="54"/>
      <c r="B26" s="54"/>
      <c r="C26" s="54"/>
      <c r="D26" s="55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</row>
    <row r="27" spans="1:16" ht="3.75" customHeight="1" thickTop="1">
      <c r="A27" s="242"/>
      <c r="B27" s="242"/>
      <c r="C27" s="242"/>
      <c r="D27" s="242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</row>
    <row r="28" spans="1:16" s="2" customFormat="1" ht="11.1" customHeight="1">
      <c r="A28" s="69"/>
      <c r="B28" s="98" t="s">
        <v>271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237"/>
      <c r="P28" s="237"/>
    </row>
    <row r="29" spans="1:16" s="2" customFormat="1" ht="11.1" customHeight="1">
      <c r="A29" s="69" t="s">
        <v>318</v>
      </c>
      <c r="B29" s="445" t="s">
        <v>222</v>
      </c>
      <c r="C29" s="443"/>
      <c r="D29" s="443"/>
      <c r="E29" s="443"/>
      <c r="F29" s="443"/>
      <c r="G29" s="443"/>
      <c r="H29" s="443"/>
      <c r="I29" s="443"/>
      <c r="J29" s="443"/>
      <c r="K29" s="312"/>
      <c r="L29" s="312"/>
      <c r="M29" s="312"/>
      <c r="N29" s="312"/>
    </row>
    <row r="30" spans="1:16" s="2" customFormat="1" ht="11.1" customHeight="1">
      <c r="A30" s="69" t="s">
        <v>270</v>
      </c>
      <c r="B30" s="445" t="s">
        <v>221</v>
      </c>
      <c r="C30" s="443"/>
      <c r="D30" s="443"/>
      <c r="E30" s="443"/>
      <c r="F30" s="443"/>
      <c r="G30" s="443"/>
      <c r="H30" s="443"/>
      <c r="I30" s="443"/>
      <c r="J30" s="443"/>
      <c r="K30" s="312"/>
      <c r="L30" s="312"/>
      <c r="M30" s="312"/>
      <c r="N30" s="312"/>
    </row>
    <row r="31" spans="1:16" s="2" customFormat="1" ht="11.1" customHeight="1">
      <c r="B31" s="445" t="s">
        <v>320</v>
      </c>
      <c r="C31" s="443"/>
      <c r="D31" s="443"/>
      <c r="E31" s="443"/>
      <c r="F31" s="443"/>
      <c r="G31" s="443"/>
      <c r="H31" s="443"/>
      <c r="I31" s="443"/>
      <c r="J31" s="443"/>
      <c r="K31" s="89"/>
      <c r="L31" s="312"/>
      <c r="M31" s="312"/>
      <c r="N31" s="312"/>
    </row>
  </sheetData>
  <mergeCells count="22">
    <mergeCell ref="B22:C22"/>
    <mergeCell ref="B23:C23"/>
    <mergeCell ref="B24:C24"/>
    <mergeCell ref="B25:C25"/>
    <mergeCell ref="B20:C20"/>
    <mergeCell ref="B7:C7"/>
    <mergeCell ref="B8:C8"/>
    <mergeCell ref="B17:C17"/>
    <mergeCell ref="B18:C18"/>
    <mergeCell ref="G3:G4"/>
    <mergeCell ref="H3:H4"/>
    <mergeCell ref="B19:C19"/>
    <mergeCell ref="B14:C14"/>
    <mergeCell ref="B16:C16"/>
    <mergeCell ref="B3:C4"/>
    <mergeCell ref="E3:E4"/>
    <mergeCell ref="F3:F4"/>
    <mergeCell ref="B6:C6"/>
    <mergeCell ref="B9:C9"/>
    <mergeCell ref="B10:C10"/>
    <mergeCell ref="B12:C12"/>
    <mergeCell ref="B13:C13"/>
  </mergeCells>
  <phoneticPr fontId="3"/>
  <printOptions horizontalCentered="1"/>
  <pageMargins left="0.59055118110236227" right="0.43307086614173229" top="1.1811023622047245" bottom="0.59055118110236227" header="0.74803149606299213" footer="0.51181102362204722"/>
  <pageSetup paperSize="9" scale="110" fitToWidth="0" fitToHeight="0" orientation="landscape" blackAndWhite="1" r:id="rId1"/>
  <headerFooter alignWithMargins="0">
    <oddHeader>&amp;L&amp;9上水道取水量・有効無効水量と用途別有収水量－市町別－&amp;R&amp;9&amp;F（&amp;A）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37"/>
  <sheetViews>
    <sheetView zoomScaleNormal="100" zoomScaleSheetLayoutView="140" zoomScalePageLayoutView="166" workbookViewId="0"/>
  </sheetViews>
  <sheetFormatPr defaultColWidth="9.59765625" defaultRowHeight="9.75"/>
  <cols>
    <col min="1" max="1" width="2" style="2" customWidth="1"/>
    <col min="2" max="2" width="22" style="2" customWidth="1"/>
    <col min="3" max="3" width="2" style="2" customWidth="1"/>
    <col min="4" max="4" width="20.796875" style="2" customWidth="1"/>
    <col min="5" max="5" width="1" style="2" customWidth="1"/>
    <col min="6" max="6" width="31" style="2" customWidth="1"/>
    <col min="7" max="16384" width="9.59765625" style="2"/>
  </cols>
  <sheetData>
    <row r="1" spans="1:6">
      <c r="A1" s="314" t="s">
        <v>269</v>
      </c>
      <c r="B1" s="340"/>
    </row>
    <row r="2" spans="1:6" ht="13.5" customHeight="1" thickBot="1">
      <c r="A2" s="69" t="s">
        <v>268</v>
      </c>
      <c r="E2" s="339" t="s">
        <v>267</v>
      </c>
    </row>
    <row r="3" spans="1:6" ht="14.25" customHeight="1" thickTop="1">
      <c r="A3" s="375"/>
      <c r="B3" s="375" t="s">
        <v>257</v>
      </c>
      <c r="C3" s="375"/>
      <c r="D3" s="374" t="s">
        <v>266</v>
      </c>
      <c r="E3" s="375"/>
      <c r="F3" s="242"/>
    </row>
    <row r="4" spans="1:6" ht="4.5" customHeight="1">
      <c r="A4" s="8"/>
      <c r="B4" s="8"/>
      <c r="C4" s="8"/>
      <c r="D4" s="338"/>
      <c r="E4" s="8"/>
      <c r="F4" s="242"/>
    </row>
    <row r="5" spans="1:6" ht="11.1" customHeight="1">
      <c r="A5" s="7"/>
      <c r="B5" s="376" t="s">
        <v>116</v>
      </c>
      <c r="C5" s="12"/>
      <c r="D5" s="273">
        <v>73105838</v>
      </c>
      <c r="E5" s="335"/>
      <c r="F5" s="242"/>
    </row>
    <row r="6" spans="1:6" ht="11.1" customHeight="1">
      <c r="A6" s="7"/>
      <c r="B6" s="376" t="s">
        <v>114</v>
      </c>
      <c r="C6" s="7"/>
      <c r="D6" s="303">
        <v>28772644</v>
      </c>
      <c r="E6" s="335"/>
      <c r="F6" s="242"/>
    </row>
    <row r="7" spans="1:6" ht="11.1" customHeight="1">
      <c r="A7" s="7"/>
      <c r="B7" s="376" t="s">
        <v>113</v>
      </c>
      <c r="C7" s="7"/>
      <c r="D7" s="303">
        <v>19272621</v>
      </c>
      <c r="E7" s="335"/>
      <c r="F7" s="242"/>
    </row>
    <row r="8" spans="1:6" ht="11.1" customHeight="1">
      <c r="A8" s="7"/>
      <c r="B8" s="376" t="s">
        <v>112</v>
      </c>
      <c r="C8" s="7"/>
      <c r="D8" s="303">
        <v>46651783</v>
      </c>
      <c r="E8" s="335"/>
      <c r="F8" s="242"/>
    </row>
    <row r="9" spans="1:6" ht="11.1" customHeight="1">
      <c r="A9" s="7"/>
      <c r="B9" s="376" t="s">
        <v>111</v>
      </c>
      <c r="C9" s="7"/>
      <c r="D9" s="303">
        <v>1143294</v>
      </c>
      <c r="E9" s="335"/>
      <c r="F9" s="242"/>
    </row>
    <row r="10" spans="1:6" ht="11.1" customHeight="1">
      <c r="A10" s="7"/>
      <c r="B10" s="376" t="s">
        <v>110</v>
      </c>
      <c r="C10" s="7"/>
      <c r="D10" s="303">
        <v>24792366</v>
      </c>
      <c r="E10" s="335"/>
      <c r="F10" s="242"/>
    </row>
    <row r="11" spans="1:6" ht="10.5" customHeight="1">
      <c r="A11" s="7"/>
      <c r="B11" s="376" t="s">
        <v>109</v>
      </c>
      <c r="C11" s="7"/>
      <c r="D11" s="303">
        <v>6559454</v>
      </c>
      <c r="E11" s="335"/>
      <c r="F11" s="242"/>
    </row>
    <row r="12" spans="1:6" ht="10.5" customHeight="1">
      <c r="A12" s="7"/>
      <c r="B12" s="376" t="s">
        <v>106</v>
      </c>
      <c r="C12" s="7"/>
      <c r="D12" s="303">
        <v>24980001</v>
      </c>
      <c r="E12" s="7"/>
    </row>
    <row r="13" spans="1:6" ht="10.5" customHeight="1">
      <c r="A13" s="7"/>
      <c r="B13" s="376" t="s">
        <v>105</v>
      </c>
      <c r="C13" s="7"/>
      <c r="D13" s="303">
        <v>23748006</v>
      </c>
      <c r="E13" s="7"/>
    </row>
    <row r="14" spans="1:6" ht="10.5" customHeight="1">
      <c r="A14" s="7"/>
      <c r="B14" s="376" t="s">
        <v>104</v>
      </c>
      <c r="C14" s="7"/>
      <c r="D14" s="303">
        <v>10778699</v>
      </c>
      <c r="E14" s="7"/>
    </row>
    <row r="15" spans="1:6" ht="10.5" customHeight="1">
      <c r="A15" s="7"/>
      <c r="B15" s="376" t="s">
        <v>103</v>
      </c>
      <c r="C15" s="7"/>
      <c r="D15" s="303">
        <v>14490395</v>
      </c>
      <c r="E15" s="7"/>
    </row>
    <row r="16" spans="1:6" ht="10.5" customHeight="1">
      <c r="A16" s="7"/>
      <c r="B16" s="376" t="s">
        <v>100</v>
      </c>
      <c r="C16" s="7"/>
      <c r="D16" s="303">
        <v>9165141</v>
      </c>
      <c r="E16" s="7"/>
    </row>
    <row r="17" spans="1:6" ht="10.5" customHeight="1">
      <c r="A17" s="7"/>
      <c r="B17" s="376" t="s">
        <v>99</v>
      </c>
      <c r="C17" s="7"/>
      <c r="D17" s="303">
        <v>3632513</v>
      </c>
      <c r="E17" s="7"/>
    </row>
    <row r="18" spans="1:6" ht="10.5" customHeight="1">
      <c r="A18" s="7"/>
      <c r="B18" s="376" t="s">
        <v>98</v>
      </c>
      <c r="C18" s="12"/>
      <c r="D18" s="273">
        <v>6126419</v>
      </c>
      <c r="E18" s="7"/>
    </row>
    <row r="19" spans="1:6" ht="10.5" customHeight="1">
      <c r="A19" s="7"/>
      <c r="B19" s="376" t="s">
        <v>97</v>
      </c>
      <c r="C19" s="7"/>
      <c r="D19" s="303">
        <v>3366146</v>
      </c>
      <c r="E19" s="335"/>
    </row>
    <row r="20" spans="1:6" ht="10.5" customHeight="1">
      <c r="A20" s="7"/>
      <c r="B20" s="376" t="s">
        <v>96</v>
      </c>
      <c r="C20" s="7"/>
      <c r="D20" s="303">
        <v>2850572</v>
      </c>
      <c r="E20" s="335"/>
    </row>
    <row r="21" spans="1:6" ht="10.5" customHeight="1">
      <c r="A21" s="7"/>
      <c r="B21" s="376" t="s">
        <v>90</v>
      </c>
      <c r="C21" s="7"/>
      <c r="D21" s="303">
        <v>2006475</v>
      </c>
      <c r="E21" s="335"/>
    </row>
    <row r="22" spans="1:6" ht="10.5" customHeight="1">
      <c r="A22" s="7"/>
      <c r="B22" s="376" t="s">
        <v>87</v>
      </c>
      <c r="C22" s="7"/>
      <c r="D22" s="303">
        <v>1602978</v>
      </c>
      <c r="E22" s="335"/>
    </row>
    <row r="23" spans="1:6" ht="10.5" customHeight="1">
      <c r="A23" s="7"/>
      <c r="B23" s="376"/>
      <c r="C23" s="7"/>
      <c r="D23" s="303"/>
      <c r="E23" s="335"/>
    </row>
    <row r="24" spans="1:6" ht="10.5" customHeight="1">
      <c r="A24" s="7"/>
      <c r="B24" s="336" t="s">
        <v>265</v>
      </c>
      <c r="C24" s="12"/>
      <c r="D24" s="273">
        <v>303045345</v>
      </c>
      <c r="E24" s="7"/>
    </row>
    <row r="25" spans="1:6" ht="10.5" customHeight="1">
      <c r="A25" s="242"/>
      <c r="B25" s="242"/>
      <c r="C25" s="310"/>
      <c r="D25" s="240" t="s">
        <v>152</v>
      </c>
      <c r="E25" s="242"/>
    </row>
    <row r="26" spans="1:6" ht="10.5" customHeight="1">
      <c r="A26" s="335"/>
      <c r="B26" s="337" t="s">
        <v>264</v>
      </c>
      <c r="C26" s="12"/>
      <c r="D26" s="273"/>
    </row>
    <row r="27" spans="1:6" ht="10.5" customHeight="1">
      <c r="A27" s="335"/>
      <c r="B27" s="334" t="s">
        <v>263</v>
      </c>
      <c r="C27" s="12"/>
      <c r="D27" s="273">
        <v>1819365</v>
      </c>
      <c r="F27" s="237"/>
    </row>
    <row r="28" spans="1:6" ht="10.5" customHeight="1">
      <c r="A28" s="335"/>
      <c r="B28" s="334" t="s">
        <v>262</v>
      </c>
      <c r="C28" s="12"/>
      <c r="D28" s="273">
        <v>4615870</v>
      </c>
    </row>
    <row r="29" spans="1:6" ht="10.5" customHeight="1">
      <c r="A29" s="335"/>
      <c r="B29" s="336" t="s">
        <v>261</v>
      </c>
      <c r="C29" s="12"/>
      <c r="D29" s="273">
        <v>6435235</v>
      </c>
    </row>
    <row r="30" spans="1:6" ht="10.5" customHeight="1">
      <c r="A30" s="335"/>
      <c r="B30" s="334"/>
      <c r="C30" s="12"/>
      <c r="D30" s="273"/>
    </row>
    <row r="31" spans="1:6" ht="10.5" customHeight="1">
      <c r="A31" s="108"/>
      <c r="B31" s="333" t="s">
        <v>260</v>
      </c>
      <c r="C31" s="332"/>
      <c r="D31" s="377">
        <f>D24+D29</f>
        <v>309480580</v>
      </c>
    </row>
    <row r="32" spans="1:6" ht="4.5" customHeight="1" thickBot="1">
      <c r="A32" s="54"/>
      <c r="B32" s="54"/>
      <c r="C32" s="55"/>
      <c r="D32" s="54" t="s">
        <v>152</v>
      </c>
      <c r="E32" s="54"/>
    </row>
    <row r="33" spans="1:4" ht="6.75" customHeight="1" thickTop="1"/>
    <row r="34" spans="1:4">
      <c r="A34" s="2" t="s">
        <v>259</v>
      </c>
    </row>
    <row r="35" spans="1:4">
      <c r="D35" s="237"/>
    </row>
    <row r="37" spans="1:4" ht="14.25">
      <c r="B37" s="331"/>
    </row>
  </sheetData>
  <phoneticPr fontId="3"/>
  <printOptions horizontalCentered="1"/>
  <pageMargins left="0.59055118110236227" right="0.59055118110236227" top="1.1811023622047245" bottom="0.59055118110236227" header="0.70866141732283472" footer="0.51181102362204722"/>
  <pageSetup paperSize="9" scale="140" orientation="portrait" r:id="rId1"/>
  <headerFooter alignWithMargins="0">
    <oddHeader>&amp;L&amp;9上水道取水量・有効無効水量と用途別有収水量－市町別－&amp;R&amp;9&amp;F（&amp;A）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9"/>
  <sheetViews>
    <sheetView zoomScaleNormal="100" zoomScaleSheetLayoutView="150" zoomScalePageLayoutView="130" workbookViewId="0"/>
  </sheetViews>
  <sheetFormatPr defaultColWidth="9.59765625" defaultRowHeight="9.75"/>
  <cols>
    <col min="1" max="1" width="1" style="167" customWidth="1"/>
    <col min="2" max="2" width="17.59765625" style="168" customWidth="1"/>
    <col min="3" max="3" width="1" style="167" customWidth="1"/>
    <col min="4" max="4" width="14" style="167" customWidth="1"/>
    <col min="5" max="5" width="18" style="167" customWidth="1"/>
    <col min="6" max="9" width="15" style="167" customWidth="1"/>
    <col min="10" max="16384" width="9.59765625" style="167"/>
  </cols>
  <sheetData>
    <row r="1" spans="1:10" s="168" customFormat="1" ht="12.75" customHeight="1" thickBot="1">
      <c r="B1" s="196" t="s">
        <v>158</v>
      </c>
      <c r="I1" s="437" t="s">
        <v>157</v>
      </c>
    </row>
    <row r="2" spans="1:10" s="168" customFormat="1" ht="16.5" customHeight="1" thickTop="1">
      <c r="A2" s="195"/>
      <c r="B2" s="512" t="s">
        <v>156</v>
      </c>
      <c r="C2" s="194"/>
      <c r="D2" s="515" t="s">
        <v>301</v>
      </c>
      <c r="E2" s="518" t="s">
        <v>300</v>
      </c>
      <c r="F2" s="521" t="s">
        <v>299</v>
      </c>
      <c r="G2" s="522"/>
      <c r="H2" s="522"/>
      <c r="I2" s="522"/>
      <c r="J2" s="193"/>
    </row>
    <row r="3" spans="1:10" s="168" customFormat="1" ht="11.25" customHeight="1">
      <c r="A3" s="192"/>
      <c r="B3" s="513"/>
      <c r="C3" s="178"/>
      <c r="D3" s="516"/>
      <c r="E3" s="519"/>
      <c r="F3" s="523" t="s">
        <v>155</v>
      </c>
      <c r="G3" s="524"/>
      <c r="H3" s="525" t="s">
        <v>298</v>
      </c>
      <c r="I3" s="527" t="s">
        <v>297</v>
      </c>
      <c r="J3" s="170"/>
    </row>
    <row r="4" spans="1:10" s="168" customFormat="1" ht="22.5" customHeight="1">
      <c r="A4" s="192"/>
      <c r="B4" s="514"/>
      <c r="C4" s="178"/>
      <c r="D4" s="517"/>
      <c r="E4" s="520"/>
      <c r="F4" s="191" t="s">
        <v>296</v>
      </c>
      <c r="G4" s="190" t="s">
        <v>295</v>
      </c>
      <c r="H4" s="526"/>
      <c r="I4" s="528"/>
      <c r="J4" s="170"/>
    </row>
    <row r="5" spans="1:10" s="168" customFormat="1" ht="10.5">
      <c r="A5" s="189"/>
      <c r="B5" s="188"/>
      <c r="C5" s="187"/>
      <c r="D5" s="186"/>
      <c r="E5" s="186" t="s">
        <v>294</v>
      </c>
      <c r="F5" s="186" t="s">
        <v>294</v>
      </c>
      <c r="G5" s="186" t="s">
        <v>294</v>
      </c>
      <c r="H5" s="186" t="s">
        <v>294</v>
      </c>
      <c r="I5" s="186" t="s">
        <v>294</v>
      </c>
      <c r="J5" s="170"/>
    </row>
    <row r="6" spans="1:10" ht="15" customHeight="1">
      <c r="A6" s="181"/>
      <c r="B6" s="224" t="s">
        <v>162</v>
      </c>
      <c r="C6" s="184"/>
      <c r="D6" s="183">
        <v>1904</v>
      </c>
      <c r="E6" s="182">
        <v>766905</v>
      </c>
      <c r="F6" s="182">
        <v>467990</v>
      </c>
      <c r="G6" s="182">
        <v>85967</v>
      </c>
      <c r="H6" s="182">
        <v>170409</v>
      </c>
      <c r="I6" s="182">
        <v>42539</v>
      </c>
      <c r="J6" s="185"/>
    </row>
    <row r="7" spans="1:10" ht="9" customHeight="1">
      <c r="A7" s="181"/>
      <c r="C7" s="184"/>
      <c r="D7" s="182" t="s">
        <v>152</v>
      </c>
      <c r="E7" s="182"/>
      <c r="F7" s="182"/>
      <c r="G7" s="182"/>
      <c r="H7" s="182"/>
      <c r="I7" s="182"/>
      <c r="J7" s="169"/>
    </row>
    <row r="8" spans="1:10" s="179" customFormat="1" ht="15" customHeight="1">
      <c r="B8" s="224" t="s">
        <v>161</v>
      </c>
      <c r="C8" s="184"/>
      <c r="D8" s="183">
        <v>1882</v>
      </c>
      <c r="E8" s="182">
        <v>732873</v>
      </c>
      <c r="F8" s="182">
        <v>439485</v>
      </c>
      <c r="G8" s="182">
        <v>79423</v>
      </c>
      <c r="H8" s="182">
        <v>164523</v>
      </c>
      <c r="I8" s="182">
        <v>49442</v>
      </c>
    </row>
    <row r="9" spans="1:10" ht="9" customHeight="1">
      <c r="A9" s="181"/>
      <c r="B9" s="442"/>
      <c r="C9" s="180"/>
      <c r="D9" s="179" t="s">
        <v>152</v>
      </c>
      <c r="E9" s="179"/>
      <c r="F9" s="179"/>
      <c r="G9" s="179"/>
      <c r="H9" s="179"/>
      <c r="I9" s="179"/>
      <c r="J9" s="169"/>
    </row>
    <row r="10" spans="1:10" ht="15" customHeight="1">
      <c r="A10" s="181"/>
      <c r="B10" s="224" t="s">
        <v>160</v>
      </c>
      <c r="C10" s="180"/>
      <c r="D10" s="183">
        <v>1872</v>
      </c>
      <c r="E10" s="182">
        <v>747051</v>
      </c>
      <c r="F10" s="182">
        <v>463395</v>
      </c>
      <c r="G10" s="182">
        <v>78450</v>
      </c>
      <c r="H10" s="182">
        <v>157122</v>
      </c>
      <c r="I10" s="182">
        <v>48084</v>
      </c>
      <c r="J10" s="169"/>
    </row>
    <row r="11" spans="1:10" ht="9" customHeight="1">
      <c r="A11" s="176"/>
      <c r="B11" s="178"/>
      <c r="C11" s="174"/>
      <c r="D11" s="177"/>
      <c r="E11" s="177"/>
      <c r="F11" s="177"/>
      <c r="G11" s="177"/>
      <c r="H11" s="177"/>
      <c r="I11" s="177"/>
      <c r="J11" s="169"/>
    </row>
    <row r="12" spans="1:10" ht="15" customHeight="1">
      <c r="A12" s="176"/>
      <c r="B12" s="175" t="s">
        <v>151</v>
      </c>
      <c r="C12" s="174"/>
      <c r="D12" s="381">
        <v>257</v>
      </c>
      <c r="E12" s="379">
        <v>77032</v>
      </c>
      <c r="F12" s="380">
        <v>21611</v>
      </c>
      <c r="G12" s="379">
        <v>18179</v>
      </c>
      <c r="H12" s="379">
        <v>27606</v>
      </c>
      <c r="I12" s="379">
        <v>9636</v>
      </c>
      <c r="J12" s="169"/>
    </row>
    <row r="13" spans="1:10" ht="15" customHeight="1">
      <c r="A13" s="176"/>
      <c r="B13" s="175" t="s">
        <v>150</v>
      </c>
      <c r="C13" s="174"/>
      <c r="D13" s="381">
        <v>24</v>
      </c>
      <c r="E13" s="379">
        <v>28087</v>
      </c>
      <c r="F13" s="380">
        <v>5281</v>
      </c>
      <c r="G13" s="379">
        <v>9590</v>
      </c>
      <c r="H13" s="379">
        <v>13216</v>
      </c>
      <c r="I13" s="379" t="s">
        <v>12</v>
      </c>
      <c r="J13" s="169"/>
    </row>
    <row r="14" spans="1:10" ht="15" customHeight="1">
      <c r="A14" s="176"/>
      <c r="B14" s="175" t="s">
        <v>149</v>
      </c>
      <c r="C14" s="174"/>
      <c r="D14" s="381">
        <v>13</v>
      </c>
      <c r="E14" s="379">
        <v>387</v>
      </c>
      <c r="F14" s="379" t="s">
        <v>12</v>
      </c>
      <c r="G14" s="379">
        <v>68</v>
      </c>
      <c r="H14" s="379">
        <v>319</v>
      </c>
      <c r="I14" s="379" t="s">
        <v>12</v>
      </c>
      <c r="J14" s="169"/>
    </row>
    <row r="15" spans="1:10" ht="15" customHeight="1">
      <c r="A15" s="176"/>
      <c r="B15" s="175" t="s">
        <v>148</v>
      </c>
      <c r="C15" s="174"/>
      <c r="D15" s="381">
        <v>4</v>
      </c>
      <c r="E15" s="379" t="s">
        <v>139</v>
      </c>
      <c r="F15" s="379" t="s">
        <v>12</v>
      </c>
      <c r="G15" s="379" t="s">
        <v>139</v>
      </c>
      <c r="H15" s="379" t="s">
        <v>12</v>
      </c>
      <c r="I15" s="379">
        <v>8</v>
      </c>
      <c r="J15" s="169"/>
    </row>
    <row r="16" spans="1:10" ht="15" customHeight="1">
      <c r="A16" s="176"/>
      <c r="B16" s="175" t="s">
        <v>147</v>
      </c>
      <c r="C16" s="174"/>
      <c r="D16" s="381">
        <v>15</v>
      </c>
      <c r="E16" s="379">
        <v>265</v>
      </c>
      <c r="F16" s="379" t="s">
        <v>12</v>
      </c>
      <c r="G16" s="379">
        <v>177</v>
      </c>
      <c r="H16" s="379">
        <v>81</v>
      </c>
      <c r="I16" s="379">
        <v>7</v>
      </c>
      <c r="J16" s="169"/>
    </row>
    <row r="17" spans="1:10" ht="9" customHeight="1">
      <c r="A17" s="176"/>
      <c r="B17" s="175"/>
      <c r="C17" s="174"/>
      <c r="D17" s="381"/>
      <c r="E17" s="379"/>
      <c r="F17" s="380"/>
      <c r="G17" s="379"/>
      <c r="H17" s="379"/>
      <c r="I17" s="379"/>
      <c r="J17" s="169"/>
    </row>
    <row r="18" spans="1:10" ht="15" customHeight="1">
      <c r="A18" s="176"/>
      <c r="B18" s="175" t="s">
        <v>146</v>
      </c>
      <c r="C18" s="174"/>
      <c r="D18" s="381">
        <v>51</v>
      </c>
      <c r="E18" s="379">
        <v>23679</v>
      </c>
      <c r="F18" s="380">
        <v>5780</v>
      </c>
      <c r="G18" s="379">
        <v>1449</v>
      </c>
      <c r="H18" s="379">
        <v>3448</v>
      </c>
      <c r="I18" s="379">
        <v>13002</v>
      </c>
      <c r="J18" s="169"/>
    </row>
    <row r="19" spans="1:10" ht="15" customHeight="1">
      <c r="A19" s="176"/>
      <c r="B19" s="175" t="s">
        <v>145</v>
      </c>
      <c r="C19" s="174"/>
      <c r="D19" s="381">
        <v>68</v>
      </c>
      <c r="E19" s="379">
        <v>2111</v>
      </c>
      <c r="F19" s="380">
        <v>4</v>
      </c>
      <c r="G19" s="379">
        <v>1188</v>
      </c>
      <c r="H19" s="379">
        <v>893</v>
      </c>
      <c r="I19" s="379">
        <v>26</v>
      </c>
      <c r="J19" s="169"/>
    </row>
    <row r="20" spans="1:10" ht="15" customHeight="1">
      <c r="A20" s="176"/>
      <c r="B20" s="175" t="s">
        <v>144</v>
      </c>
      <c r="C20" s="174"/>
      <c r="D20" s="381">
        <v>124</v>
      </c>
      <c r="E20" s="379">
        <v>281705</v>
      </c>
      <c r="F20" s="380">
        <v>196153</v>
      </c>
      <c r="G20" s="379">
        <v>8559</v>
      </c>
      <c r="H20" s="379">
        <v>52473</v>
      </c>
      <c r="I20" s="379">
        <v>24520</v>
      </c>
      <c r="J20" s="169"/>
    </row>
    <row r="21" spans="1:10" ht="15" customHeight="1">
      <c r="A21" s="176"/>
      <c r="B21" s="175" t="s">
        <v>143</v>
      </c>
      <c r="C21" s="174"/>
      <c r="D21" s="381">
        <v>15</v>
      </c>
      <c r="E21" s="379">
        <v>90759</v>
      </c>
      <c r="F21" s="380">
        <v>89109</v>
      </c>
      <c r="G21" s="379">
        <v>1650</v>
      </c>
      <c r="H21" s="379" t="s">
        <v>12</v>
      </c>
      <c r="I21" s="379" t="s">
        <v>12</v>
      </c>
      <c r="J21" s="169"/>
    </row>
    <row r="22" spans="1:10" ht="15" customHeight="1">
      <c r="A22" s="176"/>
      <c r="B22" s="175" t="s">
        <v>142</v>
      </c>
      <c r="C22" s="174"/>
      <c r="D22" s="381">
        <v>114</v>
      </c>
      <c r="E22" s="379">
        <v>7683</v>
      </c>
      <c r="F22" s="380">
        <v>561</v>
      </c>
      <c r="G22" s="379">
        <v>2078</v>
      </c>
      <c r="H22" s="379">
        <v>5037</v>
      </c>
      <c r="I22" s="379">
        <v>7</v>
      </c>
      <c r="J22" s="169"/>
    </row>
    <row r="23" spans="1:10" ht="9" customHeight="1">
      <c r="A23" s="176"/>
      <c r="B23" s="175"/>
      <c r="C23" s="174"/>
      <c r="D23" s="381"/>
      <c r="E23" s="379"/>
      <c r="F23" s="380"/>
      <c r="G23" s="379"/>
      <c r="H23" s="379"/>
      <c r="I23" s="379"/>
      <c r="J23" s="169"/>
    </row>
    <row r="24" spans="1:10" ht="15" customHeight="1">
      <c r="A24" s="176"/>
      <c r="B24" s="175" t="s">
        <v>141</v>
      </c>
      <c r="C24" s="174"/>
      <c r="D24" s="381">
        <v>14</v>
      </c>
      <c r="E24" s="379">
        <v>6287</v>
      </c>
      <c r="F24" s="380">
        <v>484</v>
      </c>
      <c r="G24" s="379">
        <v>721</v>
      </c>
      <c r="H24" s="379">
        <v>5082</v>
      </c>
      <c r="I24" s="379" t="s">
        <v>12</v>
      </c>
      <c r="J24" s="169"/>
    </row>
    <row r="25" spans="1:10" ht="15" customHeight="1">
      <c r="A25" s="176"/>
      <c r="B25" s="175" t="s">
        <v>140</v>
      </c>
      <c r="C25" s="174"/>
      <c r="D25" s="381">
        <v>1</v>
      </c>
      <c r="E25" s="379" t="s">
        <v>139</v>
      </c>
      <c r="F25" s="379" t="s">
        <v>12</v>
      </c>
      <c r="G25" s="379" t="s">
        <v>139</v>
      </c>
      <c r="H25" s="379" t="s">
        <v>12</v>
      </c>
      <c r="I25" s="379" t="s">
        <v>12</v>
      </c>
      <c r="J25" s="169"/>
    </row>
    <row r="26" spans="1:10" ht="15" customHeight="1">
      <c r="A26" s="176"/>
      <c r="B26" s="175" t="s">
        <v>138</v>
      </c>
      <c r="C26" s="174"/>
      <c r="D26" s="381">
        <v>47</v>
      </c>
      <c r="E26" s="379">
        <v>16661</v>
      </c>
      <c r="F26" s="380">
        <v>6899</v>
      </c>
      <c r="G26" s="379">
        <v>2643</v>
      </c>
      <c r="H26" s="379">
        <v>6286</v>
      </c>
      <c r="I26" s="379">
        <v>833</v>
      </c>
      <c r="J26" s="169"/>
    </row>
    <row r="27" spans="1:10" ht="15" customHeight="1">
      <c r="A27" s="176"/>
      <c r="B27" s="175" t="s">
        <v>137</v>
      </c>
      <c r="C27" s="174"/>
      <c r="D27" s="381">
        <v>39</v>
      </c>
      <c r="E27" s="379">
        <v>122955</v>
      </c>
      <c r="F27" s="380">
        <v>120263</v>
      </c>
      <c r="G27" s="379">
        <v>2023</v>
      </c>
      <c r="H27" s="379">
        <v>669</v>
      </c>
      <c r="I27" s="379" t="s">
        <v>12</v>
      </c>
      <c r="J27" s="169"/>
    </row>
    <row r="28" spans="1:10" ht="15" customHeight="1">
      <c r="A28" s="176"/>
      <c r="B28" s="175" t="s">
        <v>136</v>
      </c>
      <c r="C28" s="174"/>
      <c r="D28" s="381">
        <v>35</v>
      </c>
      <c r="E28" s="379">
        <v>4162</v>
      </c>
      <c r="F28" s="380">
        <v>3</v>
      </c>
      <c r="G28" s="379">
        <v>1274</v>
      </c>
      <c r="H28" s="379">
        <v>2885</v>
      </c>
      <c r="I28" s="379" t="s">
        <v>12</v>
      </c>
      <c r="J28" s="169"/>
    </row>
    <row r="29" spans="1:10" ht="9" customHeight="1">
      <c r="A29" s="176"/>
      <c r="B29" s="175"/>
      <c r="C29" s="174"/>
      <c r="D29" s="381"/>
      <c r="E29" s="379"/>
      <c r="F29" s="380"/>
      <c r="G29" s="379"/>
      <c r="H29" s="379"/>
      <c r="I29" s="379"/>
      <c r="J29" s="169"/>
    </row>
    <row r="30" spans="1:10" ht="15" customHeight="1">
      <c r="A30" s="176"/>
      <c r="B30" s="175" t="s">
        <v>135</v>
      </c>
      <c r="C30" s="174"/>
      <c r="D30" s="381">
        <v>168</v>
      </c>
      <c r="E30" s="379">
        <v>6259</v>
      </c>
      <c r="F30" s="380">
        <v>514</v>
      </c>
      <c r="G30" s="379">
        <v>4108</v>
      </c>
      <c r="H30" s="379">
        <v>1634</v>
      </c>
      <c r="I30" s="379">
        <v>3</v>
      </c>
      <c r="J30" s="169"/>
    </row>
    <row r="31" spans="1:10" ht="15" customHeight="1">
      <c r="A31" s="176"/>
      <c r="B31" s="175" t="s">
        <v>134</v>
      </c>
      <c r="C31" s="174"/>
      <c r="D31" s="381">
        <v>96</v>
      </c>
      <c r="E31" s="379">
        <v>8313</v>
      </c>
      <c r="F31" s="380">
        <v>1841</v>
      </c>
      <c r="G31" s="379">
        <v>3507</v>
      </c>
      <c r="H31" s="379">
        <v>2965</v>
      </c>
      <c r="I31" s="379" t="s">
        <v>12</v>
      </c>
      <c r="J31" s="169"/>
    </row>
    <row r="32" spans="1:10" ht="15" customHeight="1">
      <c r="A32" s="176"/>
      <c r="B32" s="175" t="s">
        <v>133</v>
      </c>
      <c r="C32" s="174"/>
      <c r="D32" s="381">
        <v>186</v>
      </c>
      <c r="E32" s="379">
        <v>6246</v>
      </c>
      <c r="F32" s="380">
        <v>182</v>
      </c>
      <c r="G32" s="379">
        <v>3513</v>
      </c>
      <c r="H32" s="379">
        <v>2544</v>
      </c>
      <c r="I32" s="379">
        <v>7</v>
      </c>
      <c r="J32" s="169"/>
    </row>
    <row r="33" spans="1:10" ht="15" customHeight="1">
      <c r="A33" s="176"/>
      <c r="B33" s="175" t="s">
        <v>132</v>
      </c>
      <c r="C33" s="174"/>
      <c r="D33" s="381">
        <v>85</v>
      </c>
      <c r="E33" s="379">
        <v>3526</v>
      </c>
      <c r="F33" s="379" t="s">
        <v>12</v>
      </c>
      <c r="G33" s="379">
        <v>1390</v>
      </c>
      <c r="H33" s="379">
        <v>2136</v>
      </c>
      <c r="I33" s="379" t="s">
        <v>12</v>
      </c>
      <c r="J33" s="169"/>
    </row>
    <row r="34" spans="1:10" ht="15" customHeight="1">
      <c r="A34" s="176"/>
      <c r="B34" s="175" t="s">
        <v>131</v>
      </c>
      <c r="C34" s="174"/>
      <c r="D34" s="381">
        <v>93</v>
      </c>
      <c r="E34" s="379">
        <v>22922</v>
      </c>
      <c r="F34" s="380">
        <v>7916</v>
      </c>
      <c r="G34" s="379">
        <v>4259</v>
      </c>
      <c r="H34" s="379">
        <v>10745</v>
      </c>
      <c r="I34" s="379">
        <v>2</v>
      </c>
      <c r="J34" s="169"/>
    </row>
    <row r="35" spans="1:10" ht="9" customHeight="1">
      <c r="A35" s="176"/>
      <c r="B35" s="175"/>
      <c r="C35" s="174"/>
      <c r="D35" s="381"/>
      <c r="E35" s="379"/>
      <c r="F35" s="380"/>
      <c r="G35" s="379"/>
      <c r="H35" s="379"/>
      <c r="I35" s="379"/>
      <c r="J35" s="169"/>
    </row>
    <row r="36" spans="1:10" ht="15" customHeight="1">
      <c r="A36" s="176"/>
      <c r="B36" s="175" t="s">
        <v>130</v>
      </c>
      <c r="C36" s="174"/>
      <c r="D36" s="381">
        <v>140</v>
      </c>
      <c r="E36" s="379">
        <v>5469</v>
      </c>
      <c r="F36" s="380">
        <v>1041</v>
      </c>
      <c r="G36" s="379">
        <v>2118</v>
      </c>
      <c r="H36" s="379">
        <v>2300</v>
      </c>
      <c r="I36" s="379">
        <v>10</v>
      </c>
      <c r="J36" s="169"/>
    </row>
    <row r="37" spans="1:10" ht="15" customHeight="1">
      <c r="A37" s="176"/>
      <c r="B37" s="175" t="s">
        <v>129</v>
      </c>
      <c r="C37" s="174"/>
      <c r="D37" s="381">
        <v>56</v>
      </c>
      <c r="E37" s="379">
        <v>2386</v>
      </c>
      <c r="F37" s="380">
        <v>755</v>
      </c>
      <c r="G37" s="379">
        <v>1405</v>
      </c>
      <c r="H37" s="379">
        <v>222</v>
      </c>
      <c r="I37" s="379">
        <v>4</v>
      </c>
      <c r="J37" s="169"/>
    </row>
    <row r="38" spans="1:10" ht="15" customHeight="1">
      <c r="A38" s="176"/>
      <c r="B38" s="175" t="s">
        <v>128</v>
      </c>
      <c r="C38" s="174"/>
      <c r="D38" s="381">
        <v>188</v>
      </c>
      <c r="E38" s="379">
        <v>29672</v>
      </c>
      <c r="F38" s="380">
        <v>4998</v>
      </c>
      <c r="G38" s="379">
        <v>8114</v>
      </c>
      <c r="H38" s="379">
        <v>16541</v>
      </c>
      <c r="I38" s="379">
        <v>19</v>
      </c>
      <c r="J38" s="169"/>
    </row>
    <row r="39" spans="1:10" ht="15" customHeight="1">
      <c r="A39" s="176"/>
      <c r="B39" s="175" t="s">
        <v>49</v>
      </c>
      <c r="C39" s="174"/>
      <c r="D39" s="381">
        <v>39</v>
      </c>
      <c r="E39" s="379">
        <v>462</v>
      </c>
      <c r="F39" s="379" t="s">
        <v>12</v>
      </c>
      <c r="G39" s="379">
        <v>422</v>
      </c>
      <c r="H39" s="379">
        <v>40</v>
      </c>
      <c r="I39" s="379" t="s">
        <v>12</v>
      </c>
      <c r="J39" s="169"/>
    </row>
    <row r="40" spans="1:10" ht="4.5" customHeight="1" thickBot="1">
      <c r="A40" s="171"/>
      <c r="B40" s="173"/>
      <c r="C40" s="172"/>
      <c r="D40" s="171"/>
      <c r="E40" s="171"/>
      <c r="F40" s="171"/>
      <c r="G40" s="171"/>
      <c r="H40" s="171"/>
      <c r="I40" s="171"/>
      <c r="J40" s="169"/>
    </row>
    <row r="41" spans="1:10" ht="4.5" customHeight="1" thickTop="1">
      <c r="J41" s="169"/>
    </row>
    <row r="42" spans="1:10" s="168" customFormat="1">
      <c r="B42" s="511" t="s">
        <v>127</v>
      </c>
      <c r="C42" s="511"/>
      <c r="D42" s="511"/>
      <c r="E42" s="511"/>
      <c r="F42" s="511"/>
      <c r="G42" s="511"/>
      <c r="H42" s="511"/>
      <c r="I42" s="511"/>
      <c r="J42" s="170"/>
    </row>
    <row r="43" spans="1:10">
      <c r="J43" s="169"/>
    </row>
    <row r="44" spans="1:10">
      <c r="J44" s="169"/>
    </row>
    <row r="45" spans="1:10">
      <c r="J45" s="169"/>
    </row>
    <row r="46" spans="1:10">
      <c r="J46" s="169"/>
    </row>
    <row r="47" spans="1:10">
      <c r="J47" s="169"/>
    </row>
    <row r="48" spans="1:10">
      <c r="J48" s="169"/>
    </row>
    <row r="49" spans="10:10">
      <c r="J49" s="169"/>
    </row>
  </sheetData>
  <mergeCells count="8">
    <mergeCell ref="B42:I42"/>
    <mergeCell ref="B2:B4"/>
    <mergeCell ref="D2:D4"/>
    <mergeCell ref="E2:E4"/>
    <mergeCell ref="F2:I2"/>
    <mergeCell ref="F3:G3"/>
    <mergeCell ref="H3:H4"/>
    <mergeCell ref="I3:I4"/>
  </mergeCells>
  <phoneticPr fontId="3"/>
  <printOptions horizontalCentered="1"/>
  <pageMargins left="0.78740157480314965" right="0.78740157480314965" top="1.1811023622047245" bottom="0.98425196850393704" header="0.70866141732283472" footer="0.51181102362204722"/>
  <pageSetup paperSize="9" scale="120" orientation="portrait" cellComments="asDisplayed" r:id="rId1"/>
  <headerFooter alignWithMargins="0">
    <oddHeader>&amp;L&amp;9 １日当たりの用水使用量－産業別－&amp;R&amp;9&amp;F　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54"/>
  <sheetViews>
    <sheetView zoomScaleNormal="100" zoomScaleSheetLayoutView="115" zoomScalePageLayoutView="95" workbookViewId="0"/>
  </sheetViews>
  <sheetFormatPr defaultColWidth="9.59765625" defaultRowHeight="9.75"/>
  <cols>
    <col min="1" max="1" width="1" style="167" customWidth="1"/>
    <col min="2" max="2" width="17.59765625" style="168" customWidth="1"/>
    <col min="3" max="3" width="1" style="167" customWidth="1"/>
    <col min="4" max="4" width="14" style="167" customWidth="1"/>
    <col min="5" max="5" width="18" style="167" customWidth="1"/>
    <col min="6" max="9" width="15" style="167" customWidth="1"/>
    <col min="10" max="10" width="9.59765625" style="167"/>
    <col min="11" max="11" width="11.19921875" style="167" customWidth="1"/>
    <col min="12" max="16384" width="9.59765625" style="167"/>
  </cols>
  <sheetData>
    <row r="1" spans="1:15" s="168" customFormat="1" ht="12.75" customHeight="1" thickBot="1">
      <c r="B1" s="229" t="s">
        <v>158</v>
      </c>
      <c r="I1" s="437" t="s">
        <v>312</v>
      </c>
    </row>
    <row r="2" spans="1:15" s="168" customFormat="1" ht="15" customHeight="1" thickTop="1">
      <c r="A2" s="195"/>
      <c r="B2" s="512" t="s">
        <v>163</v>
      </c>
      <c r="C2" s="194"/>
      <c r="D2" s="515" t="s">
        <v>311</v>
      </c>
      <c r="E2" s="518" t="s">
        <v>310</v>
      </c>
      <c r="F2" s="521" t="s">
        <v>309</v>
      </c>
      <c r="G2" s="522"/>
      <c r="H2" s="522"/>
      <c r="I2" s="522"/>
      <c r="J2" s="193"/>
    </row>
    <row r="3" spans="1:15" s="168" customFormat="1" ht="9.6" customHeight="1">
      <c r="A3" s="192"/>
      <c r="B3" s="513"/>
      <c r="C3" s="178"/>
      <c r="D3" s="516"/>
      <c r="E3" s="519"/>
      <c r="F3" s="523" t="s">
        <v>155</v>
      </c>
      <c r="G3" s="524"/>
      <c r="H3" s="529" t="s">
        <v>308</v>
      </c>
      <c r="I3" s="531" t="s">
        <v>154</v>
      </c>
    </row>
    <row r="4" spans="1:15" s="168" customFormat="1" ht="22.5" customHeight="1">
      <c r="A4" s="228"/>
      <c r="B4" s="514"/>
      <c r="C4" s="227"/>
      <c r="D4" s="517"/>
      <c r="E4" s="520"/>
      <c r="F4" s="191" t="s">
        <v>307</v>
      </c>
      <c r="G4" s="190" t="s">
        <v>306</v>
      </c>
      <c r="H4" s="530"/>
      <c r="I4" s="532"/>
    </row>
    <row r="5" spans="1:15" s="168" customFormat="1" ht="10.5">
      <c r="A5" s="226"/>
      <c r="B5" s="186"/>
      <c r="C5" s="225"/>
      <c r="D5" s="186"/>
      <c r="E5" s="186" t="s">
        <v>305</v>
      </c>
      <c r="F5" s="186" t="s">
        <v>304</v>
      </c>
      <c r="G5" s="186" t="s">
        <v>153</v>
      </c>
      <c r="H5" s="186" t="s">
        <v>153</v>
      </c>
      <c r="I5" s="186" t="s">
        <v>153</v>
      </c>
    </row>
    <row r="6" spans="1:15" s="219" customFormat="1" ht="15.95" customHeight="1">
      <c r="A6" s="221"/>
      <c r="B6" s="224" t="s">
        <v>162</v>
      </c>
      <c r="C6" s="223"/>
      <c r="D6" s="183">
        <v>1904</v>
      </c>
      <c r="E6" s="182">
        <v>766905</v>
      </c>
      <c r="F6" s="222">
        <v>467990</v>
      </c>
      <c r="G6" s="182">
        <v>85967</v>
      </c>
      <c r="H6" s="182">
        <v>170409</v>
      </c>
      <c r="I6" s="182">
        <v>42539</v>
      </c>
      <c r="J6" s="185"/>
    </row>
    <row r="7" spans="1:15" s="219" customFormat="1" ht="15.95" customHeight="1">
      <c r="A7" s="221"/>
      <c r="B7" s="224" t="s">
        <v>161</v>
      </c>
      <c r="C7" s="223"/>
      <c r="D7" s="183">
        <v>1882</v>
      </c>
      <c r="E7" s="182">
        <v>732873</v>
      </c>
      <c r="F7" s="222">
        <v>439485</v>
      </c>
      <c r="G7" s="182">
        <v>79423</v>
      </c>
      <c r="H7" s="182">
        <v>164523</v>
      </c>
      <c r="I7" s="182">
        <v>49442</v>
      </c>
    </row>
    <row r="8" spans="1:15" s="219" customFormat="1" ht="15.95" customHeight="1">
      <c r="A8" s="221"/>
      <c r="B8" s="224" t="s">
        <v>160</v>
      </c>
      <c r="C8" s="220"/>
      <c r="D8" s="183">
        <v>1872</v>
      </c>
      <c r="E8" s="182">
        <v>747051</v>
      </c>
      <c r="F8" s="222">
        <v>463395</v>
      </c>
      <c r="G8" s="182">
        <v>78450</v>
      </c>
      <c r="H8" s="182">
        <v>157122</v>
      </c>
      <c r="I8" s="182">
        <v>48084</v>
      </c>
    </row>
    <row r="9" spans="1:15">
      <c r="A9" s="176"/>
      <c r="B9" s="218"/>
      <c r="C9" s="217"/>
      <c r="D9" s="216"/>
      <c r="E9" s="216"/>
      <c r="F9" s="216"/>
      <c r="G9" s="216"/>
      <c r="H9" s="216"/>
      <c r="I9" s="216"/>
    </row>
    <row r="10" spans="1:15" s="205" customFormat="1" ht="11.45" customHeight="1">
      <c r="B10" s="211" t="s">
        <v>78</v>
      </c>
      <c r="C10" s="174"/>
      <c r="D10" s="382">
        <v>495</v>
      </c>
      <c r="E10" s="382">
        <v>117408</v>
      </c>
      <c r="F10" s="382">
        <v>96303</v>
      </c>
      <c r="G10" s="382">
        <v>18642</v>
      </c>
      <c r="H10" s="384">
        <v>2192</v>
      </c>
      <c r="I10" s="383">
        <v>271</v>
      </c>
      <c r="J10" s="213"/>
      <c r="K10" s="212"/>
      <c r="L10" s="215"/>
      <c r="M10" s="215"/>
      <c r="N10" s="215"/>
      <c r="O10" s="215"/>
    </row>
    <row r="11" spans="1:15" s="205" customFormat="1" ht="11.45" customHeight="1">
      <c r="B11" s="211" t="s">
        <v>76</v>
      </c>
      <c r="C11" s="174"/>
      <c r="D11" s="382">
        <v>224</v>
      </c>
      <c r="E11" s="382">
        <v>398795</v>
      </c>
      <c r="F11" s="382">
        <v>367092</v>
      </c>
      <c r="G11" s="382">
        <v>7614</v>
      </c>
      <c r="H11" s="382">
        <v>282</v>
      </c>
      <c r="I11" s="382">
        <v>23807</v>
      </c>
      <c r="J11" s="213"/>
      <c r="K11" s="212"/>
      <c r="L11" s="215"/>
      <c r="M11" s="215"/>
      <c r="N11" s="215"/>
      <c r="O11" s="215"/>
    </row>
    <row r="12" spans="1:15" s="205" customFormat="1" ht="11.45" customHeight="1">
      <c r="B12" s="211" t="s">
        <v>116</v>
      </c>
      <c r="C12" s="174"/>
      <c r="D12" s="382">
        <v>205</v>
      </c>
      <c r="E12" s="382">
        <v>18906</v>
      </c>
      <c r="F12" s="382" t="s">
        <v>12</v>
      </c>
      <c r="G12" s="382">
        <v>5705</v>
      </c>
      <c r="H12" s="382">
        <v>13197</v>
      </c>
      <c r="I12" s="382">
        <v>4</v>
      </c>
      <c r="J12" s="207"/>
      <c r="K12" s="197"/>
      <c r="L12" s="197"/>
      <c r="M12" s="197"/>
      <c r="N12" s="197"/>
      <c r="O12" s="197"/>
    </row>
    <row r="13" spans="1:15" s="205" customFormat="1" ht="11.45" customHeight="1">
      <c r="B13" s="211" t="s">
        <v>115</v>
      </c>
      <c r="C13" s="174"/>
      <c r="D13" s="382">
        <v>64</v>
      </c>
      <c r="E13" s="382">
        <v>4712</v>
      </c>
      <c r="F13" s="382" t="s">
        <v>12</v>
      </c>
      <c r="G13" s="382">
        <v>4093</v>
      </c>
      <c r="H13" s="382">
        <v>619</v>
      </c>
      <c r="I13" s="382" t="s">
        <v>12</v>
      </c>
      <c r="J13" s="207"/>
      <c r="K13" s="197"/>
      <c r="L13" s="197"/>
      <c r="M13" s="197"/>
      <c r="N13" s="197"/>
      <c r="O13" s="197"/>
    </row>
    <row r="14" spans="1:15" s="205" customFormat="1" ht="11.45" customHeight="1">
      <c r="B14" s="211" t="s">
        <v>114</v>
      </c>
      <c r="C14" s="174"/>
      <c r="D14" s="382">
        <v>117</v>
      </c>
      <c r="E14" s="382">
        <v>12109</v>
      </c>
      <c r="F14" s="382" t="s">
        <v>12</v>
      </c>
      <c r="G14" s="382">
        <v>6402</v>
      </c>
      <c r="H14" s="382">
        <v>5657</v>
      </c>
      <c r="I14" s="382">
        <v>50</v>
      </c>
      <c r="J14" s="207"/>
      <c r="K14" s="197"/>
      <c r="L14" s="197"/>
      <c r="M14" s="197"/>
      <c r="N14" s="197"/>
      <c r="O14" s="197"/>
    </row>
    <row r="15" spans="1:15" s="205" customFormat="1" ht="7.5" customHeight="1">
      <c r="B15" s="211"/>
      <c r="C15" s="174"/>
      <c r="D15" s="382"/>
      <c r="E15" s="382"/>
      <c r="F15" s="382"/>
      <c r="G15" s="382"/>
      <c r="H15" s="382"/>
      <c r="I15" s="382"/>
      <c r="J15" s="207"/>
      <c r="K15" s="197"/>
      <c r="L15" s="197"/>
      <c r="M15" s="197"/>
      <c r="N15" s="197"/>
      <c r="O15" s="197"/>
    </row>
    <row r="16" spans="1:15" s="205" customFormat="1" ht="11.45" customHeight="1">
      <c r="B16" s="211" t="s">
        <v>113</v>
      </c>
      <c r="C16" s="174"/>
      <c r="D16" s="382">
        <v>20</v>
      </c>
      <c r="E16" s="382">
        <v>967</v>
      </c>
      <c r="F16" s="382" t="s">
        <v>12</v>
      </c>
      <c r="G16" s="382">
        <v>612</v>
      </c>
      <c r="H16" s="382">
        <v>355</v>
      </c>
      <c r="I16" s="382" t="s">
        <v>12</v>
      </c>
      <c r="J16" s="198"/>
      <c r="K16" s="197"/>
      <c r="L16" s="197"/>
      <c r="M16" s="197"/>
      <c r="N16" s="197"/>
      <c r="O16" s="197"/>
    </row>
    <row r="17" spans="2:15" s="205" customFormat="1" ht="11.45" customHeight="1">
      <c r="B17" s="211" t="s">
        <v>112</v>
      </c>
      <c r="C17" s="174"/>
      <c r="D17" s="382">
        <v>88</v>
      </c>
      <c r="E17" s="382">
        <v>15167</v>
      </c>
      <c r="F17" s="382" t="s">
        <v>12</v>
      </c>
      <c r="G17" s="382">
        <v>5563</v>
      </c>
      <c r="H17" s="382">
        <v>9600</v>
      </c>
      <c r="I17" s="382">
        <v>4</v>
      </c>
      <c r="J17" s="198"/>
      <c r="K17" s="197"/>
      <c r="L17" s="214"/>
      <c r="M17" s="214"/>
      <c r="N17" s="214"/>
      <c r="O17" s="214"/>
    </row>
    <row r="18" spans="2:15" s="205" customFormat="1" ht="11.45" customHeight="1">
      <c r="B18" s="211" t="s">
        <v>111</v>
      </c>
      <c r="C18" s="174"/>
      <c r="D18" s="382">
        <v>56</v>
      </c>
      <c r="E18" s="382">
        <v>38084</v>
      </c>
      <c r="F18" s="382" t="s">
        <v>12</v>
      </c>
      <c r="G18" s="382">
        <v>1603</v>
      </c>
      <c r="H18" s="382">
        <v>29350</v>
      </c>
      <c r="I18" s="382">
        <v>7131</v>
      </c>
      <c r="J18" s="198"/>
      <c r="K18" s="197"/>
      <c r="L18" s="214"/>
      <c r="M18" s="214"/>
      <c r="N18" s="214"/>
      <c r="O18" s="214"/>
    </row>
    <row r="19" spans="2:15" s="205" customFormat="1" ht="11.45" customHeight="1">
      <c r="B19" s="211" t="s">
        <v>110</v>
      </c>
      <c r="C19" s="174"/>
      <c r="D19" s="382">
        <v>34</v>
      </c>
      <c r="E19" s="382">
        <v>9009</v>
      </c>
      <c r="F19" s="382" t="s">
        <v>12</v>
      </c>
      <c r="G19" s="382">
        <v>1575</v>
      </c>
      <c r="H19" s="382">
        <v>7434</v>
      </c>
      <c r="I19" s="382" t="s">
        <v>12</v>
      </c>
      <c r="J19" s="198"/>
      <c r="K19" s="197"/>
      <c r="L19" s="197"/>
      <c r="M19" s="197"/>
      <c r="N19" s="197"/>
      <c r="O19" s="197"/>
    </row>
    <row r="20" spans="2:15" s="205" customFormat="1" ht="11.45" customHeight="1">
      <c r="B20" s="211" t="s">
        <v>109</v>
      </c>
      <c r="C20" s="174"/>
      <c r="D20" s="382" t="s">
        <v>12</v>
      </c>
      <c r="E20" s="382" t="s">
        <v>12</v>
      </c>
      <c r="F20" s="382" t="s">
        <v>12</v>
      </c>
      <c r="G20" s="382" t="s">
        <v>12</v>
      </c>
      <c r="H20" s="382" t="s">
        <v>12</v>
      </c>
      <c r="I20" s="382" t="s">
        <v>12</v>
      </c>
      <c r="J20" s="198"/>
      <c r="K20" s="197"/>
      <c r="L20" s="197"/>
      <c r="M20" s="197"/>
      <c r="N20" s="197"/>
      <c r="O20" s="197"/>
    </row>
    <row r="21" spans="2:15" s="205" customFormat="1" ht="7.5" customHeight="1">
      <c r="B21" s="211"/>
      <c r="C21" s="174"/>
      <c r="D21" s="382"/>
      <c r="E21" s="382"/>
      <c r="F21" s="382"/>
      <c r="G21" s="382"/>
      <c r="H21" s="382"/>
      <c r="I21" s="382"/>
      <c r="J21" s="198"/>
      <c r="K21" s="197"/>
      <c r="L21" s="197"/>
      <c r="M21" s="197"/>
      <c r="N21" s="197"/>
      <c r="O21" s="197"/>
    </row>
    <row r="22" spans="2:15" s="205" customFormat="1" ht="11.45" customHeight="1">
      <c r="B22" s="211" t="s">
        <v>108</v>
      </c>
      <c r="C22" s="174"/>
      <c r="D22" s="382">
        <v>4</v>
      </c>
      <c r="E22" s="382">
        <v>133</v>
      </c>
      <c r="F22" s="382" t="s">
        <v>12</v>
      </c>
      <c r="G22" s="382">
        <v>122</v>
      </c>
      <c r="H22" s="382" t="s">
        <v>12</v>
      </c>
      <c r="I22" s="382">
        <v>11</v>
      </c>
      <c r="J22" s="198"/>
      <c r="K22" s="197"/>
      <c r="L22" s="197"/>
      <c r="M22" s="197"/>
      <c r="N22" s="197"/>
      <c r="O22" s="197"/>
    </row>
    <row r="23" spans="2:15" s="205" customFormat="1" ht="11.45" customHeight="1">
      <c r="B23" s="211" t="s">
        <v>107</v>
      </c>
      <c r="C23" s="174"/>
      <c r="D23" s="382">
        <v>66</v>
      </c>
      <c r="E23" s="382">
        <v>6871</v>
      </c>
      <c r="F23" s="382" t="s">
        <v>12</v>
      </c>
      <c r="G23" s="382">
        <v>3523</v>
      </c>
      <c r="H23" s="382">
        <v>3346</v>
      </c>
      <c r="I23" s="382">
        <v>2</v>
      </c>
      <c r="J23" s="198"/>
      <c r="K23" s="197"/>
      <c r="L23" s="197"/>
      <c r="M23" s="197"/>
      <c r="N23" s="197"/>
      <c r="O23" s="197"/>
    </row>
    <row r="24" spans="2:15" s="205" customFormat="1" ht="11.45" customHeight="1">
      <c r="B24" s="211" t="s">
        <v>106</v>
      </c>
      <c r="C24" s="174"/>
      <c r="D24" s="382">
        <v>93</v>
      </c>
      <c r="E24" s="382">
        <v>9212</v>
      </c>
      <c r="F24" s="382" t="s">
        <v>12</v>
      </c>
      <c r="G24" s="382">
        <v>2149</v>
      </c>
      <c r="H24" s="382">
        <v>7063</v>
      </c>
      <c r="I24" s="382" t="s">
        <v>12</v>
      </c>
      <c r="J24" s="198"/>
      <c r="K24" s="197"/>
      <c r="L24" s="197"/>
      <c r="M24" s="197"/>
      <c r="N24" s="197"/>
      <c r="O24" s="197"/>
    </row>
    <row r="25" spans="2:15" s="205" customFormat="1" ht="11.45" customHeight="1">
      <c r="B25" s="211" t="s">
        <v>105</v>
      </c>
      <c r="C25" s="174"/>
      <c r="D25" s="382">
        <v>54</v>
      </c>
      <c r="E25" s="382">
        <v>5757</v>
      </c>
      <c r="F25" s="382" t="s">
        <v>12</v>
      </c>
      <c r="G25" s="382">
        <v>702</v>
      </c>
      <c r="H25" s="382">
        <v>5055</v>
      </c>
      <c r="I25" s="382" t="s">
        <v>12</v>
      </c>
      <c r="J25" s="198"/>
      <c r="K25" s="197"/>
      <c r="L25" s="197"/>
      <c r="M25" s="197"/>
      <c r="N25" s="197"/>
      <c r="O25" s="197"/>
    </row>
    <row r="26" spans="2:15" s="205" customFormat="1" ht="11.45" customHeight="1">
      <c r="B26" s="211" t="s">
        <v>104</v>
      </c>
      <c r="C26" s="174"/>
      <c r="D26" s="382">
        <v>50</v>
      </c>
      <c r="E26" s="382">
        <v>3303</v>
      </c>
      <c r="F26" s="382" t="s">
        <v>12</v>
      </c>
      <c r="G26" s="382">
        <v>1265</v>
      </c>
      <c r="H26" s="382">
        <v>2038</v>
      </c>
      <c r="I26" s="382" t="s">
        <v>12</v>
      </c>
      <c r="J26" s="198"/>
      <c r="K26" s="197"/>
      <c r="L26" s="197"/>
      <c r="M26" s="197"/>
      <c r="N26" s="197"/>
      <c r="O26" s="197"/>
    </row>
    <row r="27" spans="2:15" s="205" customFormat="1" ht="7.5" customHeight="1">
      <c r="B27" s="211"/>
      <c r="C27" s="174"/>
      <c r="D27" s="382"/>
      <c r="E27" s="382"/>
      <c r="F27" s="382"/>
      <c r="G27" s="382"/>
      <c r="H27" s="382"/>
      <c r="I27" s="382"/>
      <c r="J27" s="198"/>
      <c r="K27" s="197"/>
      <c r="L27" s="197"/>
      <c r="M27" s="197"/>
      <c r="N27" s="197"/>
      <c r="O27" s="197"/>
    </row>
    <row r="28" spans="2:15" s="205" customFormat="1" ht="11.45" customHeight="1">
      <c r="B28" s="211" t="s">
        <v>103</v>
      </c>
      <c r="C28" s="174"/>
      <c r="D28" s="382">
        <v>42</v>
      </c>
      <c r="E28" s="382">
        <v>11343</v>
      </c>
      <c r="F28" s="382" t="s">
        <v>12</v>
      </c>
      <c r="G28" s="382">
        <v>3876</v>
      </c>
      <c r="H28" s="382">
        <v>7467</v>
      </c>
      <c r="I28" s="382" t="s">
        <v>12</v>
      </c>
      <c r="J28" s="213"/>
      <c r="K28" s="212"/>
      <c r="L28" s="212"/>
      <c r="M28" s="212"/>
      <c r="N28" s="212"/>
      <c r="O28" s="212"/>
    </row>
    <row r="29" spans="2:15" s="205" customFormat="1" ht="11.45" customHeight="1">
      <c r="B29" s="211" t="s">
        <v>102</v>
      </c>
      <c r="C29" s="174"/>
      <c r="D29" s="382">
        <v>45</v>
      </c>
      <c r="E29" s="382">
        <v>2089</v>
      </c>
      <c r="F29" s="382" t="s">
        <v>12</v>
      </c>
      <c r="G29" s="382">
        <v>642</v>
      </c>
      <c r="H29" s="382">
        <v>1426</v>
      </c>
      <c r="I29" s="382">
        <v>21</v>
      </c>
      <c r="J29" s="213"/>
      <c r="K29" s="212"/>
      <c r="L29" s="212"/>
      <c r="M29" s="212"/>
      <c r="N29" s="212"/>
      <c r="O29" s="212"/>
    </row>
    <row r="30" spans="2:15" s="205" customFormat="1" ht="11.45" customHeight="1">
      <c r="B30" s="211" t="s">
        <v>101</v>
      </c>
      <c r="C30" s="174"/>
      <c r="D30" s="382">
        <v>20</v>
      </c>
      <c r="E30" s="382">
        <v>30965</v>
      </c>
      <c r="F30" s="382" t="s">
        <v>12</v>
      </c>
      <c r="G30" s="382">
        <v>3923</v>
      </c>
      <c r="H30" s="382">
        <v>27042</v>
      </c>
      <c r="I30" s="382" t="s">
        <v>12</v>
      </c>
      <c r="J30" s="198"/>
      <c r="K30" s="197"/>
      <c r="L30" s="197"/>
      <c r="M30" s="197"/>
      <c r="N30" s="197"/>
      <c r="O30" s="197"/>
    </row>
    <row r="31" spans="2:15" s="205" customFormat="1" ht="11.45" customHeight="1">
      <c r="B31" s="211" t="s">
        <v>100</v>
      </c>
      <c r="C31" s="174"/>
      <c r="D31" s="382">
        <v>67</v>
      </c>
      <c r="E31" s="382">
        <v>15810</v>
      </c>
      <c r="F31" s="382" t="s">
        <v>12</v>
      </c>
      <c r="G31" s="382">
        <v>3597</v>
      </c>
      <c r="H31" s="382">
        <v>12210</v>
      </c>
      <c r="I31" s="382">
        <v>3</v>
      </c>
      <c r="J31" s="198"/>
      <c r="K31" s="197"/>
      <c r="L31" s="197"/>
      <c r="M31" s="197"/>
      <c r="N31" s="197"/>
      <c r="O31" s="197"/>
    </row>
    <row r="32" spans="2:15" s="205" customFormat="1" ht="7.5" customHeight="1">
      <c r="B32" s="211"/>
      <c r="C32" s="174"/>
      <c r="D32" s="382"/>
      <c r="E32" s="382"/>
      <c r="F32" s="382"/>
      <c r="G32" s="382"/>
      <c r="H32" s="382"/>
      <c r="I32" s="382"/>
      <c r="J32" s="198"/>
      <c r="K32" s="197"/>
      <c r="L32" s="197"/>
      <c r="M32" s="197"/>
      <c r="N32" s="197"/>
      <c r="O32" s="197"/>
    </row>
    <row r="33" spans="2:15" s="205" customFormat="1" ht="11.45" customHeight="1">
      <c r="B33" s="211" t="s">
        <v>99</v>
      </c>
      <c r="C33" s="174"/>
      <c r="D33" s="382">
        <v>1</v>
      </c>
      <c r="E33" s="382" t="s">
        <v>139</v>
      </c>
      <c r="F33" s="382" t="s">
        <v>12</v>
      </c>
      <c r="G33" s="382" t="s">
        <v>139</v>
      </c>
      <c r="H33" s="382" t="s">
        <v>139</v>
      </c>
      <c r="I33" s="382" t="s">
        <v>12</v>
      </c>
      <c r="J33" s="198"/>
      <c r="K33" s="197"/>
      <c r="L33" s="197"/>
      <c r="M33" s="197"/>
      <c r="N33" s="197"/>
      <c r="O33" s="197"/>
    </row>
    <row r="34" spans="2:15" s="205" customFormat="1" ht="11.45" customHeight="1">
      <c r="B34" s="211" t="s">
        <v>98</v>
      </c>
      <c r="C34" s="174"/>
      <c r="D34" s="382">
        <v>36</v>
      </c>
      <c r="E34" s="382">
        <v>8439</v>
      </c>
      <c r="F34" s="382" t="s">
        <v>12</v>
      </c>
      <c r="G34" s="382">
        <v>3774</v>
      </c>
      <c r="H34" s="382">
        <v>3910</v>
      </c>
      <c r="I34" s="382">
        <v>755</v>
      </c>
      <c r="J34" s="198"/>
      <c r="K34" s="197"/>
      <c r="L34" s="197"/>
      <c r="M34" s="197"/>
      <c r="N34" s="197"/>
      <c r="O34" s="197"/>
    </row>
    <row r="35" spans="2:15" s="205" customFormat="1" ht="11.45" customHeight="1">
      <c r="B35" s="211" t="s">
        <v>97</v>
      </c>
      <c r="C35" s="174"/>
      <c r="D35" s="382">
        <v>1</v>
      </c>
      <c r="E35" s="382" t="s">
        <v>139</v>
      </c>
      <c r="F35" s="382" t="s">
        <v>12</v>
      </c>
      <c r="G35" s="382" t="s">
        <v>139</v>
      </c>
      <c r="H35" s="382" t="s">
        <v>139</v>
      </c>
      <c r="I35" s="382" t="s">
        <v>12</v>
      </c>
      <c r="J35" s="198"/>
      <c r="K35" s="197"/>
      <c r="L35" s="197"/>
      <c r="M35" s="197"/>
      <c r="N35" s="197"/>
      <c r="O35" s="197"/>
    </row>
    <row r="36" spans="2:15" s="205" customFormat="1" ht="11.45" customHeight="1">
      <c r="B36" s="211" t="s">
        <v>96</v>
      </c>
      <c r="C36" s="174"/>
      <c r="D36" s="382">
        <v>3</v>
      </c>
      <c r="E36" s="382">
        <v>5</v>
      </c>
      <c r="F36" s="382" t="s">
        <v>12</v>
      </c>
      <c r="G36" s="382">
        <v>5</v>
      </c>
      <c r="H36" s="382" t="s">
        <v>12</v>
      </c>
      <c r="I36" s="382" t="s">
        <v>12</v>
      </c>
      <c r="J36" s="198"/>
      <c r="K36" s="197"/>
      <c r="L36" s="197"/>
      <c r="M36" s="197"/>
      <c r="N36" s="197"/>
      <c r="O36" s="197"/>
    </row>
    <row r="37" spans="2:15" s="205" customFormat="1" ht="7.5" customHeight="1">
      <c r="B37" s="211"/>
      <c r="C37" s="174"/>
      <c r="D37" s="382"/>
      <c r="E37" s="382"/>
      <c r="F37" s="382"/>
      <c r="G37" s="382"/>
      <c r="H37" s="382"/>
      <c r="I37" s="382"/>
      <c r="J37" s="198"/>
      <c r="K37" s="197"/>
      <c r="L37" s="197"/>
      <c r="M37" s="197"/>
      <c r="N37" s="197"/>
      <c r="O37" s="197"/>
    </row>
    <row r="38" spans="2:15" s="205" customFormat="1" ht="11.45" customHeight="1">
      <c r="B38" s="211" t="s">
        <v>95</v>
      </c>
      <c r="C38" s="174"/>
      <c r="D38" s="382">
        <v>15</v>
      </c>
      <c r="E38" s="382">
        <v>1315</v>
      </c>
      <c r="F38" s="382" t="s">
        <v>12</v>
      </c>
      <c r="G38" s="382">
        <v>1046</v>
      </c>
      <c r="H38" s="382">
        <v>262</v>
      </c>
      <c r="I38" s="382">
        <v>7</v>
      </c>
      <c r="J38" s="198"/>
      <c r="K38" s="197"/>
      <c r="L38" s="197"/>
      <c r="M38" s="197"/>
      <c r="N38" s="197"/>
      <c r="O38" s="197"/>
    </row>
    <row r="39" spans="2:15" s="205" customFormat="1" ht="11.45" customHeight="1">
      <c r="B39" s="211" t="s">
        <v>94</v>
      </c>
      <c r="C39" s="174"/>
      <c r="D39" s="382">
        <v>5</v>
      </c>
      <c r="E39" s="382">
        <v>2538</v>
      </c>
      <c r="F39" s="382" t="s">
        <v>12</v>
      </c>
      <c r="G39" s="382">
        <v>60</v>
      </c>
      <c r="H39" s="382">
        <v>2478</v>
      </c>
      <c r="I39" s="382" t="s">
        <v>12</v>
      </c>
      <c r="J39" s="198"/>
      <c r="K39" s="197"/>
      <c r="L39" s="197"/>
      <c r="M39" s="197"/>
      <c r="N39" s="197"/>
      <c r="O39" s="197"/>
    </row>
    <row r="40" spans="2:15" s="205" customFormat="1" ht="11.45" customHeight="1">
      <c r="B40" s="211" t="s">
        <v>93</v>
      </c>
      <c r="C40" s="174"/>
      <c r="D40" s="382">
        <v>1</v>
      </c>
      <c r="E40" s="382" t="s">
        <v>139</v>
      </c>
      <c r="F40" s="382" t="s">
        <v>12</v>
      </c>
      <c r="G40" s="382" t="s">
        <v>139</v>
      </c>
      <c r="H40" s="382" t="s">
        <v>12</v>
      </c>
      <c r="I40" s="382" t="s">
        <v>12</v>
      </c>
      <c r="J40" s="198"/>
      <c r="K40" s="197"/>
      <c r="L40" s="197"/>
      <c r="M40" s="197"/>
      <c r="N40" s="197"/>
      <c r="O40" s="197"/>
    </row>
    <row r="41" spans="2:15" s="205" customFormat="1" ht="11.45" customHeight="1">
      <c r="B41" s="211" t="s">
        <v>92</v>
      </c>
      <c r="C41" s="174"/>
      <c r="D41" s="382">
        <v>15</v>
      </c>
      <c r="E41" s="382">
        <v>21738</v>
      </c>
      <c r="F41" s="382" t="s">
        <v>12</v>
      </c>
      <c r="G41" s="382">
        <v>83</v>
      </c>
      <c r="H41" s="382">
        <v>5637</v>
      </c>
      <c r="I41" s="382">
        <v>16018</v>
      </c>
      <c r="J41" s="198"/>
      <c r="K41" s="197"/>
      <c r="L41" s="197"/>
      <c r="M41" s="197"/>
      <c r="N41" s="197"/>
      <c r="O41" s="197"/>
    </row>
    <row r="42" spans="2:15" s="205" customFormat="1" ht="11.45" customHeight="1">
      <c r="B42" s="211" t="s">
        <v>91</v>
      </c>
      <c r="C42" s="174"/>
      <c r="D42" s="382">
        <v>7</v>
      </c>
      <c r="E42" s="382">
        <v>10173</v>
      </c>
      <c r="F42" s="382" t="s">
        <v>12</v>
      </c>
      <c r="G42" s="382">
        <v>299</v>
      </c>
      <c r="H42" s="382">
        <v>9874</v>
      </c>
      <c r="I42" s="382" t="s">
        <v>12</v>
      </c>
      <c r="J42" s="213"/>
      <c r="K42" s="212"/>
      <c r="L42" s="212"/>
      <c r="M42" s="212"/>
      <c r="N42" s="212"/>
      <c r="O42" s="212"/>
    </row>
    <row r="43" spans="2:15" s="205" customFormat="1" ht="7.5" customHeight="1">
      <c r="B43" s="211"/>
      <c r="C43" s="174"/>
      <c r="D43" s="382"/>
      <c r="E43" s="382"/>
      <c r="F43" s="382"/>
      <c r="G43" s="382"/>
      <c r="H43" s="382"/>
      <c r="I43" s="382"/>
      <c r="J43" s="213"/>
      <c r="K43" s="212"/>
      <c r="L43" s="212"/>
      <c r="M43" s="212"/>
      <c r="N43" s="212"/>
      <c r="O43" s="212"/>
    </row>
    <row r="44" spans="2:15" s="205" customFormat="1" ht="11.45" customHeight="1">
      <c r="B44" s="211" t="s">
        <v>303</v>
      </c>
      <c r="C44" s="174"/>
      <c r="D44" s="382" t="s">
        <v>12</v>
      </c>
      <c r="E44" s="382" t="s">
        <v>12</v>
      </c>
      <c r="F44" s="382" t="s">
        <v>12</v>
      </c>
      <c r="G44" s="382" t="s">
        <v>12</v>
      </c>
      <c r="H44" s="382" t="s">
        <v>12</v>
      </c>
      <c r="I44" s="382" t="s">
        <v>12</v>
      </c>
      <c r="J44" s="198"/>
      <c r="K44" s="197"/>
      <c r="L44" s="197"/>
      <c r="M44" s="197"/>
      <c r="N44" s="197"/>
      <c r="O44" s="197"/>
    </row>
    <row r="45" spans="2:15" s="205" customFormat="1" ht="11.45" customHeight="1">
      <c r="B45" s="211" t="s">
        <v>302</v>
      </c>
      <c r="C45" s="174"/>
      <c r="D45" s="382" t="s">
        <v>12</v>
      </c>
      <c r="E45" s="382" t="s">
        <v>12</v>
      </c>
      <c r="F45" s="382" t="s">
        <v>12</v>
      </c>
      <c r="G45" s="382" t="s">
        <v>12</v>
      </c>
      <c r="H45" s="382" t="s">
        <v>12</v>
      </c>
      <c r="I45" s="382" t="s">
        <v>12</v>
      </c>
      <c r="J45" s="198"/>
      <c r="K45" s="197"/>
      <c r="L45" s="197"/>
      <c r="M45" s="197"/>
      <c r="N45" s="197"/>
      <c r="O45" s="197"/>
    </row>
    <row r="46" spans="2:15" s="205" customFormat="1" ht="11.45" customHeight="1">
      <c r="B46" s="211" t="s">
        <v>88</v>
      </c>
      <c r="C46" s="174"/>
      <c r="D46" s="382">
        <v>2</v>
      </c>
      <c r="E46" s="382" t="s">
        <v>139</v>
      </c>
      <c r="F46" s="382" t="s">
        <v>12</v>
      </c>
      <c r="G46" s="382" t="s">
        <v>139</v>
      </c>
      <c r="H46" s="382" t="s">
        <v>12</v>
      </c>
      <c r="I46" s="382" t="s">
        <v>12</v>
      </c>
      <c r="J46" s="198"/>
      <c r="K46" s="197"/>
      <c r="L46" s="197"/>
      <c r="M46" s="197"/>
      <c r="N46" s="197"/>
      <c r="O46" s="197"/>
    </row>
    <row r="47" spans="2:15" s="205" customFormat="1" ht="11.45" customHeight="1">
      <c r="B47" s="211" t="s">
        <v>87</v>
      </c>
      <c r="C47" s="174"/>
      <c r="D47" s="382">
        <v>41</v>
      </c>
      <c r="E47" s="382">
        <v>1981</v>
      </c>
      <c r="F47" s="382" t="s">
        <v>12</v>
      </c>
      <c r="G47" s="382">
        <v>1361</v>
      </c>
      <c r="H47" s="382">
        <v>620</v>
      </c>
      <c r="I47" s="382" t="s">
        <v>12</v>
      </c>
      <c r="J47" s="198"/>
      <c r="K47" s="197"/>
      <c r="L47" s="197"/>
      <c r="M47" s="197"/>
      <c r="N47" s="197"/>
      <c r="O47" s="197"/>
    </row>
    <row r="48" spans="2:15" s="205" customFormat="1" ht="11.45" customHeight="1">
      <c r="B48" s="211" t="s">
        <v>86</v>
      </c>
      <c r="C48" s="174"/>
      <c r="D48" s="382">
        <v>1</v>
      </c>
      <c r="E48" s="382" t="s">
        <v>139</v>
      </c>
      <c r="F48" s="382" t="s">
        <v>12</v>
      </c>
      <c r="G48" s="382" t="s">
        <v>139</v>
      </c>
      <c r="H48" s="382" t="s">
        <v>139</v>
      </c>
      <c r="I48" s="382" t="s">
        <v>12</v>
      </c>
      <c r="J48" s="198"/>
      <c r="K48" s="197"/>
      <c r="L48" s="197"/>
      <c r="M48" s="197"/>
      <c r="N48" s="197"/>
      <c r="O48" s="197"/>
    </row>
    <row r="49" spans="1:15" s="205" customFormat="1" ht="7.5" customHeight="1">
      <c r="B49" s="210"/>
      <c r="C49" s="174"/>
      <c r="D49" s="209"/>
      <c r="E49" s="208"/>
      <c r="F49" s="208"/>
      <c r="H49" s="207"/>
      <c r="I49" s="206"/>
      <c r="J49" s="198"/>
      <c r="K49" s="197"/>
      <c r="L49" s="197"/>
      <c r="M49" s="197"/>
      <c r="N49" s="197"/>
      <c r="O49" s="197"/>
    </row>
    <row r="50" spans="1:15" s="199" customFormat="1" ht="4.5" customHeight="1" thickBot="1">
      <c r="A50" s="202"/>
      <c r="B50" s="204"/>
      <c r="C50" s="203"/>
      <c r="D50" s="202"/>
      <c r="E50" s="171"/>
      <c r="F50" s="202"/>
      <c r="G50" s="202"/>
      <c r="H50" s="202"/>
      <c r="I50" s="202"/>
      <c r="J50" s="198"/>
      <c r="K50" s="197"/>
      <c r="L50" s="197"/>
      <c r="M50" s="197"/>
      <c r="N50" s="197"/>
      <c r="O50" s="197"/>
    </row>
    <row r="51" spans="1:15" s="199" customFormat="1" ht="4.5" customHeight="1" thickTop="1">
      <c r="A51" s="200"/>
      <c r="B51" s="201"/>
      <c r="C51" s="200"/>
      <c r="D51" s="200"/>
      <c r="E51" s="169"/>
      <c r="F51" s="200"/>
      <c r="G51" s="200"/>
      <c r="H51" s="200"/>
      <c r="I51" s="200"/>
      <c r="J51" s="198"/>
      <c r="K51" s="197"/>
      <c r="L51" s="197"/>
      <c r="M51" s="197"/>
      <c r="N51" s="197"/>
      <c r="O51" s="197"/>
    </row>
    <row r="52" spans="1:15" s="168" customFormat="1">
      <c r="B52" s="511" t="s">
        <v>159</v>
      </c>
      <c r="C52" s="511"/>
      <c r="D52" s="511"/>
      <c r="E52" s="511"/>
      <c r="F52" s="511"/>
      <c r="G52" s="511"/>
      <c r="H52" s="511"/>
      <c r="I52" s="511"/>
      <c r="J52" s="170"/>
    </row>
    <row r="53" spans="1:15">
      <c r="J53" s="198"/>
      <c r="K53" s="197"/>
    </row>
    <row r="54" spans="1:15">
      <c r="J54" s="198"/>
      <c r="K54" s="197"/>
    </row>
  </sheetData>
  <mergeCells count="8">
    <mergeCell ref="B52:I52"/>
    <mergeCell ref="B2:B4"/>
    <mergeCell ref="D2:D4"/>
    <mergeCell ref="E2:E4"/>
    <mergeCell ref="F2:I2"/>
    <mergeCell ref="F3:G3"/>
    <mergeCell ref="H3:H4"/>
    <mergeCell ref="I3:I4"/>
  </mergeCells>
  <phoneticPr fontId="3"/>
  <printOptions horizontalCentered="1"/>
  <pageMargins left="0.78740157480314965" right="0.78740157480314965" top="1.1811023622047245" bottom="0.98425196850393704" header="0.70866141732283472" footer="0.51181102362204722"/>
  <pageSetup paperSize="9" scale="120" orientation="portrait" cellComments="asDisplayed" r:id="rId1"/>
  <headerFooter alignWithMargins="0">
    <oddHeader>&amp;L&amp;9 １日当たりの用水使用量－市町村別－&amp;R&amp;9&amp;F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4"/>
  <sheetViews>
    <sheetView zoomScaleNormal="100" zoomScalePageLayoutView="150" workbookViewId="0"/>
  </sheetViews>
  <sheetFormatPr defaultColWidth="9.59765625" defaultRowHeight="9.75"/>
  <cols>
    <col min="1" max="1" width="2" style="1" customWidth="1"/>
    <col min="2" max="2" width="21" style="1" customWidth="1"/>
    <col min="3" max="3" width="2" style="1" customWidth="1"/>
    <col min="4" max="6" width="22.3984375" style="1" customWidth="1"/>
    <col min="7" max="16384" width="9.59765625" style="1"/>
  </cols>
  <sheetData>
    <row r="1" spans="1:6" ht="12.75" customHeight="1" thickBot="1">
      <c r="B1" s="14" t="s">
        <v>9</v>
      </c>
      <c r="F1" s="50" t="s">
        <v>30</v>
      </c>
    </row>
    <row r="2" spans="1:6" ht="17.100000000000001" customHeight="1" thickTop="1">
      <c r="A2" s="15"/>
      <c r="B2" s="42" t="s">
        <v>29</v>
      </c>
      <c r="C2" s="41"/>
      <c r="D2" s="40" t="s">
        <v>36</v>
      </c>
      <c r="E2" s="39" t="s">
        <v>32</v>
      </c>
      <c r="F2" s="39" t="s">
        <v>37</v>
      </c>
    </row>
    <row r="3" spans="1:6" ht="4.5" customHeight="1">
      <c r="A3" s="4"/>
      <c r="B3" s="26"/>
      <c r="C3" s="25"/>
      <c r="D3" s="26"/>
      <c r="E3" s="26"/>
      <c r="F3" s="26"/>
    </row>
    <row r="4" spans="1:6" ht="12.6" customHeight="1">
      <c r="A4" s="38"/>
      <c r="B4" s="37" t="s">
        <v>13</v>
      </c>
      <c r="C4" s="36"/>
      <c r="D4" s="35">
        <v>374330</v>
      </c>
      <c r="E4" s="35">
        <v>359570</v>
      </c>
      <c r="F4" s="35">
        <v>347008</v>
      </c>
    </row>
    <row r="5" spans="1:6" ht="9" customHeight="1">
      <c r="A5" s="4"/>
      <c r="B5" s="5"/>
      <c r="C5" s="25"/>
      <c r="D5" s="10"/>
      <c r="E5" s="10"/>
      <c r="F5" s="34"/>
    </row>
    <row r="6" spans="1:6" ht="12.6" customHeight="1">
      <c r="A6" s="4"/>
      <c r="B6" s="5" t="s">
        <v>28</v>
      </c>
      <c r="C6" s="25"/>
      <c r="D6" s="32">
        <v>120452</v>
      </c>
      <c r="E6" s="32">
        <v>129641</v>
      </c>
      <c r="F6" s="32">
        <v>130811</v>
      </c>
    </row>
    <row r="7" spans="1:6" ht="12.6" customHeight="1">
      <c r="A7" s="4"/>
      <c r="B7" s="5" t="s">
        <v>27</v>
      </c>
      <c r="C7" s="25"/>
      <c r="D7" s="32">
        <v>103983</v>
      </c>
      <c r="E7" s="32">
        <v>95187</v>
      </c>
      <c r="F7" s="32">
        <v>109726</v>
      </c>
    </row>
    <row r="8" spans="1:6" ht="12.6" customHeight="1">
      <c r="A8" s="4"/>
      <c r="B8" s="5" t="s">
        <v>26</v>
      </c>
      <c r="C8" s="25"/>
      <c r="D8" s="32">
        <v>21435</v>
      </c>
      <c r="E8" s="32">
        <v>19187</v>
      </c>
      <c r="F8" s="32">
        <v>23206</v>
      </c>
    </row>
    <row r="9" spans="1:6" ht="12.6" customHeight="1">
      <c r="A9" s="4"/>
      <c r="B9" s="5" t="s">
        <v>25</v>
      </c>
      <c r="C9" s="25"/>
      <c r="D9" s="32">
        <v>5703</v>
      </c>
      <c r="E9" s="32">
        <v>4988</v>
      </c>
      <c r="F9" s="32">
        <v>6207</v>
      </c>
    </row>
    <row r="10" spans="1:6" ht="12.6" customHeight="1">
      <c r="A10" s="4"/>
      <c r="B10" s="5" t="s">
        <v>24</v>
      </c>
      <c r="C10" s="25"/>
      <c r="D10" s="32">
        <v>3118</v>
      </c>
      <c r="E10" s="32">
        <v>2199</v>
      </c>
      <c r="F10" s="32">
        <v>2837</v>
      </c>
    </row>
    <row r="11" spans="1:6" ht="12.6" customHeight="1">
      <c r="A11" s="4"/>
      <c r="B11" s="5" t="s">
        <v>23</v>
      </c>
      <c r="C11" s="25"/>
      <c r="D11" s="32">
        <v>244</v>
      </c>
      <c r="E11" s="32">
        <v>228</v>
      </c>
      <c r="F11" s="32">
        <v>288</v>
      </c>
    </row>
    <row r="12" spans="1:6" ht="12.6" customHeight="1">
      <c r="A12" s="4"/>
      <c r="B12" s="5" t="s">
        <v>22</v>
      </c>
      <c r="C12" s="25"/>
      <c r="D12" s="32">
        <v>6042</v>
      </c>
      <c r="E12" s="32">
        <v>9350</v>
      </c>
      <c r="F12" s="32">
        <v>7370</v>
      </c>
    </row>
    <row r="13" spans="1:6" ht="12.6" customHeight="1">
      <c r="A13" s="4"/>
      <c r="B13" s="5" t="s">
        <v>21</v>
      </c>
      <c r="C13" s="25"/>
      <c r="D13" s="33" t="s">
        <v>12</v>
      </c>
      <c r="E13" s="33" t="s">
        <v>12</v>
      </c>
      <c r="F13" s="33" t="s">
        <v>14</v>
      </c>
    </row>
    <row r="14" spans="1:6" ht="12.6" customHeight="1">
      <c r="A14" s="4"/>
      <c r="B14" s="5" t="s">
        <v>20</v>
      </c>
      <c r="C14" s="25"/>
      <c r="D14" s="33" t="s">
        <v>12</v>
      </c>
      <c r="E14" s="33" t="s">
        <v>12</v>
      </c>
      <c r="F14" s="33" t="s">
        <v>14</v>
      </c>
    </row>
    <row r="15" spans="1:6" ht="12.6" customHeight="1">
      <c r="A15" s="4"/>
      <c r="B15" s="5" t="s">
        <v>19</v>
      </c>
      <c r="C15" s="25"/>
      <c r="D15" s="32">
        <v>4596</v>
      </c>
      <c r="E15" s="32">
        <v>4145</v>
      </c>
      <c r="F15" s="32">
        <v>4811</v>
      </c>
    </row>
    <row r="16" spans="1:6" ht="12.6" customHeight="1">
      <c r="A16" s="4"/>
      <c r="B16" s="5" t="s">
        <v>18</v>
      </c>
      <c r="C16" s="25"/>
      <c r="D16" s="33">
        <v>266</v>
      </c>
      <c r="E16" s="33">
        <v>234</v>
      </c>
      <c r="F16" s="32">
        <v>22</v>
      </c>
    </row>
    <row r="17" spans="1:8" ht="12.6" customHeight="1">
      <c r="A17" s="4"/>
      <c r="B17" s="5" t="s">
        <v>17</v>
      </c>
      <c r="C17" s="25"/>
      <c r="D17" s="32">
        <v>23801</v>
      </c>
      <c r="E17" s="32">
        <v>16911</v>
      </c>
      <c r="F17" s="32">
        <v>4669</v>
      </c>
    </row>
    <row r="18" spans="1:8" ht="12.6" customHeight="1">
      <c r="A18" s="4"/>
      <c r="B18" s="5" t="s">
        <v>16</v>
      </c>
      <c r="C18" s="25"/>
      <c r="D18" s="32">
        <v>78096</v>
      </c>
      <c r="E18" s="32">
        <v>71081</v>
      </c>
      <c r="F18" s="32">
        <v>53018</v>
      </c>
    </row>
    <row r="19" spans="1:8" ht="12.6" customHeight="1">
      <c r="A19" s="4"/>
      <c r="B19" s="5" t="s">
        <v>15</v>
      </c>
      <c r="C19" s="25"/>
      <c r="D19" s="32">
        <v>6595</v>
      </c>
      <c r="E19" s="32">
        <v>6421</v>
      </c>
      <c r="F19" s="32">
        <v>4045</v>
      </c>
      <c r="H19" s="29"/>
    </row>
    <row r="20" spans="1:8" ht="4.5" customHeight="1" thickBot="1">
      <c r="A20" s="30"/>
      <c r="B20" s="30"/>
      <c r="C20" s="31"/>
      <c r="D20" s="30"/>
      <c r="E20" s="30"/>
      <c r="F20" s="30"/>
    </row>
    <row r="21" spans="1:8" ht="6" customHeight="1" thickTop="1"/>
    <row r="22" spans="1:8">
      <c r="A22" s="1" t="s">
        <v>344</v>
      </c>
      <c r="F22" s="29"/>
    </row>
    <row r="23" spans="1:8" s="28" customFormat="1">
      <c r="A23" s="1"/>
    </row>
    <row r="24" spans="1:8" ht="14.25">
      <c r="B24" s="27"/>
    </row>
  </sheetData>
  <phoneticPr fontId="3"/>
  <printOptions horizontalCentered="1"/>
  <pageMargins left="0.59055118110236227" right="0.59055118110236227" top="1.299212598425197" bottom="0.59055118110236227" header="0.70866141732283472" footer="0.51181102362204722"/>
  <pageSetup paperSize="9" scale="145" orientation="portrait" r:id="rId1"/>
  <headerFooter alignWithMargins="0">
    <oddHeader>&amp;L&amp;9発電電力量ー県営発電所別ー&amp;R&amp;9&amp;F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"/>
  <sheetViews>
    <sheetView zoomScaleNormal="100" zoomScalePageLayoutView="130" workbookViewId="0"/>
  </sheetViews>
  <sheetFormatPr defaultColWidth="9.59765625" defaultRowHeight="9.75"/>
  <cols>
    <col min="1" max="1" width="2" style="2" customWidth="1"/>
    <col min="2" max="2" width="21" style="52" customWidth="1"/>
    <col min="3" max="3" width="2" style="2" customWidth="1"/>
    <col min="4" max="6" width="22.3984375" style="2" customWidth="1"/>
    <col min="7" max="16384" width="9.59765625" style="2"/>
  </cols>
  <sheetData>
    <row r="1" spans="1:10" ht="12.75" customHeight="1" thickBot="1">
      <c r="B1" s="69" t="s">
        <v>46</v>
      </c>
      <c r="F1" s="49" t="s">
        <v>45</v>
      </c>
    </row>
    <row r="2" spans="1:10" ht="20.25" customHeight="1" thickTop="1">
      <c r="A2" s="68"/>
      <c r="B2" s="67" t="s">
        <v>44</v>
      </c>
      <c r="C2" s="66"/>
      <c r="D2" s="65" t="s">
        <v>36</v>
      </c>
      <c r="E2" s="65" t="s">
        <v>32</v>
      </c>
      <c r="F2" s="65" t="s">
        <v>37</v>
      </c>
    </row>
    <row r="3" spans="1:10" ht="3.75" customHeight="1">
      <c r="A3" s="8"/>
      <c r="B3" s="8"/>
      <c r="C3" s="64"/>
      <c r="D3" s="8"/>
      <c r="E3" s="13"/>
      <c r="F3" s="8"/>
    </row>
    <row r="4" spans="1:10">
      <c r="A4" s="7"/>
      <c r="B4" s="63" t="s">
        <v>43</v>
      </c>
      <c r="C4" s="62"/>
      <c r="D4" s="58">
        <v>2516451</v>
      </c>
      <c r="E4" s="58">
        <v>2509120</v>
      </c>
      <c r="F4" s="58">
        <v>2352278</v>
      </c>
    </row>
    <row r="5" spans="1:10">
      <c r="A5" s="7"/>
      <c r="B5" s="63" t="s">
        <v>42</v>
      </c>
      <c r="C5" s="62"/>
      <c r="D5" s="58">
        <v>3064665</v>
      </c>
      <c r="E5" s="58">
        <v>2957871</v>
      </c>
      <c r="F5" s="58">
        <v>2809481</v>
      </c>
      <c r="G5" s="61"/>
      <c r="H5" s="61"/>
      <c r="I5" s="61"/>
      <c r="J5" s="61"/>
    </row>
    <row r="6" spans="1:10" s="57" customFormat="1" ht="11.25" customHeight="1">
      <c r="A6" s="60"/>
      <c r="B6" s="63" t="s">
        <v>41</v>
      </c>
      <c r="C6" s="59"/>
      <c r="D6" s="58">
        <v>101978</v>
      </c>
      <c r="E6" s="58">
        <v>105562</v>
      </c>
      <c r="F6" s="58">
        <v>106731</v>
      </c>
    </row>
    <row r="7" spans="1:10" ht="3" customHeight="1" thickBot="1">
      <c r="A7" s="54"/>
      <c r="B7" s="56"/>
      <c r="C7" s="55"/>
      <c r="D7" s="54"/>
      <c r="E7" s="54"/>
      <c r="F7" s="54"/>
    </row>
    <row r="8" spans="1:10" ht="4.5" customHeight="1" thickTop="1"/>
    <row r="9" spans="1:10" ht="9.6" customHeight="1">
      <c r="A9" s="2" t="s">
        <v>40</v>
      </c>
    </row>
    <row r="10" spans="1:10">
      <c r="A10" s="2" t="s">
        <v>39</v>
      </c>
    </row>
    <row r="11" spans="1:10">
      <c r="A11" s="2" t="s">
        <v>38</v>
      </c>
    </row>
    <row r="12" spans="1:10">
      <c r="B12" s="53"/>
    </row>
  </sheetData>
  <phoneticPr fontId="3"/>
  <printOptions horizontalCentered="1"/>
  <pageMargins left="0.59055118110236227" right="0.59055118110236227" top="1.299212598425197" bottom="0.59055118110236227" header="0.70866141732283472" footer="0.51181102362204722"/>
  <pageSetup paperSize="9" scale="140" orientation="portrait" r:id="rId1"/>
  <headerFooter alignWithMargins="0">
    <oddHeader>&amp;L&amp;9都市ガス生産量&amp;R&amp;9&amp;F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zoomScaleNormal="100" zoomScaleSheetLayoutView="170" zoomScalePageLayoutView="130" workbookViewId="0"/>
  </sheetViews>
  <sheetFormatPr defaultColWidth="9.59765625" defaultRowHeight="9.75"/>
  <cols>
    <col min="1" max="1" width="2" style="14" customWidth="1"/>
    <col min="2" max="2" width="15" style="14" customWidth="1"/>
    <col min="3" max="3" width="2" style="70" customWidth="1"/>
    <col min="4" max="4" width="17.3984375" style="70" customWidth="1"/>
    <col min="5" max="8" width="14.59765625" style="70" customWidth="1"/>
    <col min="9" max="16384" width="9.59765625" style="70"/>
  </cols>
  <sheetData>
    <row r="1" spans="1:8" s="14" customFormat="1" ht="12.4" customHeight="1" thickBot="1">
      <c r="B1" s="69" t="s">
        <v>46</v>
      </c>
      <c r="H1" s="50" t="s">
        <v>345</v>
      </c>
    </row>
    <row r="2" spans="1:8" s="14" customFormat="1" ht="19.5" customHeight="1" thickTop="1">
      <c r="A2" s="15"/>
      <c r="B2" s="87" t="s">
        <v>44</v>
      </c>
      <c r="C2" s="86"/>
      <c r="D2" s="85" t="s">
        <v>53</v>
      </c>
      <c r="E2" s="84" t="s">
        <v>52</v>
      </c>
      <c r="F2" s="84" t="s">
        <v>51</v>
      </c>
      <c r="G2" s="84" t="s">
        <v>50</v>
      </c>
      <c r="H2" s="83" t="s">
        <v>49</v>
      </c>
    </row>
    <row r="3" spans="1:8" ht="3.75" customHeight="1">
      <c r="A3" s="4"/>
      <c r="B3" s="5"/>
      <c r="C3" s="82"/>
      <c r="D3" s="5"/>
      <c r="E3" s="5"/>
      <c r="F3" s="5"/>
      <c r="G3" s="5"/>
      <c r="H3" s="5"/>
    </row>
    <row r="4" spans="1:8" ht="9.9499999999999993" customHeight="1">
      <c r="A4" s="4"/>
      <c r="B4" s="9" t="s">
        <v>43</v>
      </c>
      <c r="C4" s="81"/>
      <c r="D4" s="341">
        <f>SUM(E4:H4)</f>
        <v>2336687</v>
      </c>
      <c r="E4" s="342">
        <v>485657</v>
      </c>
      <c r="F4" s="342">
        <v>1393443</v>
      </c>
      <c r="G4" s="342">
        <v>319285</v>
      </c>
      <c r="H4" s="342">
        <v>138302</v>
      </c>
    </row>
    <row r="5" spans="1:8" ht="9.9499999999999993" customHeight="1">
      <c r="A5" s="4"/>
      <c r="B5" s="9" t="s">
        <v>42</v>
      </c>
      <c r="C5" s="81"/>
      <c r="D5" s="341">
        <v>2793195</v>
      </c>
      <c r="E5" s="342">
        <v>695295</v>
      </c>
      <c r="F5" s="342">
        <v>1098015</v>
      </c>
      <c r="G5" s="342">
        <v>750434</v>
      </c>
      <c r="H5" s="342">
        <v>249451</v>
      </c>
    </row>
    <row r="6" spans="1:8" ht="9.9499999999999993" customHeight="1">
      <c r="A6" s="4"/>
      <c r="B6" s="5" t="s">
        <v>41</v>
      </c>
      <c r="C6" s="80"/>
      <c r="D6" s="341">
        <v>106488</v>
      </c>
      <c r="E6" s="342">
        <v>19338</v>
      </c>
      <c r="F6" s="342">
        <v>3066</v>
      </c>
      <c r="G6" s="342">
        <v>79423</v>
      </c>
      <c r="H6" s="342">
        <v>4661</v>
      </c>
    </row>
    <row r="7" spans="1:8" ht="3.75" customHeight="1" thickBot="1">
      <c r="A7" s="79"/>
      <c r="B7" s="79"/>
      <c r="C7" s="78"/>
      <c r="D7" s="77"/>
      <c r="E7" s="76"/>
      <c r="F7" s="76"/>
      <c r="G7" s="76"/>
      <c r="H7" s="76"/>
    </row>
    <row r="8" spans="1:8" ht="3" customHeight="1" thickTop="1">
      <c r="D8" s="75"/>
      <c r="E8" s="75"/>
      <c r="F8" s="75"/>
      <c r="G8" s="75"/>
      <c r="H8" s="75"/>
    </row>
    <row r="9" spans="1:8" s="2" customFormat="1">
      <c r="A9" s="2" t="s">
        <v>48</v>
      </c>
      <c r="B9" s="52"/>
    </row>
    <row r="10" spans="1:8" s="2" customFormat="1">
      <c r="A10" s="2" t="s">
        <v>47</v>
      </c>
      <c r="B10" s="52"/>
    </row>
    <row r="11" spans="1:8">
      <c r="B11" s="74"/>
      <c r="D11" s="73"/>
      <c r="E11" s="73"/>
      <c r="F11" s="73"/>
      <c r="G11" s="73"/>
      <c r="H11" s="73"/>
    </row>
    <row r="13" spans="1:8">
      <c r="F13" s="72"/>
      <c r="G13" s="71"/>
    </row>
  </sheetData>
  <phoneticPr fontId="3"/>
  <printOptions horizontalCentered="1"/>
  <pageMargins left="0.27559055118110237" right="0.19685039370078741" top="1.2598425196850394" bottom="0.78740157480314965" header="0.70866141732283472" footer="0.51181102362204722"/>
  <pageSetup paperSize="9" scale="150" orientation="portrait" r:id="rId1"/>
  <headerFooter alignWithMargins="0">
    <oddHeader>&amp;L&amp;9都市ガス消費量&amp;R&amp;9&amp;F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zoomScaleNormal="100" zoomScalePageLayoutView="172" workbookViewId="0"/>
  </sheetViews>
  <sheetFormatPr defaultColWidth="9.796875" defaultRowHeight="9.75"/>
  <cols>
    <col min="1" max="1" width="2" style="43" customWidth="1"/>
    <col min="2" max="2" width="16.19921875" style="43" customWidth="1"/>
    <col min="3" max="3" width="2" style="88" customWidth="1"/>
    <col min="4" max="4" width="12" style="88" customWidth="1"/>
    <col min="5" max="5" width="1.19921875" style="88" customWidth="1"/>
    <col min="6" max="6" width="1" style="88" customWidth="1"/>
    <col min="7" max="7" width="1.796875" style="88" customWidth="1"/>
    <col min="8" max="8" width="14.19921875" style="88" customWidth="1"/>
    <col min="9" max="9" width="15.796875" style="88" customWidth="1"/>
    <col min="10" max="10" width="3.19921875" style="88" customWidth="1"/>
    <col min="11" max="11" width="10.796875" style="88" customWidth="1"/>
    <col min="12" max="12" width="6" style="88" customWidth="1"/>
    <col min="13" max="13" width="1.796875" style="88" customWidth="1"/>
    <col min="14" max="16384" width="9.796875" style="88"/>
  </cols>
  <sheetData>
    <row r="1" spans="1:14" s="43" customFormat="1" ht="12" customHeight="1" thickBot="1">
      <c r="M1" s="49" t="s">
        <v>83</v>
      </c>
    </row>
    <row r="2" spans="1:14" s="43" customFormat="1" ht="15" customHeight="1" thickTop="1">
      <c r="A2" s="114"/>
      <c r="B2" s="116" t="s">
        <v>82</v>
      </c>
      <c r="C2" s="115"/>
      <c r="D2" s="466" t="s">
        <v>81</v>
      </c>
      <c r="E2" s="467"/>
      <c r="F2" s="468"/>
      <c r="G2" s="114"/>
      <c r="H2" s="467" t="s">
        <v>80</v>
      </c>
      <c r="I2" s="467"/>
      <c r="J2" s="467"/>
      <c r="K2" s="467"/>
      <c r="L2" s="467"/>
      <c r="M2" s="113"/>
    </row>
    <row r="3" spans="1:14" ht="7.5" customHeight="1">
      <c r="A3" s="7"/>
      <c r="B3" s="112"/>
      <c r="C3" s="12"/>
      <c r="D3" s="111"/>
      <c r="E3" s="109"/>
      <c r="F3" s="110"/>
      <c r="G3" s="7"/>
      <c r="H3" s="9"/>
      <c r="I3" s="109"/>
      <c r="J3" s="109"/>
      <c r="K3" s="109"/>
    </row>
    <row r="4" spans="1:14">
      <c r="A4" s="108"/>
      <c r="B4" s="446" t="s">
        <v>31</v>
      </c>
      <c r="C4" s="104"/>
      <c r="D4" s="469">
        <v>1136797</v>
      </c>
      <c r="E4" s="470"/>
      <c r="F4" s="104"/>
      <c r="G4" s="103"/>
      <c r="H4" s="103"/>
      <c r="I4" s="103"/>
      <c r="J4" s="103"/>
      <c r="K4" s="103"/>
    </row>
    <row r="5" spans="1:14">
      <c r="A5" s="108"/>
      <c r="B5" s="446" t="s">
        <v>277</v>
      </c>
      <c r="C5" s="104"/>
      <c r="D5" s="469">
        <v>1139951</v>
      </c>
      <c r="E5" s="470"/>
      <c r="F5" s="104"/>
      <c r="G5" s="103"/>
      <c r="H5" s="103"/>
      <c r="I5" s="103"/>
      <c r="J5" s="103"/>
      <c r="K5" s="103"/>
    </row>
    <row r="6" spans="1:14">
      <c r="A6" s="108"/>
      <c r="B6" s="446" t="s">
        <v>352</v>
      </c>
      <c r="C6" s="104"/>
      <c r="D6" s="469">
        <v>1140283</v>
      </c>
      <c r="E6" s="470"/>
      <c r="F6" s="104"/>
      <c r="G6" s="103"/>
      <c r="H6" s="103"/>
      <c r="I6" s="103"/>
      <c r="J6" s="103"/>
      <c r="K6" s="103"/>
    </row>
    <row r="7" spans="1:14" ht="5.25" customHeight="1">
      <c r="A7" s="108"/>
      <c r="B7" s="107"/>
      <c r="C7" s="104"/>
      <c r="D7" s="106"/>
      <c r="E7" s="105"/>
      <c r="F7" s="104"/>
      <c r="G7" s="103"/>
      <c r="H7" s="103"/>
      <c r="I7" s="103"/>
      <c r="J7" s="103"/>
      <c r="K7" s="103"/>
    </row>
    <row r="8" spans="1:14">
      <c r="A8" s="7"/>
      <c r="B8" s="9" t="s">
        <v>79</v>
      </c>
      <c r="C8" s="81"/>
      <c r="D8" s="471">
        <v>433684</v>
      </c>
      <c r="E8" s="472"/>
      <c r="F8" s="99"/>
      <c r="G8" s="34"/>
      <c r="H8" s="98" t="s">
        <v>78</v>
      </c>
      <c r="I8" s="34"/>
      <c r="J8" s="34"/>
      <c r="K8" s="34"/>
      <c r="L8" s="97"/>
      <c r="M8" s="97"/>
    </row>
    <row r="9" spans="1:14">
      <c r="A9" s="7"/>
      <c r="B9" s="9" t="s">
        <v>77</v>
      </c>
      <c r="C9" s="81"/>
      <c r="D9" s="471">
        <v>143184</v>
      </c>
      <c r="E9" s="472"/>
      <c r="F9" s="99"/>
      <c r="G9" s="34"/>
      <c r="H9" s="98" t="s">
        <v>76</v>
      </c>
      <c r="I9" s="34"/>
      <c r="J9" s="34"/>
      <c r="K9" s="34"/>
      <c r="L9" s="97"/>
      <c r="M9" s="97"/>
    </row>
    <row r="10" spans="1:14">
      <c r="A10" s="7"/>
      <c r="B10" s="9" t="s">
        <v>75</v>
      </c>
      <c r="C10" s="81"/>
      <c r="D10" s="471">
        <v>185098</v>
      </c>
      <c r="E10" s="472"/>
      <c r="F10" s="99"/>
      <c r="G10" s="34"/>
      <c r="H10" s="98" t="s">
        <v>74</v>
      </c>
      <c r="I10" s="102"/>
      <c r="J10" s="102"/>
      <c r="K10" s="102"/>
      <c r="L10" s="97"/>
      <c r="M10" s="97"/>
    </row>
    <row r="11" spans="1:14">
      <c r="A11" s="7"/>
      <c r="B11" s="9" t="s">
        <v>73</v>
      </c>
      <c r="C11" s="81"/>
      <c r="D11" s="471">
        <v>62634</v>
      </c>
      <c r="E11" s="472"/>
      <c r="F11" s="99"/>
      <c r="G11" s="34"/>
      <c r="H11" s="101" t="s">
        <v>72</v>
      </c>
      <c r="I11" s="34"/>
      <c r="J11" s="34"/>
      <c r="K11" s="34"/>
      <c r="L11" s="97"/>
      <c r="M11" s="97"/>
    </row>
    <row r="12" spans="1:14">
      <c r="A12" s="7"/>
      <c r="B12" s="9" t="s">
        <v>71</v>
      </c>
      <c r="C12" s="81"/>
      <c r="D12" s="471">
        <v>218434</v>
      </c>
      <c r="E12" s="472"/>
      <c r="F12" s="99"/>
      <c r="G12" s="34"/>
      <c r="H12" s="100" t="s">
        <v>70</v>
      </c>
      <c r="I12" s="34"/>
      <c r="J12" s="34"/>
      <c r="K12" s="34"/>
      <c r="L12" s="97"/>
      <c r="M12" s="97"/>
    </row>
    <row r="13" spans="1:14">
      <c r="A13" s="7"/>
      <c r="B13" s="9" t="s">
        <v>69</v>
      </c>
      <c r="C13" s="81"/>
      <c r="D13" s="471">
        <v>97249</v>
      </c>
      <c r="E13" s="472"/>
      <c r="F13" s="99"/>
      <c r="G13" s="34"/>
      <c r="H13" s="98" t="s">
        <v>68</v>
      </c>
      <c r="I13" s="34"/>
      <c r="J13" s="34"/>
      <c r="K13" s="34"/>
      <c r="L13" s="97"/>
      <c r="M13" s="97"/>
    </row>
    <row r="14" spans="1:14" ht="5.25" customHeight="1">
      <c r="A14" s="7"/>
      <c r="B14" s="9"/>
      <c r="C14" s="81"/>
      <c r="D14" s="96"/>
      <c r="E14" s="46"/>
      <c r="F14" s="81"/>
      <c r="G14" s="10"/>
      <c r="H14" s="7"/>
      <c r="I14" s="10"/>
      <c r="J14" s="10"/>
      <c r="K14" s="10"/>
    </row>
    <row r="15" spans="1:14">
      <c r="A15" s="7"/>
      <c r="C15" s="81"/>
      <c r="D15" s="471"/>
      <c r="E15" s="472"/>
      <c r="F15" s="10"/>
      <c r="G15" s="10"/>
      <c r="I15" s="10"/>
      <c r="J15" s="10"/>
      <c r="K15" s="10"/>
    </row>
    <row r="16" spans="1:14">
      <c r="A16" s="7"/>
      <c r="B16" s="9" t="s">
        <v>67</v>
      </c>
      <c r="C16" s="81"/>
      <c r="D16" s="334" t="s">
        <v>66</v>
      </c>
      <c r="E16" s="7" t="s">
        <v>62</v>
      </c>
      <c r="F16" s="7"/>
      <c r="G16" s="94" t="s">
        <v>65</v>
      </c>
      <c r="H16" s="94"/>
      <c r="I16" s="7" t="s">
        <v>64</v>
      </c>
      <c r="J16" s="7" t="s">
        <v>57</v>
      </c>
      <c r="K16" s="343">
        <v>357404</v>
      </c>
      <c r="L16" s="43" t="s">
        <v>56</v>
      </c>
      <c r="N16" s="95"/>
    </row>
    <row r="17" spans="1:14">
      <c r="A17" s="7"/>
      <c r="B17" s="7"/>
      <c r="C17" s="81"/>
      <c r="D17" s="334" t="s">
        <v>63</v>
      </c>
      <c r="E17" s="7" t="s">
        <v>62</v>
      </c>
      <c r="F17" s="7"/>
      <c r="G17" s="94" t="s">
        <v>59</v>
      </c>
      <c r="H17" s="94"/>
      <c r="I17" s="7" t="s">
        <v>61</v>
      </c>
      <c r="J17" s="7" t="s">
        <v>57</v>
      </c>
      <c r="K17" s="343">
        <v>350606</v>
      </c>
      <c r="L17" s="43" t="s">
        <v>56</v>
      </c>
      <c r="N17" s="95"/>
    </row>
    <row r="18" spans="1:14">
      <c r="A18" s="7"/>
      <c r="B18" s="7"/>
      <c r="C18" s="81"/>
      <c r="D18" s="334" t="s">
        <v>353</v>
      </c>
      <c r="E18" s="7" t="s">
        <v>60</v>
      </c>
      <c r="F18" s="7"/>
      <c r="G18" s="94" t="s">
        <v>59</v>
      </c>
      <c r="H18" s="94"/>
      <c r="I18" s="7" t="s">
        <v>58</v>
      </c>
      <c r="J18" s="7" t="s">
        <v>57</v>
      </c>
      <c r="K18" s="343">
        <v>346458</v>
      </c>
      <c r="L18" s="43" t="s">
        <v>56</v>
      </c>
      <c r="N18" s="93"/>
    </row>
    <row r="19" spans="1:14" ht="4.5" customHeight="1" thickBot="1">
      <c r="A19" s="92"/>
      <c r="B19" s="92"/>
      <c r="C19" s="91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4" ht="4.5" customHeight="1" thickTop="1"/>
    <row r="21" spans="1:14" s="43" customFormat="1">
      <c r="A21" s="69" t="s">
        <v>55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4" s="43" customFormat="1">
      <c r="A22" s="69" t="s">
        <v>54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</row>
  </sheetData>
  <mergeCells count="12">
    <mergeCell ref="D15:E15"/>
    <mergeCell ref="D8:E8"/>
    <mergeCell ref="D9:E9"/>
    <mergeCell ref="D10:E10"/>
    <mergeCell ref="D11:E11"/>
    <mergeCell ref="D12:E12"/>
    <mergeCell ref="D13:E13"/>
    <mergeCell ref="D2:F2"/>
    <mergeCell ref="H2:L2"/>
    <mergeCell ref="D4:E4"/>
    <mergeCell ref="D5:E5"/>
    <mergeCell ref="D6:E6"/>
  </mergeCells>
  <phoneticPr fontId="3"/>
  <printOptions horizontalCentered="1"/>
  <pageMargins left="0.59055118110236227" right="0.31496062992125984" top="1.2204724409448819" bottom="0.59055118110236227" header="0.74803149606299213" footer="0.51181102362204722"/>
  <pageSetup paperSize="9" scale="140" orientation="portrait" r:id="rId1"/>
  <headerFooter alignWithMargins="0">
    <oddHeader>&amp;L&amp;9LPガス消費世帯数&amp;R&amp;9&amp;F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0"/>
  <sheetViews>
    <sheetView zoomScaleNormal="100" zoomScalePageLayoutView="172" workbookViewId="0"/>
  </sheetViews>
  <sheetFormatPr defaultColWidth="9.796875" defaultRowHeight="9.75"/>
  <cols>
    <col min="1" max="1" width="2" style="344" customWidth="1"/>
    <col min="2" max="2" width="19" style="344" customWidth="1"/>
    <col min="3" max="3" width="2" style="355" customWidth="1"/>
    <col min="4" max="8" width="9.796875" style="355" customWidth="1"/>
    <col min="9" max="9" width="11.19921875" style="355" customWidth="1"/>
    <col min="10" max="10" width="9.796875" style="355" customWidth="1"/>
    <col min="11" max="16384" width="9.796875" style="355"/>
  </cols>
  <sheetData>
    <row r="1" spans="1:10" s="344" customFormat="1" ht="12.75" customHeight="1" thickBot="1">
      <c r="J1" s="345" t="s">
        <v>278</v>
      </c>
    </row>
    <row r="2" spans="1:10" s="344" customFormat="1" ht="15.75" customHeight="1" thickTop="1">
      <c r="A2" s="346"/>
      <c r="B2" s="473" t="s">
        <v>279</v>
      </c>
      <c r="C2" s="346"/>
      <c r="D2" s="475" t="s">
        <v>280</v>
      </c>
      <c r="E2" s="476"/>
      <c r="F2" s="476"/>
      <c r="G2" s="477"/>
      <c r="H2" s="475" t="s">
        <v>281</v>
      </c>
      <c r="I2" s="477"/>
      <c r="J2" s="478" t="s">
        <v>282</v>
      </c>
    </row>
    <row r="3" spans="1:10" s="344" customFormat="1" ht="21.75" customHeight="1">
      <c r="A3" s="347"/>
      <c r="B3" s="474"/>
      <c r="C3" s="348"/>
      <c r="D3" s="349" t="s">
        <v>283</v>
      </c>
      <c r="E3" s="349" t="s">
        <v>284</v>
      </c>
      <c r="F3" s="349" t="s">
        <v>285</v>
      </c>
      <c r="G3" s="349" t="s">
        <v>286</v>
      </c>
      <c r="H3" s="349" t="s">
        <v>284</v>
      </c>
      <c r="I3" s="349" t="s">
        <v>286</v>
      </c>
      <c r="J3" s="479"/>
    </row>
    <row r="4" spans="1:10" ht="3.75" customHeight="1">
      <c r="A4" s="350"/>
      <c r="B4" s="351"/>
      <c r="C4" s="352"/>
      <c r="D4" s="353"/>
      <c r="E4" s="353"/>
      <c r="F4" s="353"/>
      <c r="G4" s="353"/>
      <c r="H4" s="353"/>
      <c r="I4" s="353"/>
      <c r="J4" s="354"/>
    </row>
    <row r="5" spans="1:10">
      <c r="A5" s="356"/>
      <c r="B5" s="441" t="s">
        <v>347</v>
      </c>
      <c r="C5" s="357"/>
      <c r="D5" s="358">
        <v>54</v>
      </c>
      <c r="E5" s="358">
        <v>97</v>
      </c>
      <c r="F5" s="358">
        <v>240</v>
      </c>
      <c r="G5" s="358">
        <v>311</v>
      </c>
      <c r="H5" s="358">
        <v>668</v>
      </c>
      <c r="I5" s="358">
        <v>4019</v>
      </c>
      <c r="J5" s="358">
        <v>148</v>
      </c>
    </row>
    <row r="6" spans="1:10">
      <c r="A6" s="356"/>
      <c r="B6" s="441" t="s">
        <v>348</v>
      </c>
      <c r="C6" s="357"/>
      <c r="D6" s="358">
        <v>54</v>
      </c>
      <c r="E6" s="358">
        <v>121</v>
      </c>
      <c r="F6" s="358">
        <v>235</v>
      </c>
      <c r="G6" s="358">
        <v>299</v>
      </c>
      <c r="H6" s="358">
        <v>668</v>
      </c>
      <c r="I6" s="358">
        <v>3774</v>
      </c>
      <c r="J6" s="358">
        <v>147</v>
      </c>
    </row>
    <row r="7" spans="1:10">
      <c r="A7" s="356"/>
      <c r="B7" s="441" t="s">
        <v>349</v>
      </c>
      <c r="C7" s="357"/>
      <c r="D7" s="358">
        <v>54</v>
      </c>
      <c r="E7" s="358">
        <f t="shared" ref="E7:J7" si="0">SUM(E9:E37)</f>
        <v>91</v>
      </c>
      <c r="F7" s="358">
        <f t="shared" si="0"/>
        <v>214</v>
      </c>
      <c r="G7" s="358">
        <f t="shared" si="0"/>
        <v>291</v>
      </c>
      <c r="H7" s="358">
        <f t="shared" si="0"/>
        <v>1040</v>
      </c>
      <c r="I7" s="358">
        <f t="shared" si="0"/>
        <v>3962</v>
      </c>
      <c r="J7" s="358">
        <f t="shared" si="0"/>
        <v>156</v>
      </c>
    </row>
    <row r="8" spans="1:10" ht="5.25" customHeight="1">
      <c r="A8" s="356"/>
      <c r="B8" s="359"/>
      <c r="C8" s="357"/>
      <c r="D8" s="360"/>
      <c r="E8" s="360"/>
      <c r="F8" s="360"/>
      <c r="G8" s="360"/>
      <c r="H8" s="360"/>
      <c r="I8" s="360"/>
      <c r="J8" s="360"/>
    </row>
    <row r="9" spans="1:10">
      <c r="A9" s="350"/>
      <c r="B9" s="361" t="s">
        <v>78</v>
      </c>
      <c r="C9" s="362"/>
      <c r="D9" s="363">
        <v>15</v>
      </c>
      <c r="E9" s="363">
        <v>20</v>
      </c>
      <c r="F9" s="363">
        <v>63</v>
      </c>
      <c r="G9" s="363">
        <v>71</v>
      </c>
      <c r="H9" s="363">
        <v>108</v>
      </c>
      <c r="I9" s="363">
        <v>1685</v>
      </c>
      <c r="J9" s="363">
        <v>55</v>
      </c>
    </row>
    <row r="10" spans="1:10">
      <c r="A10" s="350"/>
      <c r="B10" s="361" t="s">
        <v>76</v>
      </c>
      <c r="C10" s="362"/>
      <c r="D10" s="363">
        <v>39</v>
      </c>
      <c r="E10" s="363">
        <v>6</v>
      </c>
      <c r="F10" s="363">
        <v>67</v>
      </c>
      <c r="G10" s="363">
        <v>36</v>
      </c>
      <c r="H10" s="363">
        <v>517</v>
      </c>
      <c r="I10" s="363">
        <v>536</v>
      </c>
      <c r="J10" s="363">
        <v>36</v>
      </c>
    </row>
    <row r="11" spans="1:10">
      <c r="A11" s="350"/>
      <c r="B11" s="361" t="s">
        <v>116</v>
      </c>
      <c r="C11" s="362"/>
      <c r="D11" s="363">
        <v>1</v>
      </c>
      <c r="E11" s="363">
        <v>8</v>
      </c>
      <c r="F11" s="363">
        <v>10</v>
      </c>
      <c r="G11" s="363">
        <v>25</v>
      </c>
      <c r="H11" s="363">
        <v>93</v>
      </c>
      <c r="I11" s="363">
        <v>190</v>
      </c>
      <c r="J11" s="363">
        <v>10</v>
      </c>
    </row>
    <row r="12" spans="1:10">
      <c r="A12" s="350"/>
      <c r="B12" s="361" t="s">
        <v>115</v>
      </c>
      <c r="C12" s="362"/>
      <c r="D12" s="363">
        <v>0</v>
      </c>
      <c r="E12" s="363">
        <v>7</v>
      </c>
      <c r="F12" s="363">
        <v>2</v>
      </c>
      <c r="G12" s="363">
        <v>14</v>
      </c>
      <c r="H12" s="363">
        <v>23</v>
      </c>
      <c r="I12" s="363">
        <v>227</v>
      </c>
      <c r="J12" s="363">
        <v>6</v>
      </c>
    </row>
    <row r="13" spans="1:10">
      <c r="A13" s="350"/>
      <c r="B13" s="361" t="s">
        <v>114</v>
      </c>
      <c r="C13" s="362"/>
      <c r="D13" s="363">
        <v>0</v>
      </c>
      <c r="E13" s="363">
        <v>6</v>
      </c>
      <c r="F13" s="363">
        <v>8</v>
      </c>
      <c r="G13" s="363">
        <v>24</v>
      </c>
      <c r="H13" s="363">
        <v>45</v>
      </c>
      <c r="I13" s="363">
        <v>181</v>
      </c>
      <c r="J13" s="363">
        <v>7</v>
      </c>
    </row>
    <row r="14" spans="1:10" ht="4.5" customHeight="1">
      <c r="A14" s="364"/>
      <c r="B14" s="364"/>
      <c r="C14" s="365"/>
      <c r="D14" s="366"/>
      <c r="E14" s="367"/>
      <c r="F14" s="367"/>
      <c r="G14" s="367"/>
      <c r="H14" s="366"/>
      <c r="I14" s="366"/>
      <c r="J14" s="367"/>
    </row>
    <row r="15" spans="1:10">
      <c r="A15" s="350"/>
      <c r="B15" s="361" t="s">
        <v>113</v>
      </c>
      <c r="C15" s="362"/>
      <c r="D15" s="363">
        <v>0</v>
      </c>
      <c r="E15" s="363">
        <v>1</v>
      </c>
      <c r="F15" s="363">
        <v>0</v>
      </c>
      <c r="G15" s="363">
        <v>1</v>
      </c>
      <c r="H15" s="363">
        <v>3</v>
      </c>
      <c r="I15" s="363">
        <v>65</v>
      </c>
      <c r="J15" s="363">
        <v>1</v>
      </c>
    </row>
    <row r="16" spans="1:10">
      <c r="A16" s="350"/>
      <c r="B16" s="361" t="s">
        <v>112</v>
      </c>
      <c r="C16" s="362"/>
      <c r="D16" s="363">
        <v>0</v>
      </c>
      <c r="E16" s="363">
        <v>5</v>
      </c>
      <c r="F16" s="363">
        <v>8</v>
      </c>
      <c r="G16" s="363">
        <v>14</v>
      </c>
      <c r="H16" s="363">
        <v>30</v>
      </c>
      <c r="I16" s="363">
        <v>245</v>
      </c>
      <c r="J16" s="363">
        <v>7</v>
      </c>
    </row>
    <row r="17" spans="1:10">
      <c r="A17" s="350"/>
      <c r="B17" s="361" t="s">
        <v>111</v>
      </c>
      <c r="C17" s="362"/>
      <c r="D17" s="363">
        <v>0</v>
      </c>
      <c r="E17" s="363">
        <v>8</v>
      </c>
      <c r="F17" s="363">
        <v>13</v>
      </c>
      <c r="G17" s="363">
        <v>7</v>
      </c>
      <c r="H17" s="363">
        <v>27</v>
      </c>
      <c r="I17" s="363">
        <v>57</v>
      </c>
      <c r="J17" s="363">
        <v>1</v>
      </c>
    </row>
    <row r="18" spans="1:10">
      <c r="A18" s="350"/>
      <c r="B18" s="361" t="s">
        <v>110</v>
      </c>
      <c r="C18" s="362"/>
      <c r="D18" s="363">
        <v>0</v>
      </c>
      <c r="E18" s="363">
        <v>1</v>
      </c>
      <c r="F18" s="363">
        <v>2</v>
      </c>
      <c r="G18" s="363">
        <v>6</v>
      </c>
      <c r="H18" s="363">
        <v>19</v>
      </c>
      <c r="I18" s="363">
        <v>89</v>
      </c>
      <c r="J18" s="363">
        <v>8</v>
      </c>
    </row>
    <row r="19" spans="1:10">
      <c r="A19" s="350"/>
      <c r="B19" s="361" t="s">
        <v>109</v>
      </c>
      <c r="C19" s="362"/>
      <c r="D19" s="363">
        <v>0</v>
      </c>
      <c r="E19" s="363">
        <v>1</v>
      </c>
      <c r="F19" s="363" t="s">
        <v>287</v>
      </c>
      <c r="G19" s="363">
        <v>0</v>
      </c>
      <c r="H19" s="363">
        <v>1</v>
      </c>
      <c r="I19" s="363">
        <v>18</v>
      </c>
      <c r="J19" s="363">
        <v>0</v>
      </c>
    </row>
    <row r="20" spans="1:10" ht="4.5" customHeight="1">
      <c r="A20" s="364"/>
      <c r="B20" s="364"/>
      <c r="C20" s="365"/>
      <c r="D20" s="366"/>
      <c r="E20" s="367"/>
      <c r="F20" s="367"/>
      <c r="G20" s="367"/>
      <c r="H20" s="367"/>
      <c r="I20" s="367"/>
      <c r="J20" s="367"/>
    </row>
    <row r="21" spans="1:10">
      <c r="A21" s="350"/>
      <c r="B21" s="361" t="s">
        <v>108</v>
      </c>
      <c r="C21" s="362"/>
      <c r="D21" s="363">
        <v>0</v>
      </c>
      <c r="E21" s="363" t="s">
        <v>14</v>
      </c>
      <c r="F21" s="363">
        <v>3</v>
      </c>
      <c r="G21" s="363">
        <v>0</v>
      </c>
      <c r="H21" s="363">
        <v>5</v>
      </c>
      <c r="I21" s="363">
        <v>27</v>
      </c>
      <c r="J21" s="363">
        <v>1</v>
      </c>
    </row>
    <row r="22" spans="1:10">
      <c r="A22" s="350"/>
      <c r="B22" s="361" t="s">
        <v>107</v>
      </c>
      <c r="C22" s="362"/>
      <c r="D22" s="363">
        <v>0</v>
      </c>
      <c r="E22" s="363">
        <v>2</v>
      </c>
      <c r="F22" s="363">
        <v>3</v>
      </c>
      <c r="G22" s="363">
        <v>9</v>
      </c>
      <c r="H22" s="363">
        <v>24</v>
      </c>
      <c r="I22" s="363">
        <v>44</v>
      </c>
      <c r="J22" s="363">
        <v>6</v>
      </c>
    </row>
    <row r="23" spans="1:10">
      <c r="A23" s="350"/>
      <c r="B23" s="361" t="s">
        <v>106</v>
      </c>
      <c r="C23" s="362"/>
      <c r="D23" s="363">
        <v>0</v>
      </c>
      <c r="E23" s="363">
        <v>10</v>
      </c>
      <c r="F23" s="363">
        <v>13</v>
      </c>
      <c r="G23" s="363">
        <v>22</v>
      </c>
      <c r="H23" s="363">
        <v>32</v>
      </c>
      <c r="I23" s="363">
        <v>151</v>
      </c>
      <c r="J23" s="363">
        <v>5</v>
      </c>
    </row>
    <row r="24" spans="1:10">
      <c r="A24" s="350"/>
      <c r="B24" s="361" t="s">
        <v>105</v>
      </c>
      <c r="C24" s="362"/>
      <c r="D24" s="363">
        <v>0</v>
      </c>
      <c r="E24" s="363">
        <v>1</v>
      </c>
      <c r="F24" s="363">
        <v>5</v>
      </c>
      <c r="G24" s="363">
        <v>7</v>
      </c>
      <c r="H24" s="363">
        <v>14</v>
      </c>
      <c r="I24" s="363">
        <v>108</v>
      </c>
      <c r="J24" s="363">
        <v>1</v>
      </c>
    </row>
    <row r="25" spans="1:10">
      <c r="A25" s="350"/>
      <c r="B25" s="361" t="s">
        <v>104</v>
      </c>
      <c r="C25" s="362"/>
      <c r="D25" s="363">
        <v>0</v>
      </c>
      <c r="E25" s="363">
        <v>2</v>
      </c>
      <c r="F25" s="363">
        <v>1</v>
      </c>
      <c r="G25" s="363">
        <v>8</v>
      </c>
      <c r="H25" s="363">
        <v>13</v>
      </c>
      <c r="I25" s="363">
        <v>46</v>
      </c>
      <c r="J25" s="363">
        <v>2</v>
      </c>
    </row>
    <row r="26" spans="1:10" ht="4.5" customHeight="1">
      <c r="A26" s="364"/>
      <c r="B26" s="364"/>
      <c r="C26" s="365"/>
      <c r="D26" s="366"/>
      <c r="E26" s="367"/>
      <c r="F26" s="367"/>
      <c r="G26" s="367"/>
      <c r="H26" s="367"/>
      <c r="I26" s="367"/>
      <c r="J26" s="367"/>
    </row>
    <row r="27" spans="1:10">
      <c r="A27" s="350"/>
      <c r="B27" s="361" t="s">
        <v>103</v>
      </c>
      <c r="C27" s="362"/>
      <c r="D27" s="363">
        <v>0</v>
      </c>
      <c r="E27" s="363">
        <v>4</v>
      </c>
      <c r="F27" s="363">
        <v>4</v>
      </c>
      <c r="G27" s="363">
        <v>6</v>
      </c>
      <c r="H27" s="363">
        <v>15</v>
      </c>
      <c r="I27" s="363">
        <v>66</v>
      </c>
      <c r="J27" s="363">
        <v>3</v>
      </c>
    </row>
    <row r="28" spans="1:10">
      <c r="A28" s="350"/>
      <c r="B28" s="361" t="s">
        <v>102</v>
      </c>
      <c r="C28" s="362"/>
      <c r="D28" s="363">
        <v>0</v>
      </c>
      <c r="E28" s="363">
        <v>1</v>
      </c>
      <c r="F28" s="363">
        <v>0</v>
      </c>
      <c r="G28" s="363">
        <v>1</v>
      </c>
      <c r="H28" s="363">
        <v>13</v>
      </c>
      <c r="I28" s="363">
        <v>51</v>
      </c>
      <c r="J28" s="363">
        <v>0</v>
      </c>
    </row>
    <row r="29" spans="1:10">
      <c r="A29" s="350"/>
      <c r="B29" s="361" t="s">
        <v>101</v>
      </c>
      <c r="C29" s="362"/>
      <c r="D29" s="363">
        <v>0</v>
      </c>
      <c r="E29" s="363">
        <v>1</v>
      </c>
      <c r="F29" s="363">
        <v>3</v>
      </c>
      <c r="G29" s="363">
        <v>5</v>
      </c>
      <c r="H29" s="363">
        <v>6</v>
      </c>
      <c r="I29" s="363">
        <v>19</v>
      </c>
      <c r="J29" s="363">
        <v>0</v>
      </c>
    </row>
    <row r="30" spans="1:10">
      <c r="A30" s="350"/>
      <c r="B30" s="361" t="s">
        <v>100</v>
      </c>
      <c r="C30" s="362"/>
      <c r="D30" s="363">
        <v>0</v>
      </c>
      <c r="E30" s="363">
        <v>2</v>
      </c>
      <c r="F30" s="363">
        <v>1</v>
      </c>
      <c r="G30" s="363">
        <v>13</v>
      </c>
      <c r="H30" s="363">
        <v>15</v>
      </c>
      <c r="I30" s="363">
        <v>33</v>
      </c>
      <c r="J30" s="363">
        <v>4</v>
      </c>
    </row>
    <row r="31" spans="1:10" ht="4.5" customHeight="1">
      <c r="A31" s="364"/>
      <c r="B31" s="364"/>
      <c r="C31" s="365"/>
      <c r="D31" s="366"/>
      <c r="E31" s="367"/>
      <c r="F31" s="367"/>
      <c r="G31" s="367"/>
      <c r="H31" s="367"/>
      <c r="I31" s="367"/>
      <c r="J31" s="367"/>
    </row>
    <row r="32" spans="1:10">
      <c r="A32" s="350"/>
      <c r="B32" s="361" t="s">
        <v>288</v>
      </c>
      <c r="C32" s="362"/>
      <c r="D32" s="363">
        <v>0</v>
      </c>
      <c r="E32" s="363">
        <v>1</v>
      </c>
      <c r="F32" s="363">
        <v>0</v>
      </c>
      <c r="G32" s="363">
        <v>0</v>
      </c>
      <c r="H32" s="363">
        <v>1</v>
      </c>
      <c r="I32" s="363">
        <v>16</v>
      </c>
      <c r="J32" s="363">
        <v>0</v>
      </c>
    </row>
    <row r="33" spans="1:10">
      <c r="A33" s="350"/>
      <c r="B33" s="361" t="s">
        <v>289</v>
      </c>
      <c r="C33" s="362"/>
      <c r="D33" s="368">
        <v>0</v>
      </c>
      <c r="E33" s="363">
        <v>1</v>
      </c>
      <c r="F33" s="363">
        <v>1</v>
      </c>
      <c r="G33" s="363">
        <v>8</v>
      </c>
      <c r="H33" s="363">
        <v>5</v>
      </c>
      <c r="I33" s="363">
        <v>26</v>
      </c>
      <c r="J33" s="363">
        <v>2</v>
      </c>
    </row>
    <row r="34" spans="1:10">
      <c r="A34" s="350"/>
      <c r="B34" s="361" t="s">
        <v>290</v>
      </c>
      <c r="C34" s="362"/>
      <c r="D34" s="368">
        <v>0</v>
      </c>
      <c r="E34" s="363">
        <v>0</v>
      </c>
      <c r="F34" s="363">
        <v>0</v>
      </c>
      <c r="G34" s="363">
        <v>0</v>
      </c>
      <c r="H34" s="363">
        <v>4</v>
      </c>
      <c r="I34" s="363">
        <v>21</v>
      </c>
      <c r="J34" s="363">
        <v>0</v>
      </c>
    </row>
    <row r="35" spans="1:10">
      <c r="A35" s="350"/>
      <c r="B35" s="361" t="s">
        <v>291</v>
      </c>
      <c r="C35" s="362"/>
      <c r="D35" s="368">
        <v>0</v>
      </c>
      <c r="E35" s="363">
        <v>1</v>
      </c>
      <c r="F35" s="363">
        <v>7</v>
      </c>
      <c r="G35" s="363">
        <v>8</v>
      </c>
      <c r="H35" s="363">
        <v>9</v>
      </c>
      <c r="I35" s="363">
        <v>31</v>
      </c>
      <c r="J35" s="363">
        <v>0</v>
      </c>
    </row>
    <row r="36" spans="1:10">
      <c r="A36" s="350"/>
      <c r="B36" s="361" t="s">
        <v>292</v>
      </c>
      <c r="C36" s="362"/>
      <c r="D36" s="368">
        <v>0</v>
      </c>
      <c r="E36" s="363">
        <v>1</v>
      </c>
      <c r="F36" s="363">
        <v>0</v>
      </c>
      <c r="G36" s="363">
        <v>1</v>
      </c>
      <c r="H36" s="363">
        <v>13</v>
      </c>
      <c r="I36" s="363">
        <v>11</v>
      </c>
      <c r="J36" s="363">
        <v>0</v>
      </c>
    </row>
    <row r="37" spans="1:10">
      <c r="A37" s="350"/>
      <c r="B37" s="361" t="s">
        <v>293</v>
      </c>
      <c r="C37" s="362"/>
      <c r="D37" s="368">
        <v>0</v>
      </c>
      <c r="E37" s="363">
        <v>1</v>
      </c>
      <c r="F37" s="363">
        <v>0</v>
      </c>
      <c r="G37" s="363">
        <v>5</v>
      </c>
      <c r="H37" s="363">
        <v>5</v>
      </c>
      <c r="I37" s="363">
        <v>19</v>
      </c>
      <c r="J37" s="363">
        <v>1</v>
      </c>
    </row>
    <row r="38" spans="1:10" ht="4.5" customHeight="1" thickBot="1">
      <c r="A38" s="369"/>
      <c r="B38" s="369"/>
      <c r="C38" s="370"/>
      <c r="D38" s="371"/>
      <c r="E38" s="371"/>
      <c r="F38" s="372"/>
      <c r="G38" s="371"/>
      <c r="H38" s="371"/>
      <c r="I38" s="371"/>
      <c r="J38" s="371"/>
    </row>
    <row r="39" spans="1:10" ht="4.5" customHeight="1" thickTop="1"/>
    <row r="40" spans="1:10">
      <c r="D40" s="373"/>
      <c r="E40" s="373"/>
      <c r="F40" s="373"/>
      <c r="G40" s="373"/>
      <c r="H40" s="373"/>
      <c r="I40" s="373"/>
      <c r="J40" s="373"/>
    </row>
  </sheetData>
  <mergeCells count="4">
    <mergeCell ref="B2:B3"/>
    <mergeCell ref="D2:G2"/>
    <mergeCell ref="H2:I2"/>
    <mergeCell ref="J2:J3"/>
  </mergeCells>
  <phoneticPr fontId="3"/>
  <printOptions horizontalCentered="1"/>
  <pageMargins left="0.59055118110236227" right="0.59055118110236227" top="1.2598425196850394" bottom="0.59055118110236227" header="0.70866141732283472" footer="0.51181102362204722"/>
  <pageSetup paperSize="9" scale="145" orientation="portrait" r:id="rId1"/>
  <headerFooter alignWithMargins="0">
    <oddHeader>&amp;L&amp;9高圧ガス許可事業所数&amp;R&amp;9&amp;F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2"/>
  <sheetViews>
    <sheetView zoomScaleNormal="100" zoomScaleSheetLayoutView="115" zoomScalePageLayoutView="130" workbookViewId="0"/>
  </sheetViews>
  <sheetFormatPr defaultColWidth="14.3984375" defaultRowHeight="9.75"/>
  <cols>
    <col min="1" max="1" width="1.59765625" style="120" customWidth="1"/>
    <col min="2" max="2" width="16.3984375" style="120" customWidth="1"/>
    <col min="3" max="3" width="1.3984375" style="117" customWidth="1"/>
    <col min="4" max="4" width="15.19921875" style="118" customWidth="1"/>
    <col min="5" max="5" width="15.19921875" style="119" customWidth="1"/>
    <col min="6" max="6" width="15.19921875" style="118" customWidth="1"/>
    <col min="7" max="7" width="15.19921875" style="117" customWidth="1"/>
    <col min="8" max="16384" width="14.3984375" style="117"/>
  </cols>
  <sheetData>
    <row r="1" spans="1:9" s="120" customFormat="1" ht="12" customHeight="1" thickBot="1">
      <c r="A1" s="132"/>
      <c r="B1" s="132"/>
      <c r="C1" s="132"/>
      <c r="D1" s="165"/>
      <c r="E1" s="166"/>
      <c r="F1" s="165"/>
      <c r="G1" s="164" t="s">
        <v>126</v>
      </c>
    </row>
    <row r="2" spans="1:9" s="120" customFormat="1" ht="14.25" customHeight="1" thickTop="1">
      <c r="A2" s="163"/>
      <c r="B2" s="480" t="s">
        <v>125</v>
      </c>
      <c r="C2" s="162"/>
      <c r="D2" s="482" t="s">
        <v>124</v>
      </c>
      <c r="E2" s="484" t="s">
        <v>123</v>
      </c>
      <c r="F2" s="485"/>
      <c r="G2" s="486" t="s">
        <v>122</v>
      </c>
    </row>
    <row r="3" spans="1:9" s="120" customFormat="1" ht="13.5" customHeight="1">
      <c r="A3" s="161"/>
      <c r="B3" s="481"/>
      <c r="C3" s="160"/>
      <c r="D3" s="483"/>
      <c r="E3" s="159" t="s">
        <v>121</v>
      </c>
      <c r="F3" s="158" t="s">
        <v>120</v>
      </c>
      <c r="G3" s="487"/>
    </row>
    <row r="4" spans="1:9" s="120" customFormat="1">
      <c r="C4" s="157"/>
      <c r="D4" s="156" t="s">
        <v>119</v>
      </c>
      <c r="E4" s="155" t="s">
        <v>119</v>
      </c>
      <c r="F4" s="154" t="s">
        <v>118</v>
      </c>
      <c r="G4" s="153" t="s">
        <v>117</v>
      </c>
    </row>
    <row r="5" spans="1:9">
      <c r="B5" s="447" t="s">
        <v>36</v>
      </c>
      <c r="C5" s="152"/>
      <c r="D5" s="149">
        <v>9192.8829999999998</v>
      </c>
      <c r="E5" s="148">
        <v>8896.3079999999991</v>
      </c>
      <c r="F5" s="147">
        <v>90240.499999999971</v>
      </c>
      <c r="G5" s="151">
        <v>96.773862998147592</v>
      </c>
    </row>
    <row r="6" spans="1:9">
      <c r="B6" s="447" t="s">
        <v>32</v>
      </c>
      <c r="C6" s="152"/>
      <c r="D6" s="149">
        <v>9216.9380000000019</v>
      </c>
      <c r="E6" s="148">
        <v>8927.0730000000003</v>
      </c>
      <c r="F6" s="147">
        <v>91219.79</v>
      </c>
      <c r="G6" s="151">
        <v>96.855083542929322</v>
      </c>
    </row>
    <row r="7" spans="1:9">
      <c r="B7" s="448" t="s">
        <v>354</v>
      </c>
      <c r="C7" s="150"/>
      <c r="D7" s="149">
        <f>SUM(D9:D47)</f>
        <v>9221.5430000000033</v>
      </c>
      <c r="E7" s="148">
        <f>SUM(E9:E47)</f>
        <v>8934.3769999999986</v>
      </c>
      <c r="F7" s="147">
        <f>SUM(F9:F47)</f>
        <v>91494.760000000009</v>
      </c>
      <c r="G7" s="146">
        <f>E7/D7*100</f>
        <v>96.88592245354161</v>
      </c>
    </row>
    <row r="8" spans="1:9" ht="9" customHeight="1">
      <c r="C8" s="127"/>
      <c r="D8" s="136"/>
      <c r="E8" s="145"/>
      <c r="F8" s="134"/>
      <c r="G8" s="144"/>
    </row>
    <row r="9" spans="1:9">
      <c r="B9" s="137" t="s">
        <v>78</v>
      </c>
      <c r="C9" s="127"/>
      <c r="D9" s="142">
        <v>3762.09</v>
      </c>
      <c r="E9" s="135">
        <v>3760.5149999999999</v>
      </c>
      <c r="F9" s="141">
        <v>31482.499999999996</v>
      </c>
      <c r="G9" s="143">
        <f>E9/D9*100</f>
        <v>99.958134972847532</v>
      </c>
    </row>
    <row r="10" spans="1:9">
      <c r="B10" s="137" t="s">
        <v>76</v>
      </c>
      <c r="C10" s="127"/>
      <c r="D10" s="142">
        <v>1524.2249999999999</v>
      </c>
      <c r="E10" s="135">
        <v>1517.1869999999999</v>
      </c>
      <c r="F10" s="141">
        <v>11290</v>
      </c>
      <c r="G10" s="143">
        <f>E10/D10*100</f>
        <v>99.538257147074745</v>
      </c>
    </row>
    <row r="11" spans="1:9">
      <c r="B11" s="137" t="s">
        <v>116</v>
      </c>
      <c r="C11" s="127"/>
      <c r="D11" s="142">
        <v>718.21900000000005</v>
      </c>
      <c r="E11" s="135">
        <v>697.20500000000004</v>
      </c>
      <c r="F11" s="141">
        <v>7707</v>
      </c>
      <c r="G11" s="138">
        <f>E11/D11*100</f>
        <v>97.074151477474132</v>
      </c>
    </row>
    <row r="12" spans="1:9">
      <c r="B12" s="137" t="s">
        <v>115</v>
      </c>
      <c r="C12" s="127"/>
      <c r="D12" s="136">
        <v>394.50700000000001</v>
      </c>
      <c r="E12" s="135">
        <v>386.298</v>
      </c>
      <c r="F12" s="134">
        <v>5886.55</v>
      </c>
      <c r="G12" s="138">
        <f>E12/D12*100</f>
        <v>97.919175071671731</v>
      </c>
    </row>
    <row r="13" spans="1:9">
      <c r="B13" s="137" t="s">
        <v>114</v>
      </c>
      <c r="C13" s="127"/>
      <c r="D13" s="136">
        <v>256.43</v>
      </c>
      <c r="E13" s="135">
        <v>250.25700000000001</v>
      </c>
      <c r="F13" s="134">
        <v>3531.95</v>
      </c>
      <c r="G13" s="138">
        <f>E13/D13*100</f>
        <v>97.592715360917197</v>
      </c>
    </row>
    <row r="14" spans="1:9" ht="9" customHeight="1">
      <c r="B14" s="137"/>
      <c r="C14" s="127"/>
      <c r="D14" s="140"/>
      <c r="E14" s="135"/>
      <c r="F14" s="134"/>
      <c r="G14" s="138"/>
      <c r="I14" s="139"/>
    </row>
    <row r="15" spans="1:9">
      <c r="B15" s="137" t="s">
        <v>113</v>
      </c>
      <c r="C15" s="127"/>
      <c r="D15" s="136">
        <v>177.047</v>
      </c>
      <c r="E15" s="135">
        <v>173.078</v>
      </c>
      <c r="F15" s="134">
        <v>2414.7600000000002</v>
      </c>
      <c r="G15" s="138">
        <f>E15/D15*100</f>
        <v>97.758222392923926</v>
      </c>
    </row>
    <row r="16" spans="1:9">
      <c r="B16" s="137" t="s">
        <v>112</v>
      </c>
      <c r="C16" s="127"/>
      <c r="D16" s="136">
        <v>440.31299999999999</v>
      </c>
      <c r="E16" s="135">
        <v>422.38</v>
      </c>
      <c r="F16" s="134">
        <v>4778</v>
      </c>
      <c r="G16" s="138">
        <f>E16/D16*100</f>
        <v>95.927215412672354</v>
      </c>
    </row>
    <row r="17" spans="2:7">
      <c r="B17" s="137" t="s">
        <v>111</v>
      </c>
      <c r="C17" s="127"/>
      <c r="D17" s="136">
        <v>189.09100000000001</v>
      </c>
      <c r="E17" s="135">
        <v>157.066</v>
      </c>
      <c r="F17" s="134">
        <v>2547</v>
      </c>
      <c r="G17" s="138">
        <f>E17/D17*100</f>
        <v>83.063710065524006</v>
      </c>
    </row>
    <row r="18" spans="2:7">
      <c r="B18" s="137" t="s">
        <v>110</v>
      </c>
      <c r="C18" s="127"/>
      <c r="D18" s="136">
        <v>244.37700000000001</v>
      </c>
      <c r="E18" s="135">
        <v>233.84800000000001</v>
      </c>
      <c r="F18" s="134">
        <v>2239</v>
      </c>
      <c r="G18" s="138">
        <f>E18/D18*100</f>
        <v>95.691493061949359</v>
      </c>
    </row>
    <row r="19" spans="2:7">
      <c r="B19" s="137" t="s">
        <v>109</v>
      </c>
      <c r="C19" s="127"/>
      <c r="D19" s="136">
        <v>59.576999999999998</v>
      </c>
      <c r="E19" s="135">
        <v>59.576999999999998</v>
      </c>
      <c r="F19" s="134">
        <v>864</v>
      </c>
      <c r="G19" s="138">
        <f>E19/D19*100</f>
        <v>100</v>
      </c>
    </row>
    <row r="20" spans="2:7" ht="9" customHeight="1">
      <c r="B20" s="137"/>
      <c r="C20" s="127"/>
      <c r="D20" s="136"/>
      <c r="E20" s="135"/>
      <c r="F20" s="134"/>
      <c r="G20" s="138"/>
    </row>
    <row r="21" spans="2:7">
      <c r="B21" s="137" t="s">
        <v>108</v>
      </c>
      <c r="C21" s="127"/>
      <c r="D21" s="136">
        <v>42.276000000000003</v>
      </c>
      <c r="E21" s="135">
        <v>14.872999999999999</v>
      </c>
      <c r="F21" s="134">
        <v>216</v>
      </c>
      <c r="G21" s="138">
        <f>E21/D21*100</f>
        <v>35.180717191787295</v>
      </c>
    </row>
    <row r="22" spans="2:7">
      <c r="B22" s="137" t="s">
        <v>107</v>
      </c>
      <c r="C22" s="127"/>
      <c r="D22" s="136">
        <v>159.96799999999999</v>
      </c>
      <c r="E22" s="135">
        <v>140.68</v>
      </c>
      <c r="F22" s="134">
        <v>2188</v>
      </c>
      <c r="G22" s="138">
        <f>E22/D22*100</f>
        <v>87.942588517703541</v>
      </c>
    </row>
    <row r="23" spans="2:7">
      <c r="B23" s="137" t="s">
        <v>106</v>
      </c>
      <c r="C23" s="127"/>
      <c r="D23" s="136">
        <v>223.60400000000001</v>
      </c>
      <c r="E23" s="135">
        <v>199.94499999999999</v>
      </c>
      <c r="F23" s="134">
        <v>3569</v>
      </c>
      <c r="G23" s="138">
        <f>E23/D23*100</f>
        <v>89.419241158476581</v>
      </c>
    </row>
    <row r="24" spans="2:7">
      <c r="B24" s="137" t="s">
        <v>105</v>
      </c>
      <c r="C24" s="127"/>
      <c r="D24" s="136">
        <v>241.59800000000001</v>
      </c>
      <c r="E24" s="135">
        <v>230.792</v>
      </c>
      <c r="F24" s="134">
        <v>1957</v>
      </c>
      <c r="G24" s="138">
        <f>E24/D24*100</f>
        <v>95.527280854973966</v>
      </c>
    </row>
    <row r="25" spans="2:7">
      <c r="B25" s="137" t="s">
        <v>104</v>
      </c>
      <c r="C25" s="127"/>
      <c r="D25" s="136">
        <v>100.063</v>
      </c>
      <c r="E25" s="135">
        <v>79.847999999999999</v>
      </c>
      <c r="F25" s="134">
        <v>904</v>
      </c>
      <c r="G25" s="133">
        <f>E25/D25*100</f>
        <v>79.797727431718016</v>
      </c>
    </row>
    <row r="26" spans="2:7" ht="9" customHeight="1">
      <c r="B26" s="137"/>
      <c r="C26" s="127"/>
      <c r="D26" s="136"/>
      <c r="E26" s="135"/>
      <c r="F26" s="134"/>
      <c r="G26" s="138"/>
    </row>
    <row r="27" spans="2:7">
      <c r="B27" s="137" t="s">
        <v>103</v>
      </c>
      <c r="C27" s="127"/>
      <c r="D27" s="136">
        <v>136.65299999999999</v>
      </c>
      <c r="E27" s="135">
        <v>129.18899999999999</v>
      </c>
      <c r="F27" s="134">
        <v>1334</v>
      </c>
      <c r="G27" s="138">
        <f>E27/D27*100</f>
        <v>94.537990384404296</v>
      </c>
    </row>
    <row r="28" spans="2:7">
      <c r="B28" s="137" t="s">
        <v>102</v>
      </c>
      <c r="C28" s="127"/>
      <c r="D28" s="136">
        <v>131.75800000000001</v>
      </c>
      <c r="E28" s="135">
        <v>128.97999999999999</v>
      </c>
      <c r="F28" s="134">
        <v>1212</v>
      </c>
      <c r="G28" s="138">
        <f>E28/D28*100</f>
        <v>97.891589125517982</v>
      </c>
    </row>
    <row r="29" spans="2:7">
      <c r="B29" s="137" t="s">
        <v>101</v>
      </c>
      <c r="C29" s="127"/>
      <c r="D29" s="136">
        <v>41.439</v>
      </c>
      <c r="E29" s="135">
        <v>30.698</v>
      </c>
      <c r="F29" s="134">
        <v>629</v>
      </c>
      <c r="G29" s="133">
        <f>E29/D29*100</f>
        <v>74.079972972320761</v>
      </c>
    </row>
    <row r="30" spans="2:7">
      <c r="B30" s="137" t="s">
        <v>100</v>
      </c>
      <c r="C30" s="127"/>
      <c r="D30" s="136">
        <v>84.619</v>
      </c>
      <c r="E30" s="135">
        <v>79.831999999999994</v>
      </c>
      <c r="F30" s="134">
        <v>1100</v>
      </c>
      <c r="G30" s="138">
        <f>E30/D30*100</f>
        <v>94.342878077027621</v>
      </c>
    </row>
    <row r="31" spans="2:7" ht="9" customHeight="1">
      <c r="B31" s="137"/>
      <c r="C31" s="127"/>
      <c r="D31" s="136"/>
      <c r="E31" s="135"/>
      <c r="F31" s="134"/>
      <c r="G31" s="138"/>
    </row>
    <row r="32" spans="2:7">
      <c r="B32" s="137" t="s">
        <v>99</v>
      </c>
      <c r="C32" s="127"/>
      <c r="D32" s="136">
        <v>32.960999999999999</v>
      </c>
      <c r="E32" s="135">
        <v>23.256</v>
      </c>
      <c r="F32" s="134">
        <v>380</v>
      </c>
      <c r="G32" s="138">
        <f>E32/D32*100</f>
        <v>70.556111768453633</v>
      </c>
    </row>
    <row r="33" spans="1:7">
      <c r="B33" s="137" t="s">
        <v>98</v>
      </c>
      <c r="C33" s="127"/>
      <c r="D33" s="136">
        <v>48.972999999999999</v>
      </c>
      <c r="E33" s="135">
        <v>45.719000000000001</v>
      </c>
      <c r="F33" s="134">
        <v>761</v>
      </c>
      <c r="G33" s="133">
        <f>E33/D33*100</f>
        <v>93.355522430727149</v>
      </c>
    </row>
    <row r="34" spans="1:7">
      <c r="B34" s="137" t="s">
        <v>97</v>
      </c>
      <c r="C34" s="127"/>
      <c r="D34" s="136">
        <v>32.619999999999997</v>
      </c>
      <c r="E34" s="135">
        <v>26.198</v>
      </c>
      <c r="F34" s="134">
        <v>459</v>
      </c>
      <c r="G34" s="133">
        <f>E34/D34*100</f>
        <v>80.312691600245259</v>
      </c>
    </row>
    <row r="35" spans="1:7">
      <c r="B35" s="137" t="s">
        <v>96</v>
      </c>
      <c r="C35" s="127"/>
      <c r="D35" s="136">
        <v>28.27</v>
      </c>
      <c r="E35" s="135">
        <v>25.28</v>
      </c>
      <c r="F35" s="134">
        <v>411</v>
      </c>
      <c r="G35" s="138">
        <f>E35/D35*100</f>
        <v>89.423417049876193</v>
      </c>
    </row>
    <row r="36" spans="1:7" ht="9" customHeight="1">
      <c r="B36" s="137"/>
      <c r="C36" s="127"/>
      <c r="D36" s="136"/>
      <c r="E36" s="135"/>
      <c r="F36" s="134"/>
      <c r="G36" s="138"/>
    </row>
    <row r="37" spans="1:7">
      <c r="B37" s="137" t="s">
        <v>95</v>
      </c>
      <c r="C37" s="127"/>
      <c r="D37" s="136">
        <v>9.2029999999999994</v>
      </c>
      <c r="E37" s="135">
        <v>6.9569999999999999</v>
      </c>
      <c r="F37" s="134">
        <v>252</v>
      </c>
      <c r="G37" s="133">
        <f>E37/D37*100</f>
        <v>75.594914701727703</v>
      </c>
    </row>
    <row r="38" spans="1:7">
      <c r="B38" s="137" t="s">
        <v>94</v>
      </c>
      <c r="C38" s="127"/>
      <c r="D38" s="136">
        <v>17.302</v>
      </c>
      <c r="E38" s="135">
        <v>15.18</v>
      </c>
      <c r="F38" s="134">
        <v>439</v>
      </c>
      <c r="G38" s="133">
        <f>E38/D38*100</f>
        <v>87.735521904982079</v>
      </c>
    </row>
    <row r="39" spans="1:7">
      <c r="B39" s="137" t="s">
        <v>93</v>
      </c>
      <c r="C39" s="127"/>
      <c r="D39" s="136">
        <v>10.82</v>
      </c>
      <c r="E39" s="135">
        <v>9.3260000000000005</v>
      </c>
      <c r="F39" s="134">
        <v>198</v>
      </c>
      <c r="G39" s="133">
        <f>E39/D39*100</f>
        <v>86.192236598890943</v>
      </c>
    </row>
    <row r="40" spans="1:7">
      <c r="B40" s="137" t="s">
        <v>92</v>
      </c>
      <c r="C40" s="127"/>
      <c r="D40" s="136">
        <v>9.9060000000000006</v>
      </c>
      <c r="E40" s="135">
        <v>8.17</v>
      </c>
      <c r="F40" s="134">
        <v>318</v>
      </c>
      <c r="G40" s="133">
        <f>E40/D40*100</f>
        <v>82.475267514637579</v>
      </c>
    </row>
    <row r="41" spans="1:7">
      <c r="B41" s="137" t="s">
        <v>91</v>
      </c>
      <c r="C41" s="127"/>
      <c r="D41" s="136">
        <v>18.355</v>
      </c>
      <c r="E41" s="135">
        <v>12.894</v>
      </c>
      <c r="F41" s="134">
        <v>254</v>
      </c>
      <c r="G41" s="133">
        <f>E41/D41*100</f>
        <v>70.247888858621636</v>
      </c>
    </row>
    <row r="42" spans="1:7" ht="9" customHeight="1">
      <c r="B42" s="137"/>
      <c r="C42" s="127"/>
      <c r="D42" s="136"/>
      <c r="E42" s="135"/>
      <c r="F42" s="134"/>
      <c r="G42" s="138"/>
    </row>
    <row r="43" spans="1:7">
      <c r="B43" s="137" t="s">
        <v>90</v>
      </c>
      <c r="C43" s="127"/>
      <c r="D43" s="136">
        <v>11.202999999999999</v>
      </c>
      <c r="E43" s="135">
        <v>6.1609999999999996</v>
      </c>
      <c r="F43" s="134">
        <v>780</v>
      </c>
      <c r="G43" s="133">
        <f>E43/D43*100</f>
        <v>54.994197982683211</v>
      </c>
    </row>
    <row r="44" spans="1:7">
      <c r="B44" s="137" t="s">
        <v>89</v>
      </c>
      <c r="C44" s="127"/>
      <c r="D44" s="136">
        <v>7.0739999999999998</v>
      </c>
      <c r="E44" s="135">
        <v>1.419</v>
      </c>
      <c r="F44" s="134">
        <v>27</v>
      </c>
      <c r="G44" s="133">
        <f>E44/D44*100</f>
        <v>20.059372349448687</v>
      </c>
    </row>
    <row r="45" spans="1:7">
      <c r="B45" s="137" t="s">
        <v>88</v>
      </c>
      <c r="C45" s="127"/>
      <c r="D45" s="136">
        <v>24.361999999999998</v>
      </c>
      <c r="E45" s="135">
        <v>22.54</v>
      </c>
      <c r="F45" s="134">
        <v>423</v>
      </c>
      <c r="G45" s="133">
        <f>E45/D45*100</f>
        <v>92.521139479517288</v>
      </c>
    </row>
    <row r="46" spans="1:7">
      <c r="B46" s="137" t="s">
        <v>87</v>
      </c>
      <c r="C46" s="127"/>
      <c r="D46" s="136">
        <v>39.762999999999998</v>
      </c>
      <c r="E46" s="135">
        <v>36.219000000000001</v>
      </c>
      <c r="F46" s="134">
        <v>852</v>
      </c>
      <c r="G46" s="133">
        <f>E46/D46*100</f>
        <v>91.087191610290986</v>
      </c>
    </row>
    <row r="47" spans="1:7">
      <c r="B47" s="137" t="s">
        <v>86</v>
      </c>
      <c r="C47" s="127"/>
      <c r="D47" s="136">
        <v>2.8769999999999998</v>
      </c>
      <c r="E47" s="135">
        <v>2.81</v>
      </c>
      <c r="F47" s="134">
        <v>91</v>
      </c>
      <c r="G47" s="133">
        <f>E47/D47*100</f>
        <v>97.67118526242615</v>
      </c>
    </row>
    <row r="48" spans="1:7" ht="5.25" customHeight="1" thickBot="1">
      <c r="A48" s="132"/>
      <c r="B48" s="132"/>
      <c r="C48" s="131"/>
      <c r="D48" s="130"/>
      <c r="E48" s="128"/>
      <c r="F48" s="129"/>
      <c r="G48" s="128"/>
    </row>
    <row r="49" spans="1:7" ht="3.75" customHeight="1" thickTop="1">
      <c r="C49" s="127"/>
    </row>
    <row r="50" spans="1:7">
      <c r="B50" s="121" t="s">
        <v>346</v>
      </c>
      <c r="E50" s="126"/>
    </row>
    <row r="51" spans="1:7">
      <c r="A51" s="125"/>
      <c r="B51" s="121" t="s">
        <v>85</v>
      </c>
      <c r="C51" s="122"/>
      <c r="D51" s="123"/>
      <c r="E51" s="124"/>
      <c r="F51" s="123"/>
      <c r="G51" s="122"/>
    </row>
    <row r="52" spans="1:7">
      <c r="B52" s="121" t="s">
        <v>84</v>
      </c>
    </row>
  </sheetData>
  <mergeCells count="4">
    <mergeCell ref="B2:B3"/>
    <mergeCell ref="D2:D3"/>
    <mergeCell ref="E2:F2"/>
    <mergeCell ref="G2:G3"/>
  </mergeCells>
  <phoneticPr fontId="3"/>
  <printOptions horizontalCentered="1"/>
  <pageMargins left="0.78740157480314965" right="0.78740157480314965" top="1.1811023622047245" bottom="0.98425196850393704" header="0.70866141732283472" footer="0.51181102362204722"/>
  <pageSetup paperSize="9" scale="125" orientation="portrait" r:id="rId1"/>
  <headerFooter alignWithMargins="0">
    <oddHeader>&amp;L&amp;9公共下水道普及率&amp;R&amp;9&amp;F　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D68"/>
  <sheetViews>
    <sheetView zoomScaleNormal="100" zoomScaleSheetLayoutView="120" workbookViewId="0"/>
  </sheetViews>
  <sheetFormatPr defaultColWidth="12.3984375" defaultRowHeight="9.75"/>
  <cols>
    <col min="1" max="1" width="2" style="2" customWidth="1"/>
    <col min="2" max="2" width="2.19921875" style="2" customWidth="1"/>
    <col min="3" max="3" width="13" style="2" customWidth="1"/>
    <col min="4" max="4" width="3.3984375" style="71" customWidth="1"/>
    <col min="5" max="6" width="15.796875" style="71" customWidth="1"/>
    <col min="7" max="7" width="9.59765625" style="71" customWidth="1"/>
    <col min="8" max="8" width="8.19921875" style="71" customWidth="1"/>
    <col min="9" max="9" width="15.796875" style="71" customWidth="1"/>
    <col min="10" max="10" width="0.796875" style="234" customWidth="1"/>
    <col min="11" max="11" width="15.796875" style="71" customWidth="1"/>
    <col min="12" max="12" width="0.796875" style="71" customWidth="1"/>
    <col min="13" max="13" width="12" style="71" customWidth="1"/>
    <col min="14" max="14" width="6.3984375" style="71" bestFit="1" customWidth="1"/>
    <col min="15" max="16" width="15.796875" style="71" customWidth="1"/>
    <col min="17" max="17" width="1" style="71" customWidth="1"/>
    <col min="18" max="21" width="14" style="71" customWidth="1"/>
    <col min="22" max="22" width="1.3984375" style="71" customWidth="1"/>
    <col min="23" max="23" width="8" style="71" customWidth="1"/>
    <col min="24" max="25" width="12.3984375" style="71"/>
    <col min="26" max="27" width="15.59765625" style="71" customWidth="1"/>
    <col min="28" max="28" width="12.3984375" style="71"/>
    <col min="29" max="29" width="8.19921875" style="71" customWidth="1"/>
    <col min="30" max="30" width="15.796875" style="71" customWidth="1"/>
    <col min="31" max="31" width="1" style="71" customWidth="1"/>
    <col min="32" max="32" width="15.796875" style="71" customWidth="1"/>
    <col min="33" max="16384" width="12.3984375" style="71"/>
  </cols>
  <sheetData>
    <row r="1" spans="1:23" s="2" customFormat="1" ht="15" customHeight="1" thickBot="1">
      <c r="E1" s="235"/>
      <c r="J1" s="299"/>
      <c r="K1" s="298"/>
      <c r="M1" s="298"/>
      <c r="O1" s="297"/>
      <c r="R1" s="54"/>
      <c r="S1" s="54"/>
      <c r="T1" s="54"/>
      <c r="U1" s="18" t="s">
        <v>220</v>
      </c>
      <c r="V1" s="54"/>
    </row>
    <row r="2" spans="1:23" s="2" customFormat="1" ht="12" customHeight="1" thickTop="1">
      <c r="A2" s="296"/>
      <c r="B2" s="452" t="s">
        <v>219</v>
      </c>
      <c r="C2" s="452"/>
      <c r="D2" s="295"/>
      <c r="E2" s="489" t="s">
        <v>218</v>
      </c>
      <c r="F2" s="489" t="s">
        <v>213</v>
      </c>
      <c r="G2" s="489" t="s">
        <v>217</v>
      </c>
      <c r="H2" s="496" t="s">
        <v>216</v>
      </c>
      <c r="I2" s="497"/>
      <c r="J2" s="497"/>
      <c r="K2" s="497"/>
      <c r="L2" s="294"/>
      <c r="M2" s="496" t="s">
        <v>215</v>
      </c>
      <c r="N2" s="497"/>
      <c r="O2" s="497"/>
      <c r="P2" s="497"/>
      <c r="Q2" s="293"/>
      <c r="R2" s="491" t="s">
        <v>214</v>
      </c>
      <c r="S2" s="454"/>
      <c r="T2" s="454"/>
      <c r="U2" s="454"/>
      <c r="W2" s="242"/>
    </row>
    <row r="3" spans="1:23" s="2" customFormat="1" ht="22.5" customHeight="1">
      <c r="A3" s="16"/>
      <c r="B3" s="454"/>
      <c r="C3" s="454"/>
      <c r="D3" s="233"/>
      <c r="E3" s="490"/>
      <c r="F3" s="490"/>
      <c r="G3" s="490"/>
      <c r="H3" s="290" t="s">
        <v>212</v>
      </c>
      <c r="I3" s="288" t="s">
        <v>213</v>
      </c>
      <c r="J3" s="292"/>
      <c r="K3" s="415" t="s">
        <v>209</v>
      </c>
      <c r="L3" s="291"/>
      <c r="M3" s="492" t="s">
        <v>212</v>
      </c>
      <c r="N3" s="493"/>
      <c r="O3" s="289" t="s">
        <v>213</v>
      </c>
      <c r="P3" s="415" t="s">
        <v>209</v>
      </c>
      <c r="Q3" s="416"/>
      <c r="R3" s="290" t="s">
        <v>212</v>
      </c>
      <c r="S3" s="289" t="s">
        <v>211</v>
      </c>
      <c r="T3" s="288" t="s">
        <v>210</v>
      </c>
      <c r="U3" s="415" t="s">
        <v>209</v>
      </c>
      <c r="V3" s="287"/>
      <c r="W3" s="242"/>
    </row>
    <row r="4" spans="1:23" s="2" customFormat="1">
      <c r="A4" s="283"/>
      <c r="B4" s="283"/>
      <c r="C4" s="283"/>
      <c r="D4" s="286"/>
      <c r="E4" s="285" t="s">
        <v>207</v>
      </c>
      <c r="F4" s="283" t="s">
        <v>207</v>
      </c>
      <c r="G4" s="283" t="s">
        <v>117</v>
      </c>
      <c r="H4" s="283"/>
      <c r="I4" s="283" t="s">
        <v>207</v>
      </c>
      <c r="J4" s="284"/>
      <c r="K4" s="283" t="s">
        <v>333</v>
      </c>
      <c r="M4" s="283"/>
      <c r="N4" s="283"/>
      <c r="O4" s="283" t="s">
        <v>208</v>
      </c>
      <c r="P4" s="283" t="s">
        <v>314</v>
      </c>
      <c r="R4" s="283"/>
      <c r="S4" s="283" t="s">
        <v>208</v>
      </c>
      <c r="T4" s="283" t="s">
        <v>207</v>
      </c>
      <c r="U4" s="283" t="s">
        <v>314</v>
      </c>
    </row>
    <row r="5" spans="1:23" ht="12" customHeight="1">
      <c r="A5" s="264"/>
      <c r="B5" s="494" t="s">
        <v>206</v>
      </c>
      <c r="C5" s="494"/>
      <c r="D5" s="103"/>
      <c r="E5" s="282">
        <v>9180510</v>
      </c>
      <c r="F5" s="281">
        <v>9169680</v>
      </c>
      <c r="G5" s="280">
        <v>99.9</v>
      </c>
      <c r="H5" s="279">
        <v>20</v>
      </c>
      <c r="I5" s="277">
        <v>9149274</v>
      </c>
      <c r="J5" s="278"/>
      <c r="K5" s="277">
        <v>1062870</v>
      </c>
      <c r="M5" s="276"/>
      <c r="N5" s="275">
        <v>15</v>
      </c>
      <c r="O5" s="431">
        <v>14883</v>
      </c>
      <c r="P5" s="431">
        <v>2403.4809999999998</v>
      </c>
      <c r="Q5" s="275"/>
      <c r="R5" s="275">
        <v>487</v>
      </c>
      <c r="S5" s="431">
        <v>5523</v>
      </c>
      <c r="T5" s="431">
        <v>273885</v>
      </c>
      <c r="U5" s="275" t="s">
        <v>12</v>
      </c>
    </row>
    <row r="6" spans="1:23" ht="11.1" customHeight="1">
      <c r="A6" s="420"/>
      <c r="B6" s="420"/>
      <c r="C6" s="414" t="s">
        <v>203</v>
      </c>
      <c r="D6" s="419"/>
      <c r="E6" s="271"/>
      <c r="F6" s="399">
        <v>2820981</v>
      </c>
      <c r="G6" s="269"/>
      <c r="H6" s="268">
        <v>2</v>
      </c>
      <c r="I6" s="266">
        <v>2820981</v>
      </c>
      <c r="J6" s="267"/>
      <c r="K6" s="266">
        <v>329339</v>
      </c>
      <c r="M6" s="272" t="s">
        <v>202</v>
      </c>
      <c r="N6" s="265">
        <v>13</v>
      </c>
      <c r="O6" s="430">
        <v>7987</v>
      </c>
      <c r="P6" s="430">
        <v>1505.0129999999999</v>
      </c>
      <c r="Q6" s="265"/>
      <c r="R6" s="265"/>
      <c r="S6" s="430"/>
      <c r="T6" s="430"/>
      <c r="U6" s="265"/>
    </row>
    <row r="7" spans="1:23" ht="11.1" customHeight="1">
      <c r="A7" s="420"/>
      <c r="B7" s="420"/>
      <c r="C7" s="414" t="s">
        <v>201</v>
      </c>
      <c r="D7" s="419"/>
      <c r="E7" s="400"/>
      <c r="F7" s="399">
        <v>6348699</v>
      </c>
      <c r="G7" s="269"/>
      <c r="H7" s="268">
        <v>18</v>
      </c>
      <c r="I7" s="266">
        <v>6328293</v>
      </c>
      <c r="J7" s="267"/>
      <c r="K7" s="266">
        <v>733531</v>
      </c>
      <c r="M7" s="272" t="s">
        <v>200</v>
      </c>
      <c r="N7" s="265">
        <v>2</v>
      </c>
      <c r="O7" s="430">
        <v>6896</v>
      </c>
      <c r="P7" s="430">
        <v>898.46800000000007</v>
      </c>
      <c r="Q7" s="265"/>
      <c r="R7" s="265"/>
      <c r="S7" s="430"/>
      <c r="T7" s="430"/>
      <c r="U7" s="265"/>
    </row>
    <row r="8" spans="1:23" ht="10.5" customHeight="1">
      <c r="A8" s="420"/>
      <c r="B8" s="420"/>
      <c r="C8" s="420"/>
      <c r="D8" s="419"/>
      <c r="E8" s="271"/>
      <c r="F8" s="270"/>
      <c r="G8" s="269"/>
      <c r="H8" s="268"/>
      <c r="I8" s="266"/>
      <c r="J8" s="267"/>
      <c r="K8" s="266"/>
      <c r="M8" s="266"/>
      <c r="N8" s="265"/>
      <c r="O8" s="430"/>
      <c r="P8" s="430"/>
      <c r="Q8" s="265"/>
      <c r="R8" s="265"/>
      <c r="S8" s="430"/>
      <c r="T8" s="430"/>
      <c r="U8" s="265"/>
    </row>
    <row r="9" spans="1:23" ht="12" customHeight="1">
      <c r="A9" s="264"/>
      <c r="B9" s="264"/>
      <c r="C9" s="417" t="s">
        <v>205</v>
      </c>
      <c r="D9" s="103"/>
      <c r="E9" s="282">
        <v>9204965</v>
      </c>
      <c r="F9" s="281">
        <v>9194519</v>
      </c>
      <c r="G9" s="280">
        <v>99.88651776514088</v>
      </c>
      <c r="H9" s="279">
        <v>20</v>
      </c>
      <c r="I9" s="277">
        <v>9174677</v>
      </c>
      <c r="J9" s="278"/>
      <c r="K9" s="277">
        <v>1054761</v>
      </c>
      <c r="M9" s="276"/>
      <c r="N9" s="275">
        <v>15</v>
      </c>
      <c r="O9" s="431">
        <v>14597</v>
      </c>
      <c r="P9" s="431">
        <v>2300.0370000000003</v>
      </c>
      <c r="Q9" s="275"/>
      <c r="R9" s="275">
        <v>488</v>
      </c>
      <c r="S9" s="431">
        <v>5245</v>
      </c>
      <c r="T9" s="431">
        <v>275866</v>
      </c>
      <c r="U9" s="275" t="s">
        <v>12</v>
      </c>
    </row>
    <row r="10" spans="1:23" ht="11.1" customHeight="1">
      <c r="A10" s="420"/>
      <c r="B10" s="420"/>
      <c r="C10" s="414" t="s">
        <v>203</v>
      </c>
      <c r="D10" s="419"/>
      <c r="E10" s="271"/>
      <c r="F10" s="403">
        <v>2826838</v>
      </c>
      <c r="G10" s="274"/>
      <c r="H10" s="402">
        <v>2</v>
      </c>
      <c r="I10" s="273">
        <v>2826838</v>
      </c>
      <c r="J10" s="401"/>
      <c r="K10" s="273">
        <v>325573</v>
      </c>
      <c r="M10" s="272" t="s">
        <v>202</v>
      </c>
      <c r="N10" s="265">
        <v>13</v>
      </c>
      <c r="O10" s="430">
        <v>7819</v>
      </c>
      <c r="P10" s="430">
        <v>1419.7809999999999</v>
      </c>
      <c r="Q10" s="265"/>
      <c r="R10" s="265"/>
      <c r="S10" s="430"/>
      <c r="T10" s="430"/>
      <c r="U10" s="265"/>
    </row>
    <row r="11" spans="1:23" ht="11.1" customHeight="1">
      <c r="A11" s="420"/>
      <c r="B11" s="420"/>
      <c r="C11" s="414" t="s">
        <v>201</v>
      </c>
      <c r="D11" s="419"/>
      <c r="E11" s="400"/>
      <c r="F11" s="399">
        <v>6367681</v>
      </c>
      <c r="G11" s="269"/>
      <c r="H11" s="268">
        <v>18</v>
      </c>
      <c r="I11" s="266">
        <v>6347839</v>
      </c>
      <c r="J11" s="267"/>
      <c r="K11" s="266">
        <v>729188</v>
      </c>
      <c r="M11" s="272" t="s">
        <v>200</v>
      </c>
      <c r="N11" s="265">
        <v>2</v>
      </c>
      <c r="O11" s="430">
        <v>6778</v>
      </c>
      <c r="P11" s="430">
        <v>880.25600000000009</v>
      </c>
      <c r="Q11" s="265"/>
      <c r="R11" s="265"/>
      <c r="S11" s="430"/>
      <c r="T11" s="430"/>
      <c r="U11" s="265"/>
    </row>
    <row r="12" spans="1:23" ht="10.5" customHeight="1">
      <c r="A12" s="420"/>
      <c r="B12" s="420"/>
      <c r="C12" s="420"/>
      <c r="D12" s="419"/>
      <c r="E12" s="271"/>
      <c r="F12" s="270"/>
      <c r="G12" s="269"/>
      <c r="H12" s="268"/>
      <c r="I12" s="266"/>
      <c r="J12" s="267"/>
      <c r="K12" s="266"/>
      <c r="M12" s="266"/>
      <c r="N12" s="265"/>
      <c r="O12" s="430"/>
      <c r="P12" s="430"/>
      <c r="Q12" s="265"/>
      <c r="R12" s="265"/>
      <c r="S12" s="430"/>
      <c r="T12" s="430"/>
      <c r="U12" s="265"/>
    </row>
    <row r="13" spans="1:23" ht="12" customHeight="1">
      <c r="A13" s="264"/>
      <c r="B13" s="264"/>
      <c r="C13" s="263" t="s">
        <v>204</v>
      </c>
      <c r="D13" s="103"/>
      <c r="E13" s="429">
        <f>SUM(E17:E58)</f>
        <v>9231056</v>
      </c>
      <c r="F13" s="428">
        <f>SUM(F17:F58)</f>
        <v>9219684</v>
      </c>
      <c r="G13" s="398">
        <f>F13/E13*100</f>
        <v>99.876807160524223</v>
      </c>
      <c r="H13" s="397">
        <v>20</v>
      </c>
      <c r="I13" s="396">
        <v>9200192</v>
      </c>
      <c r="J13" s="396"/>
      <c r="K13" s="396">
        <v>1073477</v>
      </c>
      <c r="L13" s="253"/>
      <c r="M13" s="262"/>
      <c r="N13" s="261">
        <f>SUM(N14:N15)</f>
        <v>15</v>
      </c>
      <c r="O13" s="427">
        <f>O14+O15</f>
        <v>14595</v>
      </c>
      <c r="P13" s="427">
        <v>2274</v>
      </c>
      <c r="Q13" s="261"/>
      <c r="R13" s="261">
        <f>SUM(R17:R58)</f>
        <v>488</v>
      </c>
      <c r="S13" s="427">
        <f>SUM(S17:S58)</f>
        <v>4897</v>
      </c>
      <c r="T13" s="427">
        <f>SUM(T17:T58)</f>
        <v>263985</v>
      </c>
      <c r="U13" s="395" t="s">
        <v>12</v>
      </c>
    </row>
    <row r="14" spans="1:23" ht="11.1" customHeight="1">
      <c r="A14" s="420"/>
      <c r="B14" s="420"/>
      <c r="C14" s="414" t="s">
        <v>203</v>
      </c>
      <c r="D14" s="419"/>
      <c r="E14" s="259"/>
      <c r="F14" s="390">
        <v>2833291</v>
      </c>
      <c r="G14" s="256"/>
      <c r="H14" s="255">
        <v>2</v>
      </c>
      <c r="I14" s="249">
        <v>2833291</v>
      </c>
      <c r="J14" s="249"/>
      <c r="K14" s="249">
        <v>331274</v>
      </c>
      <c r="L14" s="253"/>
      <c r="M14" s="258" t="s">
        <v>202</v>
      </c>
      <c r="N14" s="252">
        <v>13</v>
      </c>
      <c r="O14" s="423">
        <v>7902</v>
      </c>
      <c r="P14" s="423">
        <f>P19+P48+P49+P58</f>
        <v>1375</v>
      </c>
      <c r="Q14" s="252"/>
      <c r="R14" s="252"/>
      <c r="S14" s="252"/>
      <c r="T14" s="252"/>
      <c r="U14" s="260"/>
    </row>
    <row r="15" spans="1:23" ht="11.1" customHeight="1">
      <c r="A15" s="420"/>
      <c r="B15" s="420"/>
      <c r="C15" s="414" t="s">
        <v>201</v>
      </c>
      <c r="D15" s="419"/>
      <c r="E15" s="259"/>
      <c r="F15" s="390">
        <f>F13-F14</f>
        <v>6386393</v>
      </c>
      <c r="G15" s="256"/>
      <c r="H15" s="255">
        <f>SUM(H17:H58)</f>
        <v>18</v>
      </c>
      <c r="I15" s="249">
        <f>I17+I18+I20+MI20+I25+I30+I31++I37+I38+I46+I47+I48+I49+I50+I52+I54+I55+I56</f>
        <v>6366901</v>
      </c>
      <c r="J15" s="249"/>
      <c r="K15" s="249">
        <f>K17+K18+K20+MK20+K25+K30+K31++K37+K38+K46+K47+K48+K49+K50+K52+K54+K55+K56</f>
        <v>742203</v>
      </c>
      <c r="L15" s="253"/>
      <c r="M15" s="258" t="s">
        <v>200</v>
      </c>
      <c r="N15" s="252">
        <v>2</v>
      </c>
      <c r="O15" s="423">
        <v>6693</v>
      </c>
      <c r="P15" s="423">
        <f>P55</f>
        <v>899</v>
      </c>
      <c r="Q15" s="252"/>
      <c r="R15" s="252"/>
      <c r="S15" s="252"/>
      <c r="T15" s="252"/>
      <c r="U15" s="251"/>
    </row>
    <row r="16" spans="1:23" ht="10.5" customHeight="1">
      <c r="A16" s="420"/>
      <c r="B16" s="420"/>
      <c r="C16" s="420"/>
      <c r="D16" s="419"/>
      <c r="E16" s="257"/>
      <c r="F16" s="256"/>
      <c r="G16" s="256"/>
      <c r="H16" s="255"/>
      <c r="I16" s="249"/>
      <c r="J16" s="254"/>
      <c r="K16" s="249"/>
      <c r="L16" s="253"/>
      <c r="M16" s="249"/>
      <c r="N16" s="252"/>
      <c r="O16" s="252"/>
      <c r="P16" s="252"/>
      <c r="Q16" s="252"/>
      <c r="R16" s="252"/>
      <c r="S16" s="252"/>
      <c r="T16" s="252"/>
      <c r="U16" s="251"/>
    </row>
    <row r="17" spans="1:21" ht="11.1" customHeight="1">
      <c r="A17" s="420"/>
      <c r="B17" s="495" t="s">
        <v>199</v>
      </c>
      <c r="C17" s="495"/>
      <c r="D17" s="419"/>
      <c r="E17" s="259">
        <v>3776146</v>
      </c>
      <c r="F17" s="390">
        <v>3776146</v>
      </c>
      <c r="G17" s="389">
        <f>F17/E17*100</f>
        <v>100</v>
      </c>
      <c r="H17" s="255">
        <v>1</v>
      </c>
      <c r="I17" s="249">
        <v>3776102</v>
      </c>
      <c r="J17" s="254"/>
      <c r="K17" s="247">
        <v>414982</v>
      </c>
      <c r="L17" s="387"/>
      <c r="M17" s="247"/>
      <c r="N17" s="261" t="s">
        <v>12</v>
      </c>
      <c r="O17" s="261" t="s">
        <v>12</v>
      </c>
      <c r="P17" s="261" t="s">
        <v>12</v>
      </c>
      <c r="Q17" s="252"/>
      <c r="R17" s="252">
        <v>136</v>
      </c>
      <c r="S17" s="252">
        <v>44</v>
      </c>
      <c r="T17" s="423">
        <v>130753</v>
      </c>
      <c r="U17" s="251" t="s">
        <v>12</v>
      </c>
    </row>
    <row r="18" spans="1:21" ht="11.1" customHeight="1">
      <c r="A18" s="420"/>
      <c r="B18" s="495" t="s">
        <v>198</v>
      </c>
      <c r="C18" s="495"/>
      <c r="D18" s="419"/>
      <c r="E18" s="259">
        <v>1539946</v>
      </c>
      <c r="F18" s="390">
        <v>1539916</v>
      </c>
      <c r="G18" s="389">
        <f>F18/E18*100</f>
        <v>99.99805187974124</v>
      </c>
      <c r="H18" s="255">
        <v>1</v>
      </c>
      <c r="I18" s="249">
        <v>1539916</v>
      </c>
      <c r="J18" s="254"/>
      <c r="K18" s="247">
        <v>186422</v>
      </c>
      <c r="L18" s="387"/>
      <c r="M18" s="247"/>
      <c r="N18" s="261" t="s">
        <v>12</v>
      </c>
      <c r="O18" s="261" t="s">
        <v>12</v>
      </c>
      <c r="P18" s="261" t="s">
        <v>12</v>
      </c>
      <c r="Q18" s="252"/>
      <c r="R18" s="252">
        <v>35</v>
      </c>
      <c r="S18" s="252" t="s">
        <v>332</v>
      </c>
      <c r="T18" s="423">
        <v>37521</v>
      </c>
      <c r="U18" s="251" t="s">
        <v>12</v>
      </c>
    </row>
    <row r="19" spans="1:21" ht="11.1" customHeight="1">
      <c r="A19" s="422"/>
      <c r="B19" s="488" t="s">
        <v>197</v>
      </c>
      <c r="C19" s="488"/>
      <c r="D19" s="419"/>
      <c r="E19" s="259">
        <v>722715</v>
      </c>
      <c r="F19" s="390">
        <v>722715</v>
      </c>
      <c r="G19" s="389">
        <f>F19/E19*100</f>
        <v>100</v>
      </c>
      <c r="H19" s="261" t="s">
        <v>12</v>
      </c>
      <c r="I19" s="394">
        <v>719081</v>
      </c>
      <c r="J19" s="393"/>
      <c r="K19" s="426">
        <v>79844</v>
      </c>
      <c r="L19" s="387"/>
      <c r="M19" s="247"/>
      <c r="N19" s="252">
        <v>3</v>
      </c>
      <c r="O19" s="423">
        <v>2164</v>
      </c>
      <c r="P19" s="252">
        <v>359</v>
      </c>
      <c r="Q19" s="252"/>
      <c r="R19" s="252">
        <v>43</v>
      </c>
      <c r="S19" s="423">
        <v>1470</v>
      </c>
      <c r="T19" s="423">
        <v>14603</v>
      </c>
      <c r="U19" s="251" t="s">
        <v>12</v>
      </c>
    </row>
    <row r="20" spans="1:21" ht="11.1" customHeight="1">
      <c r="A20" s="422"/>
      <c r="B20" s="488" t="s">
        <v>196</v>
      </c>
      <c r="C20" s="488"/>
      <c r="D20" s="419"/>
      <c r="E20" s="259">
        <v>385272</v>
      </c>
      <c r="F20" s="390">
        <v>385262</v>
      </c>
      <c r="G20" s="389">
        <f>F20/E20*100</f>
        <v>99.997404431155132</v>
      </c>
      <c r="H20" s="255">
        <v>1</v>
      </c>
      <c r="I20" s="249">
        <v>385262</v>
      </c>
      <c r="J20" s="254"/>
      <c r="K20" s="247">
        <v>52222</v>
      </c>
      <c r="L20" s="387"/>
      <c r="M20" s="247"/>
      <c r="N20" s="261" t="s">
        <v>12</v>
      </c>
      <c r="O20" s="261" t="s">
        <v>12</v>
      </c>
      <c r="P20" s="261" t="s">
        <v>12</v>
      </c>
      <c r="Q20" s="252"/>
      <c r="R20" s="252">
        <v>6</v>
      </c>
      <c r="S20" s="252" t="s">
        <v>12</v>
      </c>
      <c r="T20" s="423">
        <v>3485</v>
      </c>
      <c r="U20" s="251" t="s">
        <v>12</v>
      </c>
    </row>
    <row r="21" spans="1:21" ht="11.1" customHeight="1">
      <c r="A21" s="422"/>
      <c r="B21" s="488" t="s">
        <v>195</v>
      </c>
      <c r="C21" s="488"/>
      <c r="D21" s="419"/>
      <c r="E21" s="259">
        <v>257149</v>
      </c>
      <c r="F21" s="390">
        <v>256937</v>
      </c>
      <c r="G21" s="389">
        <f>F21/E21*100</f>
        <v>99.917557525014672</v>
      </c>
      <c r="H21" s="261" t="s">
        <v>12</v>
      </c>
      <c r="I21" s="249">
        <v>128</v>
      </c>
      <c r="J21" s="254"/>
      <c r="K21" s="425" t="s">
        <v>194</v>
      </c>
      <c r="L21" s="392"/>
      <c r="M21" s="247"/>
      <c r="N21" s="261" t="s">
        <v>12</v>
      </c>
      <c r="O21" s="261" t="s">
        <v>12</v>
      </c>
      <c r="P21" s="261" t="s">
        <v>12</v>
      </c>
      <c r="Q21" s="252"/>
      <c r="R21" s="252">
        <v>10</v>
      </c>
      <c r="S21" s="252">
        <v>360</v>
      </c>
      <c r="T21" s="423">
        <v>5953</v>
      </c>
      <c r="U21" s="251" t="s">
        <v>12</v>
      </c>
    </row>
    <row r="22" spans="1:21" ht="11.1" customHeight="1">
      <c r="A22" s="422"/>
      <c r="B22" s="413"/>
      <c r="C22" s="413"/>
      <c r="D22" s="419"/>
      <c r="E22" s="259"/>
      <c r="F22" s="390"/>
      <c r="G22" s="389"/>
      <c r="H22" s="256"/>
      <c r="I22" s="249">
        <v>256449</v>
      </c>
      <c r="J22" s="449"/>
      <c r="K22" s="449">
        <v>-31424</v>
      </c>
      <c r="L22" s="449"/>
      <c r="M22" s="247"/>
      <c r="N22" s="261"/>
      <c r="O22" s="261"/>
      <c r="P22" s="261"/>
      <c r="Q22" s="252"/>
      <c r="R22" s="252"/>
      <c r="S22" s="252"/>
      <c r="T22" s="423"/>
      <c r="U22" s="251"/>
    </row>
    <row r="23" spans="1:21" ht="11.1" customHeight="1">
      <c r="A23" s="422"/>
      <c r="B23" s="488" t="s">
        <v>193</v>
      </c>
      <c r="C23" s="488"/>
      <c r="D23" s="419"/>
      <c r="E23" s="259">
        <v>172932</v>
      </c>
      <c r="F23" s="390">
        <v>172866</v>
      </c>
      <c r="G23" s="389">
        <f>F23/E23*100</f>
        <v>99.961834709596829</v>
      </c>
      <c r="H23" s="261" t="s">
        <v>12</v>
      </c>
      <c r="I23" s="249">
        <v>172866</v>
      </c>
      <c r="J23" s="254"/>
      <c r="K23" s="247">
        <v>21049</v>
      </c>
      <c r="L23" s="387"/>
      <c r="M23" s="247"/>
      <c r="N23" s="261" t="s">
        <v>12</v>
      </c>
      <c r="O23" s="261" t="s">
        <v>12</v>
      </c>
      <c r="P23" s="261" t="s">
        <v>12</v>
      </c>
      <c r="Q23" s="252"/>
      <c r="R23" s="252">
        <v>12</v>
      </c>
      <c r="S23" s="252" t="s">
        <v>12</v>
      </c>
      <c r="T23" s="423">
        <v>1730</v>
      </c>
      <c r="U23" s="251" t="s">
        <v>12</v>
      </c>
    </row>
    <row r="24" spans="1:21" ht="11.1" customHeight="1">
      <c r="A24" s="422"/>
      <c r="B24" s="488" t="s">
        <v>192</v>
      </c>
      <c r="C24" s="488"/>
      <c r="D24" s="419"/>
      <c r="E24" s="259">
        <v>438707</v>
      </c>
      <c r="F24" s="390">
        <v>438519</v>
      </c>
      <c r="G24" s="389">
        <f>F24/E24*100</f>
        <v>99.95714679729295</v>
      </c>
      <c r="H24" s="261" t="s">
        <v>12</v>
      </c>
      <c r="I24" s="249">
        <v>438519</v>
      </c>
      <c r="J24" s="254"/>
      <c r="K24" s="247">
        <v>50951</v>
      </c>
      <c r="L24" s="387"/>
      <c r="M24" s="247"/>
      <c r="N24" s="261" t="s">
        <v>12</v>
      </c>
      <c r="O24" s="261" t="s">
        <v>12</v>
      </c>
      <c r="P24" s="261" t="s">
        <v>12</v>
      </c>
      <c r="Q24" s="252"/>
      <c r="R24" s="252">
        <v>28</v>
      </c>
      <c r="S24" s="252" t="s">
        <v>12</v>
      </c>
      <c r="T24" s="423">
        <v>21451</v>
      </c>
      <c r="U24" s="251" t="s">
        <v>12</v>
      </c>
    </row>
    <row r="25" spans="1:21" ht="11.1" customHeight="1">
      <c r="A25" s="422"/>
      <c r="B25" s="488" t="s">
        <v>191</v>
      </c>
      <c r="C25" s="488"/>
      <c r="D25" s="419"/>
      <c r="E25" s="259">
        <v>188505</v>
      </c>
      <c r="F25" s="390">
        <v>183234</v>
      </c>
      <c r="G25" s="389">
        <f>F25/E25*100</f>
        <v>97.203787697939049</v>
      </c>
      <c r="H25" s="255">
        <v>1</v>
      </c>
      <c r="I25" s="249">
        <v>172493</v>
      </c>
      <c r="J25" s="254"/>
      <c r="K25" s="247">
        <v>22328</v>
      </c>
      <c r="L25" s="387"/>
      <c r="M25" s="249"/>
      <c r="N25" s="261" t="s">
        <v>12</v>
      </c>
      <c r="O25" s="261" t="s">
        <v>12</v>
      </c>
      <c r="P25" s="261" t="s">
        <v>12</v>
      </c>
      <c r="Q25" s="252"/>
      <c r="R25" s="252">
        <v>20</v>
      </c>
      <c r="S25" s="252">
        <v>504</v>
      </c>
      <c r="T25" s="423">
        <v>1125</v>
      </c>
      <c r="U25" s="251" t="s">
        <v>12</v>
      </c>
    </row>
    <row r="26" spans="1:21" ht="11.1" customHeight="1">
      <c r="A26" s="422"/>
      <c r="B26" s="422"/>
      <c r="C26" s="422"/>
      <c r="D26" s="419"/>
      <c r="E26" s="259"/>
      <c r="F26" s="390"/>
      <c r="G26" s="389"/>
      <c r="H26" s="256"/>
      <c r="I26" s="450">
        <v>-10237</v>
      </c>
      <c r="J26" s="450"/>
      <c r="K26" s="450">
        <v>-1249</v>
      </c>
      <c r="L26" s="450"/>
      <c r="M26" s="249"/>
      <c r="N26" s="261"/>
      <c r="O26" s="261"/>
      <c r="P26" s="261"/>
      <c r="Q26" s="252"/>
      <c r="R26" s="252"/>
      <c r="S26" s="252"/>
      <c r="T26" s="423"/>
      <c r="U26" s="251"/>
    </row>
    <row r="27" spans="1:21" ht="11.1" customHeight="1">
      <c r="A27" s="422"/>
      <c r="B27" s="488" t="s">
        <v>190</v>
      </c>
      <c r="C27" s="488"/>
      <c r="D27" s="419"/>
      <c r="E27" s="259">
        <v>242487</v>
      </c>
      <c r="F27" s="390">
        <v>242397</v>
      </c>
      <c r="G27" s="389">
        <f>F27/E27*100</f>
        <v>99.962884608247037</v>
      </c>
      <c r="H27" s="261" t="s">
        <v>12</v>
      </c>
      <c r="I27" s="249">
        <v>242397</v>
      </c>
      <c r="J27" s="254"/>
      <c r="K27" s="247">
        <v>27077</v>
      </c>
      <c r="L27" s="387"/>
      <c r="M27" s="247"/>
      <c r="N27" s="261" t="s">
        <v>12</v>
      </c>
      <c r="O27" s="261" t="s">
        <v>12</v>
      </c>
      <c r="P27" s="261" t="s">
        <v>12</v>
      </c>
      <c r="Q27" s="252"/>
      <c r="R27" s="252">
        <v>8</v>
      </c>
      <c r="S27" s="252" t="s">
        <v>12</v>
      </c>
      <c r="T27" s="423">
        <v>5780</v>
      </c>
      <c r="U27" s="251" t="s">
        <v>12</v>
      </c>
    </row>
    <row r="28" spans="1:21" ht="11.1" customHeight="1">
      <c r="A28" s="422"/>
      <c r="B28" s="488" t="s">
        <v>189</v>
      </c>
      <c r="C28" s="488"/>
      <c r="D28" s="419"/>
      <c r="E28" s="259">
        <v>57021</v>
      </c>
      <c r="F28" s="390">
        <v>57019</v>
      </c>
      <c r="G28" s="389">
        <f>F28/E28*100</f>
        <v>99.99649252029954</v>
      </c>
      <c r="H28" s="261" t="s">
        <v>12</v>
      </c>
      <c r="I28" s="249">
        <v>57019</v>
      </c>
      <c r="J28" s="254"/>
      <c r="K28" s="247">
        <v>7163</v>
      </c>
      <c r="L28" s="387"/>
      <c r="M28" s="247"/>
      <c r="N28" s="261" t="s">
        <v>12</v>
      </c>
      <c r="O28" s="261" t="s">
        <v>12</v>
      </c>
      <c r="P28" s="261" t="s">
        <v>12</v>
      </c>
      <c r="Q28" s="252"/>
      <c r="R28" s="252">
        <v>1</v>
      </c>
      <c r="S28" s="252" t="s">
        <v>12</v>
      </c>
      <c r="T28" s="423">
        <v>980</v>
      </c>
      <c r="U28" s="251" t="s">
        <v>12</v>
      </c>
    </row>
    <row r="29" spans="1:21" s="240" customFormat="1" ht="6" customHeight="1">
      <c r="A29" s="242"/>
      <c r="B29" s="488"/>
      <c r="C29" s="488"/>
      <c r="E29" s="409"/>
      <c r="J29" s="241"/>
      <c r="N29" s="410"/>
      <c r="O29" s="410"/>
      <c r="P29" s="410"/>
      <c r="Q29" s="410"/>
      <c r="R29" s="410"/>
      <c r="S29" s="410"/>
      <c r="T29" s="410"/>
      <c r="U29" s="410"/>
    </row>
    <row r="30" spans="1:21" ht="10.5" customHeight="1">
      <c r="A30" s="422"/>
      <c r="B30" s="488" t="s">
        <v>188</v>
      </c>
      <c r="C30" s="488"/>
      <c r="D30" s="419"/>
      <c r="E30" s="259">
        <v>41849</v>
      </c>
      <c r="F30" s="390">
        <v>41846</v>
      </c>
      <c r="G30" s="389">
        <f>F30/E30*100</f>
        <v>99.992831369925199</v>
      </c>
      <c r="H30" s="255">
        <v>1</v>
      </c>
      <c r="I30" s="249">
        <v>41846</v>
      </c>
      <c r="J30" s="254"/>
      <c r="K30" s="247">
        <v>5989</v>
      </c>
      <c r="L30" s="387"/>
      <c r="M30" s="247"/>
      <c r="N30" s="252" t="s">
        <v>12</v>
      </c>
      <c r="O30" s="252" t="s">
        <v>12</v>
      </c>
      <c r="P30" s="252" t="s">
        <v>12</v>
      </c>
      <c r="Q30" s="252"/>
      <c r="R30" s="252">
        <v>4</v>
      </c>
      <c r="S30" s="252" t="s">
        <v>12</v>
      </c>
      <c r="T30" s="423">
        <v>919</v>
      </c>
      <c r="U30" s="251" t="s">
        <v>12</v>
      </c>
    </row>
    <row r="31" spans="1:21" ht="11.1" customHeight="1">
      <c r="A31" s="422"/>
      <c r="B31" s="488" t="s">
        <v>187</v>
      </c>
      <c r="C31" s="488"/>
      <c r="D31" s="419"/>
      <c r="E31" s="259">
        <v>162072</v>
      </c>
      <c r="F31" s="390">
        <v>161956</v>
      </c>
      <c r="G31" s="389">
        <f>F31/E31*100</f>
        <v>99.928426872007506</v>
      </c>
      <c r="H31" s="255">
        <v>1</v>
      </c>
      <c r="I31" s="249">
        <v>162202</v>
      </c>
      <c r="J31" s="254"/>
      <c r="K31" s="247">
        <v>19775</v>
      </c>
      <c r="L31" s="387"/>
      <c r="M31" s="247"/>
      <c r="N31" s="252" t="s">
        <v>12</v>
      </c>
      <c r="O31" s="252" t="s">
        <v>12</v>
      </c>
      <c r="P31" s="252" t="s">
        <v>12</v>
      </c>
      <c r="Q31" s="252"/>
      <c r="R31" s="252">
        <v>11</v>
      </c>
      <c r="S31" s="252">
        <v>70</v>
      </c>
      <c r="T31" s="423">
        <v>10823</v>
      </c>
      <c r="U31" s="251" t="s">
        <v>12</v>
      </c>
    </row>
    <row r="32" spans="1:21" ht="11.1" customHeight="1">
      <c r="A32" s="422"/>
      <c r="B32" s="488" t="s">
        <v>186</v>
      </c>
      <c r="C32" s="488"/>
      <c r="D32" s="419"/>
      <c r="E32" s="259">
        <v>223762</v>
      </c>
      <c r="F32" s="390">
        <v>223066</v>
      </c>
      <c r="G32" s="389">
        <f>F32/E32*100</f>
        <v>99.688955229216759</v>
      </c>
      <c r="H32" s="261" t="s">
        <v>12</v>
      </c>
      <c r="I32" s="249">
        <v>222484</v>
      </c>
      <c r="J32" s="254"/>
      <c r="K32" s="247">
        <v>27282</v>
      </c>
      <c r="L32" s="387"/>
      <c r="M32" s="247"/>
      <c r="N32" s="252" t="s">
        <v>12</v>
      </c>
      <c r="O32" s="252" t="s">
        <v>12</v>
      </c>
      <c r="P32" s="252" t="s">
        <v>12</v>
      </c>
      <c r="Q32" s="252"/>
      <c r="R32" s="252">
        <v>35</v>
      </c>
      <c r="S32" s="252">
        <v>582</v>
      </c>
      <c r="T32" s="423">
        <v>8043</v>
      </c>
      <c r="U32" s="251" t="s">
        <v>12</v>
      </c>
    </row>
    <row r="33" spans="1:21" ht="11.1" customHeight="1">
      <c r="A33" s="422"/>
      <c r="B33" s="488" t="s">
        <v>185</v>
      </c>
      <c r="C33" s="488"/>
      <c r="D33" s="419"/>
      <c r="E33" s="259">
        <v>240301</v>
      </c>
      <c r="F33" s="390">
        <v>240177</v>
      </c>
      <c r="G33" s="389">
        <f>F33/E33*100</f>
        <v>99.948398050777982</v>
      </c>
      <c r="H33" s="261" t="s">
        <v>12</v>
      </c>
      <c r="I33" s="249">
        <v>240024</v>
      </c>
      <c r="J33" s="254"/>
      <c r="K33" s="247">
        <v>25937</v>
      </c>
      <c r="L33" s="387"/>
      <c r="M33" s="247"/>
      <c r="N33" s="252" t="s">
        <v>12</v>
      </c>
      <c r="O33" s="252" t="s">
        <v>12</v>
      </c>
      <c r="P33" s="252" t="s">
        <v>12</v>
      </c>
      <c r="Q33" s="252"/>
      <c r="R33" s="252">
        <v>15</v>
      </c>
      <c r="S33" s="252">
        <v>153</v>
      </c>
      <c r="T33" s="423">
        <v>10932</v>
      </c>
      <c r="U33" s="251" t="s">
        <v>12</v>
      </c>
    </row>
    <row r="34" spans="1:21" ht="11.1" customHeight="1">
      <c r="A34" s="422"/>
      <c r="B34" s="488" t="s">
        <v>184</v>
      </c>
      <c r="C34" s="488"/>
      <c r="D34" s="419"/>
      <c r="E34" s="259">
        <v>101689</v>
      </c>
      <c r="F34" s="390">
        <v>101155</v>
      </c>
      <c r="G34" s="389">
        <f>F34/E34*100</f>
        <v>99.474869454906624</v>
      </c>
      <c r="H34" s="261" t="s">
        <v>12</v>
      </c>
      <c r="I34" s="249">
        <v>101155</v>
      </c>
      <c r="J34" s="254"/>
      <c r="K34" s="247">
        <v>11772</v>
      </c>
      <c r="L34" s="387"/>
      <c r="M34" s="247"/>
      <c r="N34" s="252" t="s">
        <v>12</v>
      </c>
      <c r="O34" s="252" t="s">
        <v>12</v>
      </c>
      <c r="P34" s="252" t="s">
        <v>12</v>
      </c>
      <c r="Q34" s="252"/>
      <c r="R34" s="252">
        <v>9</v>
      </c>
      <c r="S34" s="252" t="s">
        <v>12</v>
      </c>
      <c r="T34" s="423">
        <v>370</v>
      </c>
      <c r="U34" s="251" t="s">
        <v>12</v>
      </c>
    </row>
    <row r="35" spans="1:21" s="240" customFormat="1" ht="6" customHeight="1">
      <c r="A35" s="242"/>
      <c r="B35" s="488"/>
      <c r="C35" s="488"/>
      <c r="E35" s="409"/>
      <c r="J35" s="241"/>
      <c r="N35" s="410"/>
      <c r="O35" s="410"/>
      <c r="P35" s="410"/>
      <c r="Q35" s="410"/>
      <c r="R35" s="410"/>
      <c r="S35" s="410"/>
      <c r="T35" s="410"/>
      <c r="U35" s="410"/>
    </row>
    <row r="36" spans="1:21" ht="11.1" customHeight="1">
      <c r="A36" s="422"/>
      <c r="B36" s="488" t="s">
        <v>183</v>
      </c>
      <c r="C36" s="488"/>
      <c r="D36" s="419"/>
      <c r="E36" s="259">
        <v>136178</v>
      </c>
      <c r="F36" s="390">
        <v>136178</v>
      </c>
      <c r="G36" s="389">
        <f>F36/E36*100</f>
        <v>100</v>
      </c>
      <c r="H36" s="261" t="s">
        <v>12</v>
      </c>
      <c r="I36" s="249">
        <v>136157</v>
      </c>
      <c r="J36" s="254"/>
      <c r="K36" s="247">
        <v>15826</v>
      </c>
      <c r="L36" s="387"/>
      <c r="M36" s="247"/>
      <c r="N36" s="252" t="s">
        <v>12</v>
      </c>
      <c r="O36" s="252" t="s">
        <v>12</v>
      </c>
      <c r="P36" s="252" t="s">
        <v>12</v>
      </c>
      <c r="Q36" s="252"/>
      <c r="R36" s="252">
        <v>21</v>
      </c>
      <c r="S36" s="252">
        <v>21</v>
      </c>
      <c r="T36" s="423">
        <v>1221</v>
      </c>
      <c r="U36" s="251" t="s">
        <v>12</v>
      </c>
    </row>
    <row r="37" spans="1:21" ht="11.1" customHeight="1">
      <c r="A37" s="422"/>
      <c r="B37" s="488" t="s">
        <v>182</v>
      </c>
      <c r="C37" s="488"/>
      <c r="D37" s="419"/>
      <c r="E37" s="259">
        <v>132163</v>
      </c>
      <c r="F37" s="390">
        <v>132098</v>
      </c>
      <c r="G37" s="389">
        <f>F37/E37*100</f>
        <v>99.950818307695798</v>
      </c>
      <c r="H37" s="255">
        <v>1</v>
      </c>
      <c r="I37" s="249">
        <v>132098</v>
      </c>
      <c r="J37" s="254"/>
      <c r="K37" s="247">
        <v>13814</v>
      </c>
      <c r="L37" s="387"/>
      <c r="M37" s="247"/>
      <c r="N37" s="252" t="s">
        <v>12</v>
      </c>
      <c r="O37" s="252" t="s">
        <v>12</v>
      </c>
      <c r="P37" s="252" t="s">
        <v>12</v>
      </c>
      <c r="Q37" s="252"/>
      <c r="R37" s="252">
        <v>11</v>
      </c>
      <c r="S37" s="252" t="s">
        <v>12</v>
      </c>
      <c r="T37" s="423">
        <v>4127</v>
      </c>
      <c r="U37" s="251" t="s">
        <v>12</v>
      </c>
    </row>
    <row r="38" spans="1:21" ht="11.1" customHeight="1">
      <c r="A38" s="422"/>
      <c r="B38" s="488" t="s">
        <v>181</v>
      </c>
      <c r="C38" s="488"/>
      <c r="D38" s="419"/>
      <c r="E38" s="259">
        <v>40538</v>
      </c>
      <c r="F38" s="390">
        <v>40532</v>
      </c>
      <c r="G38" s="389">
        <f>F38/E38*100</f>
        <v>99.985199072475211</v>
      </c>
      <c r="H38" s="255">
        <v>1</v>
      </c>
      <c r="I38" s="249">
        <v>39960</v>
      </c>
      <c r="J38" s="254"/>
      <c r="K38" s="247">
        <v>6662</v>
      </c>
      <c r="L38" s="387"/>
      <c r="M38" s="247"/>
      <c r="N38" s="252" t="s">
        <v>12</v>
      </c>
      <c r="O38" s="252" t="s">
        <v>12</v>
      </c>
      <c r="P38" s="252" t="s">
        <v>12</v>
      </c>
      <c r="Q38" s="252"/>
      <c r="R38" s="252">
        <v>4</v>
      </c>
      <c r="S38" s="252">
        <v>572</v>
      </c>
      <c r="T38" s="424" t="s">
        <v>12</v>
      </c>
      <c r="U38" s="251" t="s">
        <v>12</v>
      </c>
    </row>
    <row r="39" spans="1:21" ht="11.1" customHeight="1">
      <c r="A39" s="422"/>
      <c r="B39" s="488" t="s">
        <v>180</v>
      </c>
      <c r="C39" s="488"/>
      <c r="D39" s="419"/>
      <c r="E39" s="259">
        <v>83806</v>
      </c>
      <c r="F39" s="390">
        <v>83778</v>
      </c>
      <c r="G39" s="389">
        <f>F39/E39*100</f>
        <v>99.966589504331424</v>
      </c>
      <c r="H39" s="261" t="s">
        <v>12</v>
      </c>
      <c r="I39" s="249">
        <v>83778</v>
      </c>
      <c r="J39" s="254"/>
      <c r="K39" s="247">
        <v>10010</v>
      </c>
      <c r="L39" s="387"/>
      <c r="M39" s="247"/>
      <c r="N39" s="252" t="s">
        <v>12</v>
      </c>
      <c r="O39" s="252" t="s">
        <v>12</v>
      </c>
      <c r="P39" s="252" t="s">
        <v>12</v>
      </c>
      <c r="Q39" s="252"/>
      <c r="R39" s="252">
        <v>5</v>
      </c>
      <c r="S39" s="252" t="s">
        <v>12</v>
      </c>
      <c r="T39" s="423">
        <v>1165</v>
      </c>
      <c r="U39" s="251" t="s">
        <v>12</v>
      </c>
    </row>
    <row r="40" spans="1:21" s="240" customFormat="1" ht="6" customHeight="1">
      <c r="A40" s="242"/>
      <c r="B40" s="488"/>
      <c r="C40" s="488"/>
      <c r="E40" s="409"/>
      <c r="J40" s="241"/>
      <c r="N40" s="410"/>
      <c r="O40" s="410"/>
      <c r="P40" s="410"/>
      <c r="Q40" s="410"/>
      <c r="R40" s="410"/>
      <c r="S40" s="410"/>
      <c r="T40" s="410"/>
      <c r="U40" s="410"/>
    </row>
    <row r="41" spans="1:21" ht="11.1" customHeight="1">
      <c r="A41" s="422"/>
      <c r="B41" s="488" t="s">
        <v>179</v>
      </c>
      <c r="C41" s="488"/>
      <c r="D41" s="419"/>
      <c r="E41" s="259">
        <v>31559</v>
      </c>
      <c r="F41" s="390">
        <v>31554</v>
      </c>
      <c r="G41" s="389">
        <f>F41/E41*100</f>
        <v>99.984156658956238</v>
      </c>
      <c r="H41" s="261" t="s">
        <v>12</v>
      </c>
      <c r="I41" s="249">
        <v>31554</v>
      </c>
      <c r="J41" s="254"/>
      <c r="K41" s="247">
        <v>3967</v>
      </c>
      <c r="L41" s="387"/>
      <c r="M41" s="247"/>
      <c r="N41" s="252" t="s">
        <v>12</v>
      </c>
      <c r="O41" s="252" t="s">
        <v>12</v>
      </c>
      <c r="P41" s="252" t="s">
        <v>12</v>
      </c>
      <c r="Q41" s="252"/>
      <c r="R41" s="252">
        <v>2</v>
      </c>
      <c r="S41" s="252" t="s">
        <v>12</v>
      </c>
      <c r="T41" s="423">
        <v>191</v>
      </c>
      <c r="U41" s="251" t="s">
        <v>12</v>
      </c>
    </row>
    <row r="42" spans="1:21" ht="11.1" customHeight="1">
      <c r="A42" s="422"/>
      <c r="B42" s="488" t="s">
        <v>178</v>
      </c>
      <c r="C42" s="488"/>
      <c r="D42" s="419"/>
      <c r="E42" s="259">
        <v>48653</v>
      </c>
      <c r="F42" s="390">
        <v>48634</v>
      </c>
      <c r="G42" s="389">
        <f>F42/E42*100</f>
        <v>99.960947937434483</v>
      </c>
      <c r="H42" s="261" t="s">
        <v>12</v>
      </c>
      <c r="I42" s="249">
        <v>48634</v>
      </c>
      <c r="J42" s="254"/>
      <c r="K42" s="247">
        <v>6691</v>
      </c>
      <c r="L42" s="387"/>
      <c r="M42" s="247"/>
      <c r="N42" s="252" t="s">
        <v>12</v>
      </c>
      <c r="O42" s="252" t="s">
        <v>12</v>
      </c>
      <c r="P42" s="252" t="s">
        <v>12</v>
      </c>
      <c r="Q42" s="252"/>
      <c r="R42" s="252">
        <v>7</v>
      </c>
      <c r="S42" s="252" t="s">
        <v>12</v>
      </c>
      <c r="T42" s="423">
        <v>1881</v>
      </c>
      <c r="U42" s="251" t="s">
        <v>12</v>
      </c>
    </row>
    <row r="43" spans="1:21" ht="11.1" customHeight="1">
      <c r="A43" s="422"/>
      <c r="B43" s="488" t="s">
        <v>177</v>
      </c>
      <c r="C43" s="488"/>
      <c r="D43" s="419"/>
      <c r="E43" s="259">
        <v>31096</v>
      </c>
      <c r="F43" s="390">
        <v>31087</v>
      </c>
      <c r="G43" s="389">
        <f>F43/E43*100</f>
        <v>99.971057370722932</v>
      </c>
      <c r="H43" s="261" t="s">
        <v>12</v>
      </c>
      <c r="I43" s="249">
        <v>31064</v>
      </c>
      <c r="J43" s="254"/>
      <c r="K43" s="247">
        <v>3676</v>
      </c>
      <c r="L43" s="387"/>
      <c r="M43" s="247"/>
      <c r="N43" s="252" t="s">
        <v>12</v>
      </c>
      <c r="O43" s="252" t="s">
        <v>12</v>
      </c>
      <c r="P43" s="252" t="s">
        <v>12</v>
      </c>
      <c r="Q43" s="252"/>
      <c r="R43" s="252">
        <v>2</v>
      </c>
      <c r="S43" s="252">
        <v>23</v>
      </c>
      <c r="T43" s="252" t="s">
        <v>12</v>
      </c>
      <c r="U43" s="251" t="s">
        <v>12</v>
      </c>
    </row>
    <row r="44" spans="1:21" ht="11.1" customHeight="1">
      <c r="A44" s="422"/>
      <c r="B44" s="488" t="s">
        <v>176</v>
      </c>
      <c r="C44" s="488"/>
      <c r="D44" s="419"/>
      <c r="E44" s="259">
        <v>27360</v>
      </c>
      <c r="F44" s="390">
        <v>27341</v>
      </c>
      <c r="G44" s="389">
        <f>F44/E44*100</f>
        <v>99.930555555555557</v>
      </c>
      <c r="H44" s="261" t="s">
        <v>12</v>
      </c>
      <c r="I44" s="249">
        <v>27341</v>
      </c>
      <c r="J44" s="254"/>
      <c r="K44" s="247">
        <v>3113</v>
      </c>
      <c r="L44" s="387"/>
      <c r="M44" s="247"/>
      <c r="N44" s="252" t="s">
        <v>12</v>
      </c>
      <c r="O44" s="252" t="s">
        <v>12</v>
      </c>
      <c r="P44" s="252" t="s">
        <v>12</v>
      </c>
      <c r="Q44" s="252"/>
      <c r="R44" s="252">
        <v>1</v>
      </c>
      <c r="S44" s="252" t="s">
        <v>12</v>
      </c>
      <c r="T44" s="252">
        <v>251</v>
      </c>
      <c r="U44" s="251" t="s">
        <v>12</v>
      </c>
    </row>
    <row r="45" spans="1:21" s="240" customFormat="1" ht="6" customHeight="1">
      <c r="A45" s="242"/>
      <c r="B45" s="488"/>
      <c r="C45" s="488"/>
      <c r="E45" s="409"/>
      <c r="J45" s="241"/>
      <c r="N45" s="410"/>
      <c r="O45" s="410"/>
      <c r="P45" s="410"/>
      <c r="Q45" s="410"/>
      <c r="R45" s="410"/>
      <c r="S45" s="410"/>
      <c r="T45" s="410"/>
      <c r="U45" s="410"/>
    </row>
    <row r="46" spans="1:21" ht="11.1" customHeight="1">
      <c r="A46" s="422"/>
      <c r="B46" s="488" t="s">
        <v>175</v>
      </c>
      <c r="C46" s="488"/>
      <c r="D46" s="419"/>
      <c r="E46" s="259">
        <v>9203</v>
      </c>
      <c r="F46" s="390">
        <v>9200</v>
      </c>
      <c r="G46" s="389">
        <f>F46/E46*100</f>
        <v>99.967401934151908</v>
      </c>
      <c r="H46" s="255">
        <v>1</v>
      </c>
      <c r="I46" s="249">
        <v>9328</v>
      </c>
      <c r="J46" s="254"/>
      <c r="K46" s="247">
        <v>2124</v>
      </c>
      <c r="L46" s="387"/>
      <c r="M46" s="247"/>
      <c r="N46" s="252" t="s">
        <v>12</v>
      </c>
      <c r="O46" s="252" t="s">
        <v>12</v>
      </c>
      <c r="P46" s="252" t="s">
        <v>12</v>
      </c>
      <c r="Q46" s="252"/>
      <c r="R46" s="252">
        <v>2</v>
      </c>
      <c r="S46" s="252" t="s">
        <v>12</v>
      </c>
      <c r="T46" s="252" t="s">
        <v>12</v>
      </c>
      <c r="U46" s="251" t="s">
        <v>12</v>
      </c>
    </row>
    <row r="47" spans="1:21" ht="11.1" customHeight="1">
      <c r="A47" s="422"/>
      <c r="B47" s="488" t="s">
        <v>174</v>
      </c>
      <c r="C47" s="488"/>
      <c r="D47" s="419"/>
      <c r="E47" s="259">
        <v>17155</v>
      </c>
      <c r="F47" s="390">
        <v>17146</v>
      </c>
      <c r="G47" s="389">
        <f>F47/E47*100</f>
        <v>99.947537161177507</v>
      </c>
      <c r="H47" s="391">
        <v>1</v>
      </c>
      <c r="I47" s="249">
        <v>17142</v>
      </c>
      <c r="J47" s="254"/>
      <c r="K47" s="247">
        <v>2214</v>
      </c>
      <c r="L47" s="387"/>
      <c r="M47" s="247"/>
      <c r="N47" s="252" t="s">
        <v>12</v>
      </c>
      <c r="O47" s="252" t="s">
        <v>12</v>
      </c>
      <c r="P47" s="252" t="s">
        <v>12</v>
      </c>
      <c r="Q47" s="252"/>
      <c r="R47" s="252">
        <v>2</v>
      </c>
      <c r="S47" s="252">
        <v>4</v>
      </c>
      <c r="T47" s="252" t="s">
        <v>12</v>
      </c>
      <c r="U47" s="251" t="s">
        <v>12</v>
      </c>
    </row>
    <row r="48" spans="1:21" ht="11.1" customHeight="1">
      <c r="A48" s="422"/>
      <c r="B48" s="488" t="s">
        <v>173</v>
      </c>
      <c r="C48" s="488"/>
      <c r="D48" s="419"/>
      <c r="E48" s="259">
        <v>10684</v>
      </c>
      <c r="F48" s="390">
        <v>10680</v>
      </c>
      <c r="G48" s="389">
        <f>F48/E48*100</f>
        <v>99.962560838637216</v>
      </c>
      <c r="H48" s="391">
        <v>1</v>
      </c>
      <c r="I48" s="249">
        <v>8918</v>
      </c>
      <c r="J48" s="254"/>
      <c r="K48" s="247">
        <v>1177</v>
      </c>
      <c r="L48" s="387"/>
      <c r="M48" s="247"/>
      <c r="N48" s="252">
        <v>1</v>
      </c>
      <c r="O48" s="423">
        <v>1446</v>
      </c>
      <c r="P48" s="252">
        <v>206</v>
      </c>
      <c r="Q48" s="252"/>
      <c r="R48" s="252">
        <v>2</v>
      </c>
      <c r="S48" s="252" t="s">
        <v>12</v>
      </c>
      <c r="T48" s="252" t="s">
        <v>12</v>
      </c>
      <c r="U48" s="251" t="s">
        <v>12</v>
      </c>
    </row>
    <row r="49" spans="1:30" ht="11.1" customHeight="1">
      <c r="A49" s="422"/>
      <c r="B49" s="488" t="s">
        <v>172</v>
      </c>
      <c r="C49" s="488"/>
      <c r="D49" s="419"/>
      <c r="E49" s="259">
        <v>9691</v>
      </c>
      <c r="F49" s="390">
        <v>9550</v>
      </c>
      <c r="G49" s="389">
        <f>F49/E49*100</f>
        <v>98.545041791352801</v>
      </c>
      <c r="H49" s="391">
        <v>1</v>
      </c>
      <c r="I49" s="249">
        <v>8213</v>
      </c>
      <c r="J49" s="254"/>
      <c r="K49" s="247">
        <v>1681</v>
      </c>
      <c r="L49" s="387"/>
      <c r="M49" s="247"/>
      <c r="N49" s="252">
        <v>8</v>
      </c>
      <c r="O49" s="423">
        <v>1334</v>
      </c>
      <c r="P49" s="252">
        <v>246</v>
      </c>
      <c r="Q49" s="252"/>
      <c r="R49" s="252">
        <v>1</v>
      </c>
      <c r="S49" s="252">
        <v>3</v>
      </c>
      <c r="T49" s="252" t="s">
        <v>12</v>
      </c>
      <c r="U49" s="251" t="s">
        <v>12</v>
      </c>
    </row>
    <row r="50" spans="1:30" ht="11.1" customHeight="1">
      <c r="A50" s="422"/>
      <c r="B50" s="488" t="s">
        <v>171</v>
      </c>
      <c r="C50" s="488"/>
      <c r="D50" s="419"/>
      <c r="E50" s="259">
        <v>18436</v>
      </c>
      <c r="F50" s="390">
        <v>18425</v>
      </c>
      <c r="G50" s="389">
        <f>F50/E50*100</f>
        <v>99.940334128878277</v>
      </c>
      <c r="H50" s="391">
        <v>1</v>
      </c>
      <c r="I50" s="249">
        <v>18425</v>
      </c>
      <c r="J50" s="254"/>
      <c r="K50" s="247">
        <v>2159</v>
      </c>
      <c r="L50" s="387"/>
      <c r="M50" s="247"/>
      <c r="N50" s="252" t="s">
        <v>12</v>
      </c>
      <c r="O50" s="423" t="s">
        <v>12</v>
      </c>
      <c r="P50" s="252" t="s">
        <v>12</v>
      </c>
      <c r="Q50" s="252"/>
      <c r="R50" s="252" t="s">
        <v>12</v>
      </c>
      <c r="S50" s="252" t="s">
        <v>12</v>
      </c>
      <c r="T50" s="252" t="s">
        <v>12</v>
      </c>
      <c r="U50" s="251" t="s">
        <v>12</v>
      </c>
    </row>
    <row r="51" spans="1:30" s="240" customFormat="1" ht="6" customHeight="1">
      <c r="A51" s="242"/>
      <c r="B51" s="488"/>
      <c r="C51" s="488"/>
      <c r="E51" s="409"/>
      <c r="J51" s="241"/>
      <c r="N51" s="410"/>
      <c r="O51" s="410"/>
      <c r="P51" s="410"/>
      <c r="Q51" s="410"/>
      <c r="R51" s="410"/>
      <c r="S51" s="410"/>
      <c r="T51" s="410"/>
      <c r="U51" s="410"/>
    </row>
    <row r="52" spans="1:30" ht="9.75" customHeight="1">
      <c r="A52" s="422"/>
      <c r="B52" s="488" t="s">
        <v>170</v>
      </c>
      <c r="C52" s="488"/>
      <c r="D52" s="419"/>
      <c r="E52" s="259">
        <v>11263</v>
      </c>
      <c r="F52" s="390">
        <v>10951</v>
      </c>
      <c r="G52" s="389">
        <f>F52/E52*100</f>
        <v>97.229867708425814</v>
      </c>
      <c r="H52" s="255">
        <v>1</v>
      </c>
      <c r="I52" s="249">
        <v>4794</v>
      </c>
      <c r="J52" s="254"/>
      <c r="K52" s="247">
        <v>1745</v>
      </c>
      <c r="L52" s="387"/>
      <c r="M52" s="247"/>
      <c r="N52" s="252" t="s">
        <v>12</v>
      </c>
      <c r="O52" s="423" t="s">
        <v>12</v>
      </c>
      <c r="P52" s="252" t="s">
        <v>12</v>
      </c>
      <c r="Q52" s="252"/>
      <c r="R52" s="252">
        <v>52</v>
      </c>
      <c r="S52" s="423">
        <v>1091</v>
      </c>
      <c r="T52" s="252">
        <v>191</v>
      </c>
      <c r="U52" s="252" t="s">
        <v>12</v>
      </c>
    </row>
    <row r="53" spans="1:30">
      <c r="A53" s="422"/>
      <c r="B53" s="488"/>
      <c r="C53" s="488"/>
      <c r="D53" s="419"/>
      <c r="E53" s="259"/>
      <c r="F53" s="390"/>
      <c r="G53" s="389"/>
      <c r="H53" s="256"/>
      <c r="I53" s="451">
        <v>-5066</v>
      </c>
      <c r="J53" s="451"/>
      <c r="K53" s="450">
        <v>-2490</v>
      </c>
      <c r="L53" s="450"/>
      <c r="M53" s="249"/>
      <c r="N53" s="252"/>
      <c r="O53" s="423"/>
      <c r="P53" s="252"/>
      <c r="Q53" s="252"/>
      <c r="R53" s="252"/>
      <c r="S53" s="252"/>
      <c r="T53" s="252"/>
      <c r="U53" s="252"/>
    </row>
    <row r="54" spans="1:30">
      <c r="A54" s="420"/>
      <c r="B54" s="495" t="s">
        <v>89</v>
      </c>
      <c r="C54" s="495"/>
      <c r="D54" s="419"/>
      <c r="E54" s="259">
        <v>6669</v>
      </c>
      <c r="F54" s="390">
        <v>6586</v>
      </c>
      <c r="G54" s="389">
        <f>F54/E54*100</f>
        <v>98.755435597540867</v>
      </c>
      <c r="H54" s="255">
        <v>1</v>
      </c>
      <c r="I54" s="249">
        <v>6586</v>
      </c>
      <c r="J54" s="254"/>
      <c r="K54" s="247">
        <v>988</v>
      </c>
      <c r="L54" s="387"/>
      <c r="M54" s="249"/>
      <c r="N54" s="252" t="s">
        <v>12</v>
      </c>
      <c r="O54" s="423" t="s">
        <v>12</v>
      </c>
      <c r="P54" s="252" t="s">
        <v>12</v>
      </c>
      <c r="Q54" s="252"/>
      <c r="R54" s="252" t="s">
        <v>12</v>
      </c>
      <c r="S54" s="252" t="s">
        <v>12</v>
      </c>
      <c r="T54" s="252" t="s">
        <v>12</v>
      </c>
      <c r="U54" s="252" t="s">
        <v>12</v>
      </c>
    </row>
    <row r="55" spans="1:30">
      <c r="A55" s="420"/>
      <c r="B55" s="495" t="s">
        <v>88</v>
      </c>
      <c r="C55" s="495"/>
      <c r="D55" s="419"/>
      <c r="E55" s="259">
        <v>23259</v>
      </c>
      <c r="F55" s="390">
        <v>23259</v>
      </c>
      <c r="G55" s="389">
        <f>F55/E55*100</f>
        <v>100</v>
      </c>
      <c r="H55" s="255">
        <v>2</v>
      </c>
      <c r="I55" s="249">
        <v>16566</v>
      </c>
      <c r="J55" s="254"/>
      <c r="K55" s="247">
        <v>4341</v>
      </c>
      <c r="L55" s="387"/>
      <c r="M55" s="249"/>
      <c r="N55" s="252">
        <v>2</v>
      </c>
      <c r="O55" s="423">
        <v>6693</v>
      </c>
      <c r="P55" s="252">
        <v>899</v>
      </c>
      <c r="Q55" s="252"/>
      <c r="R55" s="252">
        <v>1</v>
      </c>
      <c r="S55" s="252" t="s">
        <v>287</v>
      </c>
      <c r="T55" s="252" t="s">
        <v>12</v>
      </c>
      <c r="U55" s="252" t="s">
        <v>12</v>
      </c>
      <c r="AC55" s="250"/>
      <c r="AD55" s="250"/>
    </row>
    <row r="56" spans="1:30">
      <c r="A56" s="422"/>
      <c r="B56" s="488" t="s">
        <v>87</v>
      </c>
      <c r="C56" s="488"/>
      <c r="D56" s="419"/>
      <c r="E56" s="259">
        <v>39763</v>
      </c>
      <c r="F56" s="390">
        <v>36516</v>
      </c>
      <c r="G56" s="389">
        <f>F56/E56*100</f>
        <v>91.834117144078661</v>
      </c>
      <c r="H56" s="255">
        <v>1</v>
      </c>
      <c r="I56" s="249">
        <v>27050</v>
      </c>
      <c r="J56" s="254"/>
      <c r="K56" s="247">
        <v>3580</v>
      </c>
      <c r="L56" s="387"/>
      <c r="M56" s="249"/>
      <c r="N56" s="252" t="s">
        <v>12</v>
      </c>
      <c r="O56" s="423" t="s">
        <v>12</v>
      </c>
      <c r="P56" s="252" t="s">
        <v>12</v>
      </c>
      <c r="Q56" s="252"/>
      <c r="R56" s="252">
        <v>2</v>
      </c>
      <c r="S56" s="252" t="s">
        <v>12</v>
      </c>
      <c r="T56" s="252">
        <v>490</v>
      </c>
      <c r="U56" s="252" t="s">
        <v>12</v>
      </c>
    </row>
    <row r="57" spans="1:30">
      <c r="A57" s="422"/>
      <c r="B57" s="488"/>
      <c r="C57" s="488"/>
      <c r="D57" s="419"/>
      <c r="E57" s="259"/>
      <c r="F57" s="390"/>
      <c r="G57" s="389"/>
      <c r="H57" s="255"/>
      <c r="I57" s="451">
        <v>-9466</v>
      </c>
      <c r="J57" s="451"/>
      <c r="K57" s="450">
        <v>-1751</v>
      </c>
      <c r="L57" s="450"/>
      <c r="M57" s="248"/>
      <c r="N57" s="252"/>
      <c r="O57" s="423"/>
      <c r="P57" s="252"/>
      <c r="Q57" s="252"/>
      <c r="R57" s="252"/>
      <c r="S57" s="252"/>
      <c r="T57" s="252"/>
      <c r="U57" s="252"/>
    </row>
    <row r="58" spans="1:30">
      <c r="A58" s="422"/>
      <c r="B58" s="488" t="s">
        <v>86</v>
      </c>
      <c r="C58" s="488"/>
      <c r="D58" s="419"/>
      <c r="E58" s="259">
        <v>3027</v>
      </c>
      <c r="F58" s="390">
        <v>2958</v>
      </c>
      <c r="G58" s="389">
        <f>F58/E58*100</f>
        <v>97.720515361744305</v>
      </c>
      <c r="H58" s="252" t="s">
        <v>12</v>
      </c>
      <c r="I58" s="252" t="s">
        <v>12</v>
      </c>
      <c r="J58" s="388"/>
      <c r="K58" s="252" t="s">
        <v>12</v>
      </c>
      <c r="L58" s="387"/>
      <c r="M58" s="247"/>
      <c r="N58" s="252">
        <v>1</v>
      </c>
      <c r="O58" s="423">
        <v>2958</v>
      </c>
      <c r="P58" s="252">
        <v>564</v>
      </c>
      <c r="Q58" s="252"/>
      <c r="R58" s="433" t="s">
        <v>287</v>
      </c>
      <c r="S58" s="252" t="s">
        <v>12</v>
      </c>
      <c r="T58" s="252" t="s">
        <v>12</v>
      </c>
      <c r="U58" s="252" t="s">
        <v>12</v>
      </c>
    </row>
    <row r="59" spans="1:30" ht="6" customHeight="1" thickBot="1">
      <c r="A59" s="54"/>
      <c r="B59" s="500"/>
      <c r="C59" s="500"/>
      <c r="D59" s="244"/>
      <c r="E59" s="246"/>
      <c r="F59" s="244"/>
      <c r="G59" s="244"/>
      <c r="H59" s="244"/>
      <c r="I59" s="244"/>
      <c r="J59" s="245"/>
      <c r="K59" s="244"/>
      <c r="L59" s="244"/>
      <c r="M59" s="244"/>
      <c r="N59" s="243"/>
      <c r="O59" s="243"/>
      <c r="P59" s="243"/>
      <c r="Q59" s="243"/>
      <c r="R59" s="243"/>
      <c r="S59" s="243"/>
      <c r="T59" s="243"/>
      <c r="U59" s="243"/>
    </row>
    <row r="60" spans="1:30" ht="6" customHeight="1" thickTop="1">
      <c r="A60" s="242"/>
      <c r="B60" s="242"/>
      <c r="C60" s="242"/>
      <c r="D60" s="240"/>
      <c r="E60" s="240"/>
      <c r="F60" s="240"/>
      <c r="G60" s="240"/>
      <c r="H60" s="240"/>
      <c r="I60" s="240"/>
      <c r="J60" s="241"/>
      <c r="K60" s="240"/>
      <c r="M60" s="240"/>
      <c r="N60" s="240"/>
      <c r="O60" s="240"/>
      <c r="P60" s="240"/>
      <c r="Q60" s="240"/>
      <c r="R60" s="240"/>
      <c r="S60" s="240"/>
      <c r="T60" s="240"/>
      <c r="U60" s="240"/>
    </row>
    <row r="61" spans="1:30" s="2" customFormat="1">
      <c r="A61" s="412" t="s">
        <v>169</v>
      </c>
      <c r="B61" s="236"/>
      <c r="C61" s="236"/>
      <c r="D61" s="236"/>
      <c r="E61" s="236"/>
      <c r="F61" s="236"/>
      <c r="G61" s="236"/>
      <c r="H61" s="236"/>
      <c r="I61" s="236"/>
      <c r="J61" s="385"/>
      <c r="K61" s="236"/>
      <c r="L61" s="236"/>
      <c r="M61" s="236" t="s">
        <v>331</v>
      </c>
      <c r="N61" s="235"/>
      <c r="O61" s="235"/>
      <c r="P61" s="235"/>
      <c r="Q61" s="235"/>
      <c r="R61" s="235"/>
      <c r="S61" s="235"/>
      <c r="T61" s="235"/>
      <c r="U61" s="235"/>
    </row>
    <row r="62" spans="1:30" s="2" customFormat="1">
      <c r="A62" s="498" t="s">
        <v>168</v>
      </c>
      <c r="B62" s="499"/>
      <c r="C62" s="499"/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235"/>
      <c r="O62" s="235"/>
      <c r="P62" s="235"/>
      <c r="Q62" s="235"/>
      <c r="R62" s="235"/>
      <c r="S62" s="235"/>
      <c r="T62" s="235"/>
      <c r="U62" s="235"/>
    </row>
    <row r="63" spans="1:30" s="2" customFormat="1">
      <c r="A63" s="498" t="s">
        <v>167</v>
      </c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235"/>
      <c r="O63" s="235"/>
      <c r="P63" s="235"/>
      <c r="Q63" s="235"/>
      <c r="R63" s="235"/>
      <c r="S63" s="235"/>
      <c r="T63" s="235"/>
      <c r="U63" s="235"/>
    </row>
    <row r="64" spans="1:30" s="2" customFormat="1">
      <c r="A64" s="412" t="s">
        <v>166</v>
      </c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8"/>
      <c r="O64" s="238"/>
      <c r="P64" s="421"/>
    </row>
    <row r="65" spans="1:20" s="2" customFormat="1">
      <c r="A65" s="412" t="s">
        <v>165</v>
      </c>
      <c r="B65" s="239"/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8"/>
      <c r="O65" s="238"/>
      <c r="P65" s="421"/>
    </row>
    <row r="66" spans="1:20" s="2" customFormat="1">
      <c r="A66" s="412" t="s">
        <v>330</v>
      </c>
      <c r="B66" s="236"/>
      <c r="C66" s="386" t="s">
        <v>329</v>
      </c>
      <c r="D66" s="236"/>
      <c r="E66" s="239"/>
      <c r="F66" s="239"/>
      <c r="G66" s="239"/>
      <c r="H66" s="239"/>
      <c r="I66" s="239"/>
      <c r="J66" s="239"/>
      <c r="K66" s="239"/>
      <c r="L66" s="236"/>
      <c r="M66" s="236"/>
      <c r="N66" s="235"/>
      <c r="O66" s="235"/>
    </row>
    <row r="67" spans="1:20" s="2" customFormat="1">
      <c r="A67" s="236"/>
      <c r="B67" s="236"/>
      <c r="C67" s="236" t="s">
        <v>313</v>
      </c>
      <c r="D67" s="236"/>
      <c r="E67" s="236"/>
      <c r="F67" s="236"/>
      <c r="G67" s="236"/>
      <c r="H67" s="236"/>
      <c r="I67" s="236"/>
      <c r="J67" s="385"/>
      <c r="K67" s="236"/>
      <c r="L67" s="236"/>
      <c r="M67" s="236"/>
      <c r="N67" s="235"/>
      <c r="O67" s="235"/>
      <c r="S67" s="237"/>
      <c r="T67" s="237"/>
    </row>
    <row r="68" spans="1:20" s="2" customFormat="1">
      <c r="A68" s="236"/>
      <c r="B68" s="236"/>
      <c r="C68" s="236" t="s">
        <v>343</v>
      </c>
      <c r="D68" s="236"/>
      <c r="E68" s="236"/>
      <c r="F68" s="236"/>
      <c r="G68" s="236"/>
      <c r="H68" s="236"/>
      <c r="I68" s="236"/>
      <c r="J68" s="385"/>
      <c r="K68" s="236"/>
      <c r="L68" s="236"/>
      <c r="M68" s="236"/>
      <c r="N68" s="235"/>
      <c r="O68" s="235"/>
    </row>
  </sheetData>
  <sheetProtection formatCells="0"/>
  <mergeCells count="52">
    <mergeCell ref="B53:C53"/>
    <mergeCell ref="B58:C58"/>
    <mergeCell ref="B59:C59"/>
    <mergeCell ref="A62:M62"/>
    <mergeCell ref="A63:M63"/>
    <mergeCell ref="B54:C54"/>
    <mergeCell ref="B55:C55"/>
    <mergeCell ref="B56:C56"/>
    <mergeCell ref="B57:C57"/>
    <mergeCell ref="B52:C52"/>
    <mergeCell ref="B40:C40"/>
    <mergeCell ref="B41:C41"/>
    <mergeCell ref="B42:C42"/>
    <mergeCell ref="B43:C43"/>
    <mergeCell ref="B44:C44"/>
    <mergeCell ref="B45:C45"/>
    <mergeCell ref="B47:C47"/>
    <mergeCell ref="B46:C46"/>
    <mergeCell ref="B48:C48"/>
    <mergeCell ref="B49:C49"/>
    <mergeCell ref="B50:C50"/>
    <mergeCell ref="B51:C51"/>
    <mergeCell ref="B36:C36"/>
    <mergeCell ref="B37:C37"/>
    <mergeCell ref="B38:C38"/>
    <mergeCell ref="B39:C39"/>
    <mergeCell ref="B23:C23"/>
    <mergeCell ref="B35:C35"/>
    <mergeCell ref="B25:C25"/>
    <mergeCell ref="B27:C27"/>
    <mergeCell ref="B28:C28"/>
    <mergeCell ref="B29:C29"/>
    <mergeCell ref="B30:C30"/>
    <mergeCell ref="B31:C31"/>
    <mergeCell ref="B32:C32"/>
    <mergeCell ref="B33:C33"/>
    <mergeCell ref="B34:C34"/>
    <mergeCell ref="B24:C24"/>
    <mergeCell ref="F2:F3"/>
    <mergeCell ref="G2:G3"/>
    <mergeCell ref="R2:U2"/>
    <mergeCell ref="M3:N3"/>
    <mergeCell ref="B5:C5"/>
    <mergeCell ref="H2:K2"/>
    <mergeCell ref="M2:P2"/>
    <mergeCell ref="B20:C20"/>
    <mergeCell ref="B21:C21"/>
    <mergeCell ref="B19:C19"/>
    <mergeCell ref="B2:C3"/>
    <mergeCell ref="E2:E3"/>
    <mergeCell ref="B17:C17"/>
    <mergeCell ref="B18:C18"/>
  </mergeCells>
  <phoneticPr fontId="3"/>
  <conditionalFormatting sqref="I24 K24 H30:H31">
    <cfRule type="cellIs" dxfId="2" priority="2" stopIfTrue="1" operator="notEqual">
      <formula>#REF!</formula>
    </cfRule>
  </conditionalFormatting>
  <conditionalFormatting sqref="H25 H37:H38 H46:H50">
    <cfRule type="cellIs" dxfId="1" priority="1" stopIfTrue="1" operator="notEqual">
      <formula>#REF!</formula>
    </cfRule>
  </conditionalFormatting>
  <conditionalFormatting sqref="U26 U22">
    <cfRule type="cellIs" dxfId="0" priority="3" stopIfTrue="1" operator="notEqual">
      <formula>#REF!</formula>
    </cfRule>
  </conditionalFormatting>
  <printOptions horizontalCentered="1"/>
  <pageMargins left="0.39370078740157483" right="0.39370078740157483" top="1.1811023622047245" bottom="0" header="0.70866141732283472" footer="0.27559055118110237"/>
  <pageSetup paperSize="8" scale="120" fitToWidth="0" orientation="landscape" blackAndWhite="1" r:id="rId1"/>
  <headerFooter alignWithMargins="0">
    <oddHeader>&amp;L水道普及状況と水道種類別給水量等&amp;R&amp;F（&amp;A）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49"/>
  <sheetViews>
    <sheetView zoomScaleNormal="100" zoomScaleSheetLayoutView="124" zoomScalePageLayoutView="148" workbookViewId="0"/>
  </sheetViews>
  <sheetFormatPr defaultColWidth="12.3984375" defaultRowHeight="9.75"/>
  <cols>
    <col min="1" max="1" width="1" style="71" customWidth="1"/>
    <col min="2" max="2" width="12" style="2" customWidth="1"/>
    <col min="3" max="3" width="1" style="71" customWidth="1"/>
    <col min="4" max="6" width="12.796875" style="71" customWidth="1"/>
    <col min="7" max="7" width="11.796875" style="71" customWidth="1"/>
    <col min="8" max="8" width="1" style="71" customWidth="1"/>
    <col min="9" max="9" width="6" style="2" customWidth="1"/>
    <col min="10" max="10" width="1" style="71" customWidth="1"/>
    <col min="11" max="11" width="12.59765625" style="71" customWidth="1"/>
    <col min="12" max="12" width="1.19921875" style="71" customWidth="1"/>
    <col min="13" max="13" width="11.59765625" style="71" customWidth="1"/>
    <col min="14" max="14" width="1" style="71" customWidth="1"/>
    <col min="15" max="15" width="12" style="71" customWidth="1"/>
    <col min="16" max="16" width="1" style="71" customWidth="1"/>
    <col min="17" max="17" width="12.3984375" style="71" customWidth="1"/>
    <col min="18" max="18" width="1" style="71" customWidth="1"/>
    <col min="19" max="19" width="1.19921875" style="71" customWidth="1"/>
    <col min="20" max="20" width="11.59765625" style="71" customWidth="1"/>
    <col min="21" max="21" width="1.19921875" style="71" customWidth="1"/>
    <col min="22" max="22" width="1.59765625" style="71" customWidth="1"/>
    <col min="23" max="23" width="11.19921875" style="71" customWidth="1"/>
    <col min="24" max="24" width="1.59765625" style="71" customWidth="1"/>
    <col min="25" max="25" width="12.59765625" style="71" customWidth="1"/>
    <col min="26" max="16384" width="12.3984375" style="71"/>
  </cols>
  <sheetData>
    <row r="1" spans="1:18" s="2" customFormat="1" ht="12.75" customHeight="1" thickBot="1">
      <c r="B1" s="73" t="s">
        <v>258</v>
      </c>
      <c r="C1" s="71"/>
      <c r="D1" s="71"/>
      <c r="E1" s="71"/>
      <c r="F1" s="71"/>
      <c r="G1" s="71"/>
      <c r="I1" s="71"/>
      <c r="J1" s="242"/>
    </row>
    <row r="2" spans="1:18" s="2" customFormat="1" ht="12" customHeight="1" thickTop="1">
      <c r="A2" s="296"/>
      <c r="B2" s="452" t="s">
        <v>257</v>
      </c>
      <c r="C2" s="295"/>
      <c r="D2" s="501" t="s">
        <v>256</v>
      </c>
      <c r="E2" s="501" t="s">
        <v>255</v>
      </c>
      <c r="F2" s="501" t="s">
        <v>254</v>
      </c>
      <c r="G2" s="503" t="s">
        <v>317</v>
      </c>
      <c r="H2" s="296"/>
      <c r="J2" s="404"/>
      <c r="P2" s="71"/>
      <c r="Q2" s="71"/>
    </row>
    <row r="3" spans="1:18" s="2" customFormat="1" ht="18" customHeight="1">
      <c r="A3" s="16"/>
      <c r="B3" s="454"/>
      <c r="C3" s="233"/>
      <c r="D3" s="502"/>
      <c r="E3" s="502"/>
      <c r="F3" s="502"/>
      <c r="G3" s="504"/>
      <c r="H3" s="16"/>
      <c r="J3" s="404"/>
      <c r="P3" s="71"/>
      <c r="Q3" s="71"/>
    </row>
    <row r="4" spans="1:18" s="2" customFormat="1">
      <c r="A4" s="325"/>
      <c r="B4" s="325"/>
      <c r="C4" s="325"/>
      <c r="D4" s="326" t="s">
        <v>207</v>
      </c>
      <c r="E4" s="325" t="s">
        <v>207</v>
      </c>
      <c r="F4" s="325" t="s">
        <v>207</v>
      </c>
      <c r="G4" s="325" t="s">
        <v>117</v>
      </c>
      <c r="H4" s="325"/>
      <c r="J4" s="324"/>
      <c r="P4" s="71"/>
      <c r="Q4" s="71"/>
    </row>
    <row r="5" spans="1:18" ht="15" customHeight="1">
      <c r="A5" s="103"/>
      <c r="B5" s="323" t="s">
        <v>6</v>
      </c>
      <c r="C5" s="103"/>
      <c r="D5" s="322">
        <v>3054548</v>
      </c>
      <c r="E5" s="377">
        <v>2838491</v>
      </c>
      <c r="F5" s="377">
        <v>2833291</v>
      </c>
      <c r="G5" s="321">
        <f>F5/E5*100</f>
        <v>99.816804069486224</v>
      </c>
      <c r="H5" s="378"/>
      <c r="J5" s="378"/>
      <c r="R5" s="2"/>
    </row>
    <row r="6" spans="1:18" ht="15" customHeight="1">
      <c r="A6" s="378"/>
      <c r="B6" s="7"/>
      <c r="C6" s="378"/>
      <c r="D6" s="303"/>
      <c r="E6" s="273"/>
      <c r="F6" s="273"/>
      <c r="G6" s="321"/>
      <c r="H6" s="378"/>
      <c r="J6" s="378"/>
      <c r="R6" s="2"/>
    </row>
    <row r="7" spans="1:18" ht="15" customHeight="1">
      <c r="A7" s="378"/>
      <c r="B7" s="376" t="s">
        <v>114</v>
      </c>
      <c r="C7" s="378"/>
      <c r="D7" s="303">
        <v>257149</v>
      </c>
      <c r="E7" s="273">
        <v>257029</v>
      </c>
      <c r="F7" s="273">
        <v>256449</v>
      </c>
      <c r="G7" s="316">
        <f t="shared" ref="G7:G24" si="0">F7/E7*100</f>
        <v>99.774344529216549</v>
      </c>
      <c r="H7" s="318"/>
      <c r="J7" s="318"/>
      <c r="R7" s="2"/>
    </row>
    <row r="8" spans="1:18" ht="15" customHeight="1">
      <c r="A8" s="378"/>
      <c r="B8" s="376" t="s">
        <v>113</v>
      </c>
      <c r="C8" s="378"/>
      <c r="D8" s="303">
        <v>172932</v>
      </c>
      <c r="E8" s="273">
        <v>172932</v>
      </c>
      <c r="F8" s="273">
        <v>172866</v>
      </c>
      <c r="G8" s="316">
        <f t="shared" si="0"/>
        <v>99.961834709596829</v>
      </c>
      <c r="H8" s="378"/>
      <c r="J8" s="378"/>
      <c r="R8" s="2"/>
    </row>
    <row r="9" spans="1:18" ht="15" customHeight="1">
      <c r="A9" s="378"/>
      <c r="B9" s="376" t="s">
        <v>112</v>
      </c>
      <c r="C9" s="378"/>
      <c r="D9" s="303">
        <v>438707</v>
      </c>
      <c r="E9" s="273">
        <v>438707</v>
      </c>
      <c r="F9" s="273">
        <v>438519</v>
      </c>
      <c r="G9" s="316">
        <f t="shared" si="0"/>
        <v>99.95714679729295</v>
      </c>
      <c r="H9" s="378"/>
      <c r="J9" s="378"/>
      <c r="R9" s="2"/>
    </row>
    <row r="10" spans="1:18" ht="15" customHeight="1">
      <c r="A10" s="378"/>
      <c r="B10" s="376" t="s">
        <v>111</v>
      </c>
      <c r="C10" s="378"/>
      <c r="D10" s="303">
        <v>188533</v>
      </c>
      <c r="E10" s="273">
        <v>10294</v>
      </c>
      <c r="F10" s="273">
        <v>10237</v>
      </c>
      <c r="G10" s="316">
        <f t="shared" si="0"/>
        <v>99.446279386050122</v>
      </c>
      <c r="H10" s="378"/>
      <c r="J10" s="378"/>
      <c r="R10" s="2"/>
    </row>
    <row r="11" spans="1:18" ht="15" customHeight="1">
      <c r="A11" s="378"/>
      <c r="B11" s="376" t="s">
        <v>110</v>
      </c>
      <c r="C11" s="81"/>
      <c r="D11" s="273">
        <v>242487</v>
      </c>
      <c r="E11" s="273">
        <v>242487</v>
      </c>
      <c r="F11" s="273">
        <v>242397</v>
      </c>
      <c r="G11" s="316">
        <f t="shared" si="0"/>
        <v>99.962884608247037</v>
      </c>
      <c r="H11" s="378"/>
      <c r="J11" s="378"/>
      <c r="R11" s="2"/>
    </row>
    <row r="12" spans="1:18" ht="15" customHeight="1">
      <c r="A12" s="378"/>
      <c r="B12" s="376" t="s">
        <v>109</v>
      </c>
      <c r="C12" s="81"/>
      <c r="D12" s="273">
        <v>57021</v>
      </c>
      <c r="E12" s="273">
        <v>57021</v>
      </c>
      <c r="F12" s="273">
        <v>57019</v>
      </c>
      <c r="G12" s="316">
        <f t="shared" si="0"/>
        <v>99.99649252029954</v>
      </c>
      <c r="H12" s="378"/>
      <c r="J12" s="378"/>
      <c r="R12" s="2"/>
    </row>
    <row r="13" spans="1:18" ht="15" customHeight="1">
      <c r="A13" s="378"/>
      <c r="B13" s="376" t="s">
        <v>116</v>
      </c>
      <c r="C13" s="378"/>
      <c r="D13" s="303">
        <v>722715</v>
      </c>
      <c r="E13" s="273">
        <v>720310</v>
      </c>
      <c r="F13" s="273">
        <v>719081</v>
      </c>
      <c r="G13" s="316">
        <f t="shared" si="0"/>
        <v>99.829379017367529</v>
      </c>
      <c r="H13" s="378"/>
      <c r="J13" s="378"/>
      <c r="R13" s="2"/>
    </row>
    <row r="14" spans="1:18" ht="15" customHeight="1">
      <c r="A14" s="378"/>
      <c r="B14" s="376" t="s">
        <v>106</v>
      </c>
      <c r="C14" s="378"/>
      <c r="D14" s="303">
        <v>223762</v>
      </c>
      <c r="E14" s="273">
        <v>223762</v>
      </c>
      <c r="F14" s="273">
        <v>222484</v>
      </c>
      <c r="G14" s="316">
        <f t="shared" si="0"/>
        <v>99.428857446751465</v>
      </c>
      <c r="H14" s="319"/>
      <c r="J14" s="319"/>
      <c r="R14" s="2"/>
    </row>
    <row r="15" spans="1:18" ht="15" customHeight="1">
      <c r="A15" s="378"/>
      <c r="B15" s="376" t="s">
        <v>105</v>
      </c>
      <c r="C15" s="378"/>
      <c r="D15" s="303">
        <v>240301</v>
      </c>
      <c r="E15" s="273">
        <v>240301</v>
      </c>
      <c r="F15" s="273">
        <v>240024</v>
      </c>
      <c r="G15" s="316">
        <f t="shared" si="0"/>
        <v>99.88472790375404</v>
      </c>
      <c r="H15" s="318"/>
      <c r="J15" s="318"/>
      <c r="R15" s="2"/>
    </row>
    <row r="16" spans="1:18" ht="15" customHeight="1">
      <c r="A16" s="378"/>
      <c r="B16" s="376" t="s">
        <v>104</v>
      </c>
      <c r="C16" s="378"/>
      <c r="D16" s="303">
        <v>101689</v>
      </c>
      <c r="E16" s="273">
        <v>101689</v>
      </c>
      <c r="F16" s="273">
        <v>101155</v>
      </c>
      <c r="G16" s="316">
        <f t="shared" si="0"/>
        <v>99.474869454906624</v>
      </c>
      <c r="H16" s="378"/>
      <c r="J16" s="378"/>
      <c r="R16" s="2"/>
    </row>
    <row r="17" spans="1:18" ht="15" customHeight="1">
      <c r="A17" s="378"/>
      <c r="B17" s="376" t="s">
        <v>103</v>
      </c>
      <c r="C17" s="378"/>
      <c r="D17" s="303">
        <v>136178</v>
      </c>
      <c r="E17" s="273">
        <v>136178</v>
      </c>
      <c r="F17" s="273">
        <v>136157</v>
      </c>
      <c r="G17" s="316">
        <f t="shared" si="0"/>
        <v>99.98457900688804</v>
      </c>
      <c r="H17" s="378"/>
      <c r="J17" s="378"/>
      <c r="R17" s="2"/>
    </row>
    <row r="18" spans="1:18" ht="15" customHeight="1">
      <c r="A18" s="378"/>
      <c r="B18" s="376" t="s">
        <v>100</v>
      </c>
      <c r="C18" s="378"/>
      <c r="D18" s="303">
        <v>83806</v>
      </c>
      <c r="E18" s="273">
        <v>83806</v>
      </c>
      <c r="F18" s="273">
        <v>83778</v>
      </c>
      <c r="G18" s="316">
        <f t="shared" si="0"/>
        <v>99.966589504331424</v>
      </c>
      <c r="H18" s="378"/>
      <c r="J18" s="378"/>
      <c r="R18" s="2"/>
    </row>
    <row r="19" spans="1:18" ht="15" customHeight="1">
      <c r="A19" s="378"/>
      <c r="B19" s="376" t="s">
        <v>99</v>
      </c>
      <c r="C19" s="81"/>
      <c r="D19" s="273">
        <v>31559</v>
      </c>
      <c r="E19" s="273">
        <v>31559</v>
      </c>
      <c r="F19" s="273">
        <v>31554</v>
      </c>
      <c r="G19" s="316">
        <f t="shared" si="0"/>
        <v>99.984156658956238</v>
      </c>
      <c r="H19" s="378"/>
      <c r="J19" s="378"/>
      <c r="R19" s="2"/>
    </row>
    <row r="20" spans="1:18" ht="15" customHeight="1">
      <c r="A20" s="378"/>
      <c r="B20" s="376" t="s">
        <v>98</v>
      </c>
      <c r="C20" s="81"/>
      <c r="D20" s="273">
        <v>48653</v>
      </c>
      <c r="E20" s="273">
        <v>48653</v>
      </c>
      <c r="F20" s="273">
        <v>48634</v>
      </c>
      <c r="G20" s="316">
        <f t="shared" si="0"/>
        <v>99.960947937434483</v>
      </c>
      <c r="J20" s="240"/>
      <c r="R20" s="2"/>
    </row>
    <row r="21" spans="1:18" ht="15" customHeight="1">
      <c r="A21" s="378"/>
      <c r="B21" s="376" t="s">
        <v>97</v>
      </c>
      <c r="C21" s="378"/>
      <c r="D21" s="303">
        <v>31096</v>
      </c>
      <c r="E21" s="273">
        <v>31096</v>
      </c>
      <c r="F21" s="273">
        <v>31064</v>
      </c>
      <c r="G21" s="316">
        <f t="shared" si="0"/>
        <v>99.897092873681501</v>
      </c>
      <c r="R21" s="2"/>
    </row>
    <row r="22" spans="1:18" ht="15" customHeight="1">
      <c r="A22" s="240"/>
      <c r="B22" s="376" t="s">
        <v>96</v>
      </c>
      <c r="C22" s="378"/>
      <c r="D22" s="303">
        <v>27360</v>
      </c>
      <c r="E22" s="273">
        <v>27360</v>
      </c>
      <c r="F22" s="273">
        <v>27341</v>
      </c>
      <c r="G22" s="316">
        <f t="shared" si="0"/>
        <v>99.930555555555557</v>
      </c>
    </row>
    <row r="23" spans="1:18" ht="15" customHeight="1">
      <c r="B23" s="376" t="s">
        <v>90</v>
      </c>
      <c r="C23" s="378"/>
      <c r="D23" s="303">
        <v>10837</v>
      </c>
      <c r="E23" s="273">
        <v>5664</v>
      </c>
      <c r="F23" s="273">
        <v>5066</v>
      </c>
      <c r="G23" s="316">
        <f t="shared" si="0"/>
        <v>89.442090395480221</v>
      </c>
    </row>
    <row r="24" spans="1:18" ht="15" customHeight="1">
      <c r="B24" s="376" t="s">
        <v>87</v>
      </c>
      <c r="C24" s="378"/>
      <c r="D24" s="303">
        <v>39763</v>
      </c>
      <c r="E24" s="273">
        <v>9643</v>
      </c>
      <c r="F24" s="273">
        <v>9466</v>
      </c>
      <c r="G24" s="316">
        <f t="shared" si="0"/>
        <v>98.164471637457211</v>
      </c>
    </row>
    <row r="25" spans="1:18" ht="4.5" customHeight="1" thickBot="1">
      <c r="A25" s="244"/>
      <c r="B25" s="54"/>
      <c r="C25" s="301"/>
      <c r="D25" s="244"/>
      <c r="E25" s="244"/>
      <c r="F25" s="244"/>
      <c r="G25" s="244"/>
      <c r="H25" s="244"/>
    </row>
    <row r="26" spans="1:18" ht="4.5" customHeight="1" thickTop="1">
      <c r="A26" s="240"/>
      <c r="B26" s="242"/>
      <c r="C26" s="240"/>
      <c r="D26" s="240"/>
      <c r="E26" s="240"/>
      <c r="F26" s="240"/>
      <c r="G26" s="240"/>
      <c r="H26" s="240"/>
    </row>
    <row r="27" spans="1:18" ht="15" customHeight="1" thickBot="1"/>
    <row r="28" spans="1:18" ht="12" customHeight="1" thickTop="1">
      <c r="B28" s="452" t="s">
        <v>253</v>
      </c>
      <c r="C28" s="330"/>
      <c r="D28" s="329" t="s">
        <v>316</v>
      </c>
      <c r="E28" s="436"/>
      <c r="F28" s="436"/>
    </row>
    <row r="29" spans="1:18" ht="18" customHeight="1">
      <c r="B29" s="454"/>
      <c r="C29" s="328"/>
      <c r="D29" s="327" t="s">
        <v>252</v>
      </c>
      <c r="E29" s="436"/>
      <c r="F29" s="436"/>
    </row>
    <row r="30" spans="1:18" ht="9.75" customHeight="1">
      <c r="B30" s="325"/>
      <c r="C30" s="325"/>
      <c r="D30" s="326" t="s">
        <v>355</v>
      </c>
      <c r="E30" s="324"/>
      <c r="F30" s="324"/>
    </row>
    <row r="31" spans="1:18" ht="15" customHeight="1">
      <c r="B31" s="376" t="s">
        <v>251</v>
      </c>
      <c r="C31" s="435"/>
      <c r="D31" s="303">
        <v>103513</v>
      </c>
      <c r="E31" s="435"/>
      <c r="F31" s="435"/>
    </row>
    <row r="32" spans="1:18" ht="15" customHeight="1">
      <c r="B32" s="376" t="s">
        <v>250</v>
      </c>
      <c r="C32" s="319"/>
      <c r="D32" s="303">
        <v>152</v>
      </c>
      <c r="E32" s="435"/>
      <c r="F32" s="319"/>
    </row>
    <row r="33" spans="2:6" ht="15" customHeight="1">
      <c r="B33" s="376" t="s">
        <v>249</v>
      </c>
      <c r="C33" s="318"/>
      <c r="D33" s="303">
        <v>52106</v>
      </c>
      <c r="E33" s="318"/>
      <c r="F33" s="318"/>
    </row>
    <row r="34" spans="2:6" ht="15" customHeight="1">
      <c r="B34" s="376" t="s">
        <v>248</v>
      </c>
      <c r="C34" s="319"/>
      <c r="D34" s="303">
        <v>54</v>
      </c>
      <c r="E34" s="435"/>
      <c r="F34" s="435"/>
    </row>
    <row r="35" spans="2:6" ht="15" customHeight="1">
      <c r="B35" s="376" t="s">
        <v>247</v>
      </c>
      <c r="C35" s="319"/>
      <c r="D35" s="303">
        <v>2490</v>
      </c>
      <c r="E35" s="435"/>
      <c r="F35" s="319"/>
    </row>
    <row r="36" spans="2:6" ht="15" customHeight="1">
      <c r="B36" s="376" t="s">
        <v>246</v>
      </c>
      <c r="C36" s="320"/>
      <c r="D36" s="273">
        <v>387</v>
      </c>
      <c r="E36" s="435"/>
      <c r="F36" s="319"/>
    </row>
    <row r="37" spans="2:6" ht="15" customHeight="1">
      <c r="B37" s="376" t="s">
        <v>245</v>
      </c>
      <c r="C37" s="320"/>
      <c r="D37" s="273">
        <v>114</v>
      </c>
      <c r="E37" s="435"/>
      <c r="F37" s="435"/>
    </row>
    <row r="38" spans="2:6" ht="15" customHeight="1">
      <c r="B38" s="376" t="s">
        <v>244</v>
      </c>
      <c r="C38" s="81"/>
      <c r="D38" s="273">
        <v>0</v>
      </c>
      <c r="E38" s="435"/>
      <c r="F38" s="435"/>
    </row>
    <row r="39" spans="2:6" ht="15" customHeight="1">
      <c r="B39" s="376" t="s">
        <v>243</v>
      </c>
      <c r="C39" s="317"/>
      <c r="D39" s="273">
        <v>35</v>
      </c>
      <c r="E39" s="435"/>
      <c r="F39" s="240"/>
    </row>
    <row r="40" spans="2:6" ht="15" customHeight="1">
      <c r="B40" s="376" t="s">
        <v>242</v>
      </c>
      <c r="C40" s="317"/>
      <c r="D40" s="273">
        <v>977</v>
      </c>
      <c r="E40" s="319"/>
    </row>
    <row r="41" spans="2:6" ht="15" customHeight="1">
      <c r="B41" s="376" t="s">
        <v>241</v>
      </c>
      <c r="C41" s="81"/>
      <c r="D41" s="273">
        <v>0</v>
      </c>
      <c r="E41" s="318"/>
    </row>
    <row r="42" spans="2:6" ht="15" customHeight="1">
      <c r="B42" s="376" t="s">
        <v>240</v>
      </c>
      <c r="C42" s="317"/>
      <c r="D42" s="273">
        <v>159827</v>
      </c>
      <c r="E42" s="435"/>
    </row>
    <row r="43" spans="2:6" ht="15" customHeight="1">
      <c r="B43" s="376" t="s">
        <v>239</v>
      </c>
      <c r="C43" s="317"/>
      <c r="D43" s="273">
        <v>177883</v>
      </c>
      <c r="E43" s="435"/>
    </row>
    <row r="44" spans="2:6">
      <c r="B44" s="505" t="s">
        <v>315</v>
      </c>
      <c r="C44" s="104"/>
      <c r="D44" s="434">
        <v>337710</v>
      </c>
      <c r="E44" s="435"/>
    </row>
    <row r="45" spans="2:6">
      <c r="B45" s="488"/>
      <c r="C45" s="81"/>
      <c r="D45" s="435"/>
      <c r="E45" s="435"/>
    </row>
    <row r="46" spans="2:6" ht="4.5" customHeight="1" thickBot="1">
      <c r="B46" s="54"/>
      <c r="C46" s="301"/>
      <c r="D46" s="244"/>
      <c r="E46" s="240"/>
    </row>
    <row r="47" spans="2:6" ht="10.5" thickTop="1">
      <c r="B47" s="7" t="s">
        <v>238</v>
      </c>
    </row>
    <row r="49" spans="9:9">
      <c r="I49" s="315"/>
    </row>
  </sheetData>
  <mergeCells count="7">
    <mergeCell ref="F2:F3"/>
    <mergeCell ref="G2:G3"/>
    <mergeCell ref="B28:B29"/>
    <mergeCell ref="B44:B45"/>
    <mergeCell ref="B2:B3"/>
    <mergeCell ref="D2:D3"/>
    <mergeCell ref="E2:E3"/>
  </mergeCells>
  <phoneticPr fontId="3"/>
  <pageMargins left="0.70866141732283472" right="0.70866141732283472" top="1.1811023622047245" bottom="0.74803149606299213" header="0.70866141732283472" footer="0.31496062992125984"/>
  <pageSetup paperSize="9" scale="130" orientation="portrait" r:id="rId1"/>
  <headerFooter>
    <oddHeader>&amp;L水道普及状況と水道種類別給水量等&amp;R&amp;F(&amp;A)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14-1</vt:lpstr>
      <vt:lpstr>14-2</vt:lpstr>
      <vt:lpstr>14-3</vt:lpstr>
      <vt:lpstr>14-4</vt:lpstr>
      <vt:lpstr>14-5 </vt:lpstr>
      <vt:lpstr>14-6</vt:lpstr>
      <vt:lpstr>14-7</vt:lpstr>
      <vt:lpstr>14-8</vt:lpstr>
      <vt:lpstr>14-8-別表</vt:lpstr>
      <vt:lpstr>14-9</vt:lpstr>
      <vt:lpstr>14-10-1</vt:lpstr>
      <vt:lpstr>14-10-2</vt:lpstr>
      <vt:lpstr>14-11</vt:lpstr>
      <vt:lpstr>14-12</vt:lpstr>
      <vt:lpstr>'14-1'!Print_Area</vt:lpstr>
      <vt:lpstr>'14-10-2'!Print_Area</vt:lpstr>
      <vt:lpstr>'14-3'!Print_Area</vt:lpstr>
      <vt:lpstr>'14-4'!Print_Area</vt:lpstr>
      <vt:lpstr>'14-7'!Print_Area</vt:lpstr>
      <vt:lpstr>'14-8'!Print_Area</vt:lpstr>
      <vt:lpstr>'14-8-別表'!Print_Area</vt:lpstr>
      <vt:lpstr>'14-9'!Print_Area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2022-03-22T04:35:14Z</cp:lastPrinted>
  <dcterms:created xsi:type="dcterms:W3CDTF">2019-03-13T04:04:53Z</dcterms:created>
  <dcterms:modified xsi:type="dcterms:W3CDTF">2022-03-31T04:28:42Z</dcterms:modified>
</cp:coreProperties>
</file>