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S:\2021_01統計管理課\02_普及\01_刊行物\01_県勢要覧\05_要覧原稿\05_ホームページ\HP掲載用(R3)\県勢要覧2021Excel\"/>
    </mc:Choice>
  </mc:AlternateContent>
  <bookViews>
    <workbookView xWindow="0" yWindow="0" windowWidth="16680" windowHeight="6960"/>
  </bookViews>
  <sheets>
    <sheet name="19-1" sheetId="1" r:id="rId1"/>
    <sheet name="19-２" sheetId="2" r:id="rId2"/>
    <sheet name="19-3" sheetId="21" r:id="rId3"/>
    <sheet name="19-4" sheetId="4" r:id="rId4"/>
    <sheet name="19-5" sheetId="7" r:id="rId5"/>
    <sheet name="19-6" sheetId="5" r:id="rId6"/>
    <sheet name="19-7" sheetId="6" r:id="rId7"/>
    <sheet name="19-8" sheetId="9" r:id="rId8"/>
    <sheet name="19-９" sheetId="13" r:id="rId9"/>
    <sheet name="19-10" sheetId="10" r:id="rId10"/>
    <sheet name="19-11" sheetId="12" r:id="rId11"/>
    <sheet name="19-12" sheetId="11" r:id="rId12"/>
    <sheet name="19-13" sheetId="14" r:id="rId13"/>
    <sheet name="19-14" sheetId="15" r:id="rId14"/>
    <sheet name="19-15" sheetId="19" r:id="rId15"/>
    <sheet name="19-16" sheetId="20" r:id="rId16"/>
    <sheet name="19-17-1" sheetId="16" r:id="rId17"/>
    <sheet name="19-17-2" sheetId="18" r:id="rId18"/>
  </sheets>
  <externalReferences>
    <externalReference r:id="rId19"/>
    <externalReference r:id="rId20"/>
  </externalReferences>
  <definedNames>
    <definedName name="_xlnm.Print_Area" localSheetId="9">'19-10'!$A$1:$P$57</definedName>
    <definedName name="_xlnm.Print_Area" localSheetId="10">'19-11'!$A$1:$M$42</definedName>
    <definedName name="_xlnm.Print_Area" localSheetId="12">'19-13'!$A$1:$M$51</definedName>
    <definedName name="_xlnm.Print_Area" localSheetId="14">'19-15'!$A$1:$P$40</definedName>
    <definedName name="_xlnm.Print_Area" localSheetId="16">'19-17-1'!$A$1:$S$37</definedName>
    <definedName name="_xlnm.Print_Area" localSheetId="1">'19-２'!$A$1:$K$91</definedName>
    <definedName name="_xlnm.Print_Area" localSheetId="4">'19-5'!$A$1:$G$36</definedName>
    <definedName name="_xlnm.Print_Area" localSheetId="7">'19-8'!$A$1:$AB$59</definedName>
    <definedName name="_xlnm.Print_Area" localSheetId="8">'19-９'!$A$1:$I$62</definedName>
    <definedName name="月分" localSheetId="0">[1]市町村!#REF!</definedName>
    <definedName name="月分" localSheetId="10">[1]市町村!#REF!</definedName>
    <definedName name="月分" localSheetId="12">[2]市町村!#REF!</definedName>
    <definedName name="月分" localSheetId="13">[1]市町村!#REF!</definedName>
    <definedName name="月分" localSheetId="16">[1]市町村!#REF!</definedName>
    <definedName name="月分" localSheetId="17">[1]市町村!#REF!</definedName>
    <definedName name="月分" localSheetId="1">[1]市町村!#REF!</definedName>
    <definedName name="月分" localSheetId="4">[1]市町村!#REF!</definedName>
    <definedName name="月分" localSheetId="7">[1]市町村!#REF!</definedName>
    <definedName name="月分" localSheetId="8">[1]市町村!#REF!</definedName>
    <definedName name="月分">[1]市町村!#REF!</definedName>
    <definedName name="老人医療費請求状況報告書" localSheetId="0">[1]市町村!#REF!</definedName>
    <definedName name="老人医療費請求状況報告書" localSheetId="10">[1]市町村!#REF!</definedName>
    <definedName name="老人医療費請求状況報告書" localSheetId="12">[2]市町村!#REF!</definedName>
    <definedName name="老人医療費請求状況報告書" localSheetId="13">[1]市町村!#REF!</definedName>
    <definedName name="老人医療費請求状況報告書" localSheetId="16">[1]市町村!#REF!</definedName>
    <definedName name="老人医療費請求状況報告書" localSheetId="17">[1]市町村!#REF!</definedName>
    <definedName name="老人医療費請求状況報告書" localSheetId="1">[1]市町村!#REF!</definedName>
    <definedName name="老人医療費請求状況報告書" localSheetId="4">[1]市町村!#REF!</definedName>
    <definedName name="老人医療費請求状況報告書" localSheetId="7">[1]市町村!#REF!</definedName>
    <definedName name="老人医療費請求状況報告書" localSheetId="8">[1]市町村!#REF!</definedName>
    <definedName name="老人医療費請求状況報告書">[1]市町村!#REF!</definedName>
  </definedNames>
  <calcPr calcId="152511"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 i="19" l="1"/>
  <c r="D16" i="19"/>
  <c r="D10" i="16" l="1"/>
  <c r="E10" i="16"/>
  <c r="F10" i="16"/>
  <c r="G10" i="16"/>
  <c r="H10" i="16"/>
  <c r="I10" i="16"/>
  <c r="J10" i="16"/>
  <c r="K10" i="16"/>
  <c r="L10" i="16"/>
  <c r="M10" i="16"/>
  <c r="N10" i="16"/>
  <c r="O10" i="16"/>
  <c r="P10" i="16"/>
  <c r="Q10" i="16"/>
  <c r="R10" i="16"/>
  <c r="S10" i="16"/>
  <c r="D7" i="14" l="1"/>
  <c r="I7" i="14" s="1"/>
  <c r="E7" i="14"/>
  <c r="F7" i="14"/>
  <c r="G7" i="14"/>
  <c r="H7" i="14"/>
  <c r="J7" i="14"/>
  <c r="I9" i="14"/>
  <c r="I10" i="14"/>
  <c r="I11" i="14"/>
  <c r="I12" i="14"/>
  <c r="I13" i="14"/>
  <c r="I15" i="14"/>
  <c r="I16" i="14"/>
  <c r="I17" i="14"/>
  <c r="I18" i="14"/>
  <c r="I19" i="14"/>
  <c r="I21" i="14"/>
  <c r="I22" i="14"/>
  <c r="I23" i="14"/>
  <c r="I24" i="14"/>
  <c r="I25" i="14"/>
  <c r="I27" i="14"/>
  <c r="I28" i="14"/>
  <c r="I29" i="14"/>
  <c r="I30" i="14"/>
  <c r="I32" i="14"/>
  <c r="I33" i="14"/>
  <c r="I34" i="14"/>
  <c r="I35" i="14"/>
  <c r="I36" i="14"/>
  <c r="I38" i="14"/>
  <c r="I39" i="14"/>
  <c r="I40" i="14"/>
  <c r="I41" i="14"/>
  <c r="I42" i="14"/>
  <c r="I44" i="14"/>
  <c r="I45" i="14"/>
  <c r="I46" i="14"/>
  <c r="I47" i="14"/>
  <c r="C8" i="13"/>
  <c r="D8" i="13"/>
  <c r="E8" i="13"/>
  <c r="C10" i="13"/>
  <c r="D10" i="13"/>
  <c r="F10" i="13"/>
  <c r="F8" i="13" s="1"/>
  <c r="G10" i="13"/>
  <c r="G8" i="13" s="1"/>
  <c r="H10" i="13"/>
  <c r="H8" i="13" s="1"/>
  <c r="I10" i="13"/>
  <c r="C11" i="13"/>
  <c r="D11" i="13"/>
  <c r="F11" i="13"/>
  <c r="G11" i="13"/>
  <c r="H11" i="13"/>
  <c r="I11" i="13"/>
  <c r="I8" i="13" s="1"/>
  <c r="C12" i="13"/>
  <c r="D12" i="13"/>
  <c r="F12" i="13"/>
  <c r="G12" i="13"/>
  <c r="H12" i="13"/>
  <c r="I12" i="13"/>
  <c r="H7" i="12" l="1"/>
  <c r="K18" i="12"/>
  <c r="K24" i="12"/>
  <c r="K25" i="12" s="1"/>
  <c r="K23" i="12" l="1"/>
  <c r="K19" i="12"/>
  <c r="K17" i="12" s="1"/>
  <c r="J15" i="12" s="1"/>
  <c r="E8" i="7" l="1"/>
  <c r="G9" i="4" l="1"/>
  <c r="H9" i="4"/>
  <c r="I9" i="4"/>
  <c r="J9" i="4"/>
  <c r="K9" i="4"/>
  <c r="L9" i="4"/>
  <c r="M9" i="4"/>
  <c r="N9" i="4"/>
  <c r="O9" i="4"/>
  <c r="P9" i="4"/>
  <c r="Q9" i="4"/>
  <c r="R9" i="4"/>
  <c r="S9" i="4"/>
  <c r="T9" i="4"/>
  <c r="U9" i="4"/>
  <c r="V9" i="4"/>
  <c r="W9" i="4"/>
  <c r="Y9" i="4"/>
  <c r="X11" i="4"/>
  <c r="X12" i="4"/>
  <c r="X14" i="4"/>
  <c r="X16" i="4"/>
  <c r="X17" i="4"/>
  <c r="X18" i="4"/>
  <c r="X19" i="4"/>
  <c r="X20" i="4"/>
  <c r="X21" i="4"/>
  <c r="X23" i="4"/>
  <c r="X24" i="4"/>
  <c r="X26" i="4"/>
  <c r="X27" i="4"/>
  <c r="X28" i="4"/>
  <c r="X29" i="4"/>
  <c r="X31" i="4"/>
  <c r="X9" i="4" l="1"/>
  <c r="D11" i="2"/>
  <c r="E11" i="2"/>
  <c r="F11" i="2"/>
  <c r="G11" i="2"/>
  <c r="H11" i="2"/>
  <c r="I11" i="2"/>
  <c r="J11" i="2"/>
  <c r="J9" i="2" s="1"/>
  <c r="D34" i="2"/>
  <c r="E34" i="2"/>
  <c r="F34" i="2"/>
  <c r="G34" i="2"/>
  <c r="H34" i="2"/>
  <c r="I34" i="2"/>
  <c r="J34" i="2"/>
  <c r="D44" i="2"/>
  <c r="E44" i="2"/>
  <c r="F44" i="2"/>
  <c r="G44" i="2"/>
  <c r="H44" i="2"/>
  <c r="I44" i="2"/>
  <c r="J44" i="2"/>
  <c r="D51" i="2"/>
  <c r="E51" i="2"/>
  <c r="F51" i="2"/>
  <c r="G51" i="2"/>
  <c r="H51" i="2"/>
  <c r="I51" i="2"/>
  <c r="J51" i="2"/>
  <c r="I9" i="2" l="1"/>
  <c r="H9" i="2"/>
  <c r="G9" i="2"/>
  <c r="F9" i="2"/>
  <c r="E9" i="2"/>
  <c r="D9" i="2"/>
</calcChain>
</file>

<file path=xl/sharedStrings.xml><?xml version="1.0" encoding="utf-8"?>
<sst xmlns="http://schemas.openxmlformats.org/spreadsheetml/2006/main" count="1446" uniqueCount="594">
  <si>
    <t>単位　人</t>
    <rPh sb="0" eb="2">
      <t>タンイ</t>
    </rPh>
    <rPh sb="3" eb="4">
      <t>ニン</t>
    </rPh>
    <phoneticPr fontId="5"/>
  </si>
  <si>
    <t>（各年度４月１日現在）地域福祉課調</t>
  </si>
  <si>
    <t>市町村別</t>
    <rPh sb="0" eb="3">
      <t>シチョウソン</t>
    </rPh>
    <rPh sb="3" eb="4">
      <t>ベツ</t>
    </rPh>
    <phoneticPr fontId="5"/>
  </si>
  <si>
    <t>民生（児童）委員</t>
    <rPh sb="0" eb="2">
      <t>ミンセイ</t>
    </rPh>
    <rPh sb="3" eb="5">
      <t>ジドウ</t>
    </rPh>
    <rPh sb="6" eb="8">
      <t>イイン</t>
    </rPh>
    <phoneticPr fontId="5"/>
  </si>
  <si>
    <t>平成30年度</t>
  </si>
  <si>
    <t>令和元年度</t>
    <rPh sb="0" eb="2">
      <t>レイワ</t>
    </rPh>
    <rPh sb="2" eb="4">
      <t>ガンネン</t>
    </rPh>
    <phoneticPr fontId="10"/>
  </si>
  <si>
    <t xml:space="preserve">    ２年度</t>
    <rPh sb="5" eb="7">
      <t>ネンド</t>
    </rPh>
    <phoneticPr fontId="10"/>
  </si>
  <si>
    <t>横浜市</t>
    <rPh sb="0" eb="3">
      <t>ヨコハマシ</t>
    </rPh>
    <phoneticPr fontId="5"/>
  </si>
  <si>
    <t>川崎市</t>
    <rPh sb="0" eb="3">
      <t>カワサキシ</t>
    </rPh>
    <phoneticPr fontId="5"/>
  </si>
  <si>
    <t>相模原市</t>
    <rPh sb="0" eb="4">
      <t>サガミハラシ</t>
    </rPh>
    <phoneticPr fontId="5"/>
  </si>
  <si>
    <t>横須賀市</t>
    <rPh sb="0" eb="4">
      <t>ヨコスカシ</t>
    </rPh>
    <phoneticPr fontId="5"/>
  </si>
  <si>
    <t>平塚市</t>
    <rPh sb="0" eb="3">
      <t>ヒラツカシ</t>
    </rPh>
    <phoneticPr fontId="5"/>
  </si>
  <si>
    <t>鎌倉市</t>
    <rPh sb="0" eb="3">
      <t>カマクラシ</t>
    </rPh>
    <phoneticPr fontId="5"/>
  </si>
  <si>
    <t>藤沢市</t>
    <rPh sb="0" eb="3">
      <t>フジサワシ</t>
    </rPh>
    <phoneticPr fontId="5"/>
  </si>
  <si>
    <t>小田原市</t>
    <rPh sb="0" eb="4">
      <t>オダワラシ</t>
    </rPh>
    <phoneticPr fontId="5"/>
  </si>
  <si>
    <t>茅ヶ崎市</t>
    <rPh sb="0" eb="4">
      <t>チガサキシ</t>
    </rPh>
    <phoneticPr fontId="5"/>
  </si>
  <si>
    <t>逗子市</t>
    <rPh sb="0" eb="3">
      <t>ズシシ</t>
    </rPh>
    <phoneticPr fontId="5"/>
  </si>
  <si>
    <t>三浦市</t>
    <rPh sb="0" eb="3">
      <t>ミウラシ</t>
    </rPh>
    <phoneticPr fontId="5"/>
  </si>
  <si>
    <t>秦野市</t>
    <rPh sb="0" eb="3">
      <t>ハダノシ</t>
    </rPh>
    <phoneticPr fontId="5"/>
  </si>
  <si>
    <t>厚木市</t>
    <rPh sb="0" eb="3">
      <t>アツギシ</t>
    </rPh>
    <phoneticPr fontId="5"/>
  </si>
  <si>
    <t>大和市</t>
    <rPh sb="0" eb="3">
      <t>ヤマトシ</t>
    </rPh>
    <phoneticPr fontId="5"/>
  </si>
  <si>
    <t>伊勢原市</t>
    <rPh sb="0" eb="4">
      <t>イセハラシ</t>
    </rPh>
    <phoneticPr fontId="5"/>
  </si>
  <si>
    <t>海老名市</t>
    <rPh sb="0" eb="4">
      <t>エビナシ</t>
    </rPh>
    <phoneticPr fontId="5"/>
  </si>
  <si>
    <t>座間市</t>
    <rPh sb="0" eb="3">
      <t>ザマシ</t>
    </rPh>
    <phoneticPr fontId="5"/>
  </si>
  <si>
    <t>南足柄市</t>
    <rPh sb="0" eb="1">
      <t>ミナミ</t>
    </rPh>
    <rPh sb="1" eb="3">
      <t>アシガラ</t>
    </rPh>
    <rPh sb="3" eb="4">
      <t>シ</t>
    </rPh>
    <phoneticPr fontId="5"/>
  </si>
  <si>
    <t>綾瀬市</t>
    <rPh sb="0" eb="3">
      <t>アヤセシ</t>
    </rPh>
    <phoneticPr fontId="5"/>
  </si>
  <si>
    <t>葉山町</t>
    <rPh sb="0" eb="3">
      <t>ハヤママチ</t>
    </rPh>
    <phoneticPr fontId="5"/>
  </si>
  <si>
    <t>寒川町</t>
    <rPh sb="0" eb="3">
      <t>サムカワマチ</t>
    </rPh>
    <phoneticPr fontId="5"/>
  </si>
  <si>
    <t>大磯町</t>
    <rPh sb="0" eb="3">
      <t>オオイソマチ</t>
    </rPh>
    <phoneticPr fontId="5"/>
  </si>
  <si>
    <t>二宮町</t>
    <rPh sb="0" eb="3">
      <t>ニノミヤマチ</t>
    </rPh>
    <phoneticPr fontId="5"/>
  </si>
  <si>
    <t>中井町</t>
    <rPh sb="0" eb="3">
      <t>ナカイマチ</t>
    </rPh>
    <phoneticPr fontId="5"/>
  </si>
  <si>
    <t>大井町</t>
    <rPh sb="0" eb="3">
      <t>オオイマチ</t>
    </rPh>
    <phoneticPr fontId="5"/>
  </si>
  <si>
    <t>松田町</t>
    <rPh sb="0" eb="3">
      <t>マツダマチ</t>
    </rPh>
    <phoneticPr fontId="5"/>
  </si>
  <si>
    <t>山北町</t>
    <rPh sb="0" eb="3">
      <t>ヤマキタマチ</t>
    </rPh>
    <phoneticPr fontId="5"/>
  </si>
  <si>
    <t>開成町</t>
    <rPh sb="0" eb="3">
      <t>カイセイマチ</t>
    </rPh>
    <phoneticPr fontId="5"/>
  </si>
  <si>
    <t>箱根町</t>
    <rPh sb="0" eb="3">
      <t>ハコネマチ</t>
    </rPh>
    <phoneticPr fontId="5"/>
  </si>
  <si>
    <t>真鶴町</t>
    <rPh sb="0" eb="2">
      <t>マナヅル</t>
    </rPh>
    <rPh sb="2" eb="3">
      <t>マチ</t>
    </rPh>
    <phoneticPr fontId="5"/>
  </si>
  <si>
    <t>湯河原町</t>
    <rPh sb="0" eb="4">
      <t>ユガワラマチ</t>
    </rPh>
    <phoneticPr fontId="5"/>
  </si>
  <si>
    <t>愛川町</t>
    <rPh sb="0" eb="3">
      <t>アイカワマチ</t>
    </rPh>
    <phoneticPr fontId="5"/>
  </si>
  <si>
    <t>清川村</t>
    <rPh sb="0" eb="3">
      <t>キヨカワムラ</t>
    </rPh>
    <phoneticPr fontId="5"/>
  </si>
  <si>
    <t>　　　２　平成30年度から入所定員は利用定員数に変更。(平成29年度までは認可定員数)</t>
    <rPh sb="5" eb="7">
      <t>ヘイセイ</t>
    </rPh>
    <rPh sb="9" eb="11">
      <t>ネンド</t>
    </rPh>
    <rPh sb="13" eb="15">
      <t>ニュウショ</t>
    </rPh>
    <rPh sb="15" eb="17">
      <t>テイイン</t>
    </rPh>
    <rPh sb="18" eb="20">
      <t>リヨウ</t>
    </rPh>
    <rPh sb="20" eb="22">
      <t>テイイン</t>
    </rPh>
    <rPh sb="22" eb="23">
      <t>スウ</t>
    </rPh>
    <rPh sb="24" eb="26">
      <t>ヘンコウ</t>
    </rPh>
    <rPh sb="28" eb="30">
      <t>ヘイセイ</t>
    </rPh>
    <rPh sb="32" eb="34">
      <t>ネンド</t>
    </rPh>
    <rPh sb="37" eb="39">
      <t>ニンカ</t>
    </rPh>
    <rPh sb="39" eb="41">
      <t>テイイン</t>
    </rPh>
    <rPh sb="41" eb="42">
      <t>スウ</t>
    </rPh>
    <phoneticPr fontId="14"/>
  </si>
  <si>
    <t>(注)　１　保育士数は有資格の常勤・非常勤職員の数。</t>
    <rPh sb="6" eb="8">
      <t>ホイク</t>
    </rPh>
    <rPh sb="8" eb="9">
      <t>シ</t>
    </rPh>
    <rPh sb="9" eb="10">
      <t>スウ</t>
    </rPh>
    <rPh sb="11" eb="12">
      <t>ユウ</t>
    </rPh>
    <rPh sb="12" eb="14">
      <t>シカク</t>
    </rPh>
    <rPh sb="15" eb="17">
      <t>ジョウキン</t>
    </rPh>
    <rPh sb="18" eb="21">
      <t>ヒジョウキン</t>
    </rPh>
    <rPh sb="21" eb="23">
      <t>ショクイン</t>
    </rPh>
    <rPh sb="24" eb="25">
      <t>カズ</t>
    </rPh>
    <phoneticPr fontId="5"/>
  </si>
  <si>
    <t>清川村</t>
  </si>
  <si>
    <t>愛川町</t>
  </si>
  <si>
    <t>湯河原町</t>
  </si>
  <si>
    <t>真鶴町</t>
  </si>
  <si>
    <t>箱根町</t>
  </si>
  <si>
    <t>開成町</t>
  </si>
  <si>
    <t>山北町</t>
  </si>
  <si>
    <t>松田町</t>
  </si>
  <si>
    <t>大井町</t>
  </si>
  <si>
    <t>中井町</t>
  </si>
  <si>
    <t>二宮町</t>
  </si>
  <si>
    <t>大磯町</t>
  </si>
  <si>
    <t>寒川町</t>
  </si>
  <si>
    <t>葉山町</t>
  </si>
  <si>
    <t>綾瀬市</t>
  </si>
  <si>
    <t>南足柄市</t>
  </si>
  <si>
    <t>座間市</t>
  </si>
  <si>
    <t>海老名市</t>
  </si>
  <si>
    <t>伊勢原市</t>
  </si>
  <si>
    <t>大和市</t>
  </si>
  <si>
    <t>厚木市</t>
  </si>
  <si>
    <t>秦野市</t>
  </si>
  <si>
    <t>三浦市</t>
  </si>
  <si>
    <t>逗子市</t>
  </si>
  <si>
    <t>茅ヶ崎市</t>
  </si>
  <si>
    <t>小田原市</t>
  </si>
  <si>
    <t>藤沢市</t>
  </si>
  <si>
    <t>鎌倉市</t>
    <rPh sb="0" eb="2">
      <t>カマクラ</t>
    </rPh>
    <phoneticPr fontId="5"/>
  </si>
  <si>
    <t>平塚市</t>
  </si>
  <si>
    <t>県   所   管</t>
    <phoneticPr fontId="5"/>
  </si>
  <si>
    <t>横須賀市</t>
    <phoneticPr fontId="5"/>
  </si>
  <si>
    <t>南区</t>
    <rPh sb="0" eb="2">
      <t>ミナミク</t>
    </rPh>
    <phoneticPr fontId="5"/>
  </si>
  <si>
    <t>中央区</t>
    <rPh sb="0" eb="3">
      <t>チュウオウク</t>
    </rPh>
    <phoneticPr fontId="5"/>
  </si>
  <si>
    <t>緑区</t>
    <rPh sb="0" eb="2">
      <t>ミドリク</t>
    </rPh>
    <phoneticPr fontId="5"/>
  </si>
  <si>
    <t>相模原市</t>
    <rPh sb="0" eb="3">
      <t>サガミハラ</t>
    </rPh>
    <phoneticPr fontId="5"/>
  </si>
  <si>
    <t>麻生区</t>
  </si>
  <si>
    <t>多摩区</t>
  </si>
  <si>
    <t>宮前区</t>
  </si>
  <si>
    <t>高津区</t>
  </si>
  <si>
    <t>中原区</t>
  </si>
  <si>
    <t>幸区</t>
  </si>
  <si>
    <t>川崎区</t>
  </si>
  <si>
    <t>川崎市</t>
  </si>
  <si>
    <t>瀬谷区</t>
  </si>
  <si>
    <t>泉区</t>
  </si>
  <si>
    <t>栄区</t>
  </si>
  <si>
    <t>戸塚区</t>
  </si>
  <si>
    <t>都筑区</t>
  </si>
  <si>
    <t>青葉区</t>
  </si>
  <si>
    <t>緑区</t>
  </si>
  <si>
    <t>港北区</t>
  </si>
  <si>
    <t>金沢区</t>
  </si>
  <si>
    <t>磯子区</t>
  </si>
  <si>
    <t>旭区</t>
  </si>
  <si>
    <t>保土ケ谷区</t>
    <phoneticPr fontId="5"/>
  </si>
  <si>
    <t>港南区</t>
  </si>
  <si>
    <t>南区</t>
  </si>
  <si>
    <t>中区</t>
  </si>
  <si>
    <t>西区</t>
  </si>
  <si>
    <t>神奈川区</t>
  </si>
  <si>
    <t>鶴見区</t>
  </si>
  <si>
    <t>横浜市</t>
  </si>
  <si>
    <t>令和２年</t>
    <rPh sb="0" eb="2">
      <t>レイワ</t>
    </rPh>
    <rPh sb="3" eb="4">
      <t>ネン</t>
    </rPh>
    <phoneticPr fontId="2"/>
  </si>
  <si>
    <t xml:space="preserve">       31年</t>
    <phoneticPr fontId="5"/>
  </si>
  <si>
    <t>平成30年</t>
    <rPh sb="0" eb="2">
      <t>ヘイセイ</t>
    </rPh>
    <phoneticPr fontId="2"/>
  </si>
  <si>
    <t>人</t>
    <rPh sb="0" eb="1">
      <t>ニン</t>
    </rPh>
    <phoneticPr fontId="5"/>
  </si>
  <si>
    <t>施設</t>
    <rPh sb="0" eb="2">
      <t>シセツ</t>
    </rPh>
    <phoneticPr fontId="5"/>
  </si>
  <si>
    <t>４歳以上</t>
    <phoneticPr fontId="5"/>
  </si>
  <si>
    <t>３　　歳</t>
    <phoneticPr fontId="5"/>
  </si>
  <si>
    <t>３歳未満</t>
    <phoneticPr fontId="5"/>
  </si>
  <si>
    <t>総　　数</t>
  </si>
  <si>
    <t>入　　所　　児　　童　　数</t>
  </si>
  <si>
    <t>保育士数</t>
  </si>
  <si>
    <t>保育所数</t>
  </si>
  <si>
    <t>市区町村別</t>
    <phoneticPr fontId="5"/>
  </si>
  <si>
    <t>（各年４月１日）次世代育成課調</t>
  </si>
  <si>
    <t>市町村における相談支援件数</t>
    <rPh sb="0" eb="3">
      <t>シチョウソン</t>
    </rPh>
    <rPh sb="7" eb="9">
      <t>ソウダン</t>
    </rPh>
    <rPh sb="9" eb="11">
      <t>シエン</t>
    </rPh>
    <rPh sb="11" eb="13">
      <t>ケンスウ</t>
    </rPh>
    <phoneticPr fontId="5"/>
  </si>
  <si>
    <t>相談件数</t>
    <phoneticPr fontId="5"/>
  </si>
  <si>
    <t>精神保健福祉センター</t>
    <rPh sb="0" eb="2">
      <t>セイシン</t>
    </rPh>
    <rPh sb="2" eb="4">
      <t>ホケン</t>
    </rPh>
    <rPh sb="4" eb="6">
      <t>フクシ</t>
    </rPh>
    <phoneticPr fontId="5"/>
  </si>
  <si>
    <t>保健所</t>
    <rPh sb="0" eb="3">
      <t>ホケンジョ</t>
    </rPh>
    <phoneticPr fontId="5"/>
  </si>
  <si>
    <t>手帳交付者数</t>
    <rPh sb="4" eb="5">
      <t>シャ</t>
    </rPh>
    <rPh sb="5" eb="6">
      <t>スウ</t>
    </rPh>
    <phoneticPr fontId="5"/>
  </si>
  <si>
    <t>精神障がい者</t>
    <rPh sb="0" eb="2">
      <t>セイシン</t>
    </rPh>
    <phoneticPr fontId="5"/>
  </si>
  <si>
    <t>取扱人員</t>
    <phoneticPr fontId="5"/>
  </si>
  <si>
    <t>更生相談所</t>
  </si>
  <si>
    <t>相談支援利用人数</t>
    <rPh sb="0" eb="2">
      <t>ソウダン</t>
    </rPh>
    <rPh sb="2" eb="4">
      <t>シエン</t>
    </rPh>
    <rPh sb="4" eb="6">
      <t>リヨウ</t>
    </rPh>
    <rPh sb="6" eb="8">
      <t>ニンズウ</t>
    </rPh>
    <phoneticPr fontId="5"/>
  </si>
  <si>
    <t>市町村</t>
    <rPh sb="0" eb="3">
      <t>シチョウソン</t>
    </rPh>
    <phoneticPr fontId="5"/>
  </si>
  <si>
    <t>身体障がい児･者</t>
    <phoneticPr fontId="5"/>
  </si>
  <si>
    <t>相談件数</t>
  </si>
  <si>
    <t>取扱人員</t>
  </si>
  <si>
    <t>相談支援利用人数</t>
    <rPh sb="6" eb="8">
      <t>ニンズウ</t>
    </rPh>
    <phoneticPr fontId="5"/>
  </si>
  <si>
    <t>把握状況</t>
  </si>
  <si>
    <t>知的障がい児・者</t>
    <phoneticPr fontId="5"/>
  </si>
  <si>
    <t>相談延件数</t>
  </si>
  <si>
    <t>受付件数</t>
  </si>
  <si>
    <t>婦人相談員</t>
  </si>
  <si>
    <t>女性相談所</t>
  </si>
  <si>
    <t>女　性</t>
  </si>
  <si>
    <t>相談員総数</t>
  </si>
  <si>
    <t>母子</t>
  </si>
  <si>
    <t>２年度</t>
    <phoneticPr fontId="5"/>
  </si>
  <si>
    <t>令和元年度</t>
  </si>
  <si>
    <t>平成30年度</t>
    <phoneticPr fontId="5"/>
  </si>
  <si>
    <t>区　　　　　分</t>
  </si>
  <si>
    <t>（注）　相談内容別の分類は、厚生労働省報告例により定められた分類。</t>
    <rPh sb="1" eb="2">
      <t>チュウ</t>
    </rPh>
    <rPh sb="4" eb="6">
      <t>ソウダン</t>
    </rPh>
    <rPh sb="6" eb="8">
      <t>ナイヨウ</t>
    </rPh>
    <rPh sb="8" eb="9">
      <t>ベツ</t>
    </rPh>
    <rPh sb="10" eb="12">
      <t>ブンルイ</t>
    </rPh>
    <rPh sb="14" eb="16">
      <t>コウセイ</t>
    </rPh>
    <rPh sb="16" eb="18">
      <t>ロウドウ</t>
    </rPh>
    <rPh sb="18" eb="19">
      <t>ショウ</t>
    </rPh>
    <rPh sb="19" eb="21">
      <t>ホウコク</t>
    </rPh>
    <rPh sb="21" eb="22">
      <t>レイ</t>
    </rPh>
    <rPh sb="25" eb="26">
      <t>サダ</t>
    </rPh>
    <rPh sb="30" eb="32">
      <t>ブンルイ</t>
    </rPh>
    <phoneticPr fontId="5"/>
  </si>
  <si>
    <t>その他の相談</t>
  </si>
  <si>
    <t>育児・しつけ相談</t>
    <rPh sb="0" eb="2">
      <t>イクジ</t>
    </rPh>
    <phoneticPr fontId="5"/>
  </si>
  <si>
    <t>適性相談</t>
    <rPh sb="0" eb="2">
      <t>テキセイ</t>
    </rPh>
    <phoneticPr fontId="5"/>
  </si>
  <si>
    <t>不登校相談</t>
  </si>
  <si>
    <t>性格行動相談</t>
  </si>
  <si>
    <t>育成相談</t>
  </si>
  <si>
    <t>触法行為等相談</t>
  </si>
  <si>
    <t>相談</t>
    <phoneticPr fontId="5"/>
  </si>
  <si>
    <t>ぐ犯行為等相談</t>
  </si>
  <si>
    <t>非行</t>
    <phoneticPr fontId="5"/>
  </si>
  <si>
    <t>発達障害相談</t>
    <rPh sb="0" eb="2">
      <t>ハッタツ</t>
    </rPh>
    <rPh sb="2" eb="4">
      <t>ショウガイ</t>
    </rPh>
    <phoneticPr fontId="5"/>
  </si>
  <si>
    <t>知的障害相談</t>
  </si>
  <si>
    <t>重症心身障害相談</t>
  </si>
  <si>
    <t>言語発達障害等相談</t>
  </si>
  <si>
    <t>視聴覚障害相談</t>
  </si>
  <si>
    <t>肢体不自由相談</t>
  </si>
  <si>
    <t>心身障害相談</t>
  </si>
  <si>
    <t>保健相談</t>
    <rPh sb="0" eb="2">
      <t>ホケン</t>
    </rPh>
    <phoneticPr fontId="5"/>
  </si>
  <si>
    <t>-</t>
    <phoneticPr fontId="5"/>
  </si>
  <si>
    <t>養護相談(その他の相談）</t>
    <rPh sb="7" eb="8">
      <t>タ</t>
    </rPh>
    <rPh sb="9" eb="11">
      <t>ソウダン</t>
    </rPh>
    <phoneticPr fontId="5"/>
  </si>
  <si>
    <t>養護相談(虐待相談）</t>
    <rPh sb="5" eb="7">
      <t>ギャクタイ</t>
    </rPh>
    <rPh sb="7" eb="9">
      <t>ソウダン</t>
    </rPh>
    <phoneticPr fontId="5"/>
  </si>
  <si>
    <t>令和元年度</t>
    <phoneticPr fontId="5"/>
  </si>
  <si>
    <t>-</t>
  </si>
  <si>
    <t>通所</t>
  </si>
  <si>
    <t>入所</t>
  </si>
  <si>
    <t>他機関あっせん</t>
  </si>
  <si>
    <t>継続指導</t>
  </si>
  <si>
    <t>助言指導</t>
  </si>
  <si>
    <t>翌年度繰越件数</t>
  </si>
  <si>
    <t>合計</t>
  </si>
  <si>
    <t>その他</t>
  </si>
  <si>
    <t>障害児入所施設
等への利用契約</t>
    <rPh sb="3" eb="5">
      <t>ニュウショ</t>
    </rPh>
    <phoneticPr fontId="5"/>
  </si>
  <si>
    <t>家庭裁判所送致</t>
  </si>
  <si>
    <t>里親委託</t>
    <phoneticPr fontId="5"/>
  </si>
  <si>
    <t>指定医療機関委託</t>
    <rPh sb="2" eb="4">
      <t>イリョウ</t>
    </rPh>
    <rPh sb="4" eb="6">
      <t>キカン</t>
    </rPh>
    <phoneticPr fontId="5"/>
  </si>
  <si>
    <t>児童福祉施設</t>
    <phoneticPr fontId="5"/>
  </si>
  <si>
    <t>訓戒誓約</t>
  </si>
  <si>
    <t>福祉事務所送致
又は通知</t>
    <phoneticPr fontId="5"/>
  </si>
  <si>
    <t>市町村送致</t>
    <rPh sb="0" eb="3">
      <t>シチョウソン</t>
    </rPh>
    <rPh sb="3" eb="5">
      <t>ソウチ</t>
    </rPh>
    <phoneticPr fontId="5"/>
  </si>
  <si>
    <t>市町村指導委託</t>
    <rPh sb="0" eb="3">
      <t>シチョウソン</t>
    </rPh>
    <rPh sb="3" eb="5">
      <t>シドウ</t>
    </rPh>
    <rPh sb="5" eb="7">
      <t>イタク</t>
    </rPh>
    <phoneticPr fontId="5"/>
  </si>
  <si>
    <t>児童家庭支援センター
指導・指導委託</t>
    <rPh sb="0" eb="2">
      <t>ジドウ</t>
    </rPh>
    <rPh sb="2" eb="4">
      <t>カテイ</t>
    </rPh>
    <rPh sb="4" eb="6">
      <t>シエン</t>
    </rPh>
    <rPh sb="11" eb="13">
      <t>シドウ</t>
    </rPh>
    <rPh sb="14" eb="16">
      <t>シドウ</t>
    </rPh>
    <rPh sb="16" eb="18">
      <t>イタク</t>
    </rPh>
    <phoneticPr fontId="5"/>
  </si>
  <si>
    <t>児童委員指導</t>
  </si>
  <si>
    <t>児童福祉司指導</t>
  </si>
  <si>
    <t>面 接 指 導</t>
  </si>
  <si>
    <t>相談内容別</t>
    <rPh sb="0" eb="2">
      <t>ソウダン</t>
    </rPh>
    <rPh sb="2" eb="4">
      <t>ナイヨウ</t>
    </rPh>
    <rPh sb="4" eb="5">
      <t>ベツ</t>
    </rPh>
    <phoneticPr fontId="5"/>
  </si>
  <si>
    <t>子ども家庭課調</t>
    <phoneticPr fontId="5"/>
  </si>
  <si>
    <t xml:space="preserve">     ２年度</t>
    <rPh sb="6" eb="8">
      <t>ネンド</t>
    </rPh>
    <phoneticPr fontId="10"/>
  </si>
  <si>
    <t>千円</t>
    <rPh sb="0" eb="2">
      <t>センエン</t>
    </rPh>
    <phoneticPr fontId="5"/>
  </si>
  <si>
    <t>金　　額</t>
  </si>
  <si>
    <t>件　数</t>
  </si>
  <si>
    <t>寡 婦 福 祉 資 金</t>
    <phoneticPr fontId="5"/>
  </si>
  <si>
    <t>父 子 福 祉 資 金</t>
    <rPh sb="0" eb="1">
      <t>チチ</t>
    </rPh>
    <phoneticPr fontId="5"/>
  </si>
  <si>
    <t>母 子 福 祉 資 金</t>
    <phoneticPr fontId="5"/>
  </si>
  <si>
    <t>年 度 別</t>
  </si>
  <si>
    <t>子ども家庭課調</t>
    <rPh sb="0" eb="1">
      <t>コ</t>
    </rPh>
    <rPh sb="3" eb="5">
      <t>カテイ</t>
    </rPh>
    <rPh sb="5" eb="6">
      <t>カ</t>
    </rPh>
    <rPh sb="6" eb="7">
      <t>シラ</t>
    </rPh>
    <phoneticPr fontId="5"/>
  </si>
  <si>
    <t>併合障害児</t>
  </si>
  <si>
    <t>童当</t>
    <rPh sb="0" eb="1">
      <t>ジドウ</t>
    </rPh>
    <rPh sb="1" eb="2">
      <t>ア</t>
    </rPh>
    <phoneticPr fontId="5"/>
  </si>
  <si>
    <t>身体障害児</t>
  </si>
  <si>
    <t>児手</t>
    <rPh sb="0" eb="1">
      <t>ジドウ</t>
    </rPh>
    <rPh sb="1" eb="2">
      <t>テ</t>
    </rPh>
    <phoneticPr fontId="5"/>
  </si>
  <si>
    <t>知的障害児</t>
  </si>
  <si>
    <t>別養</t>
    <rPh sb="0" eb="1">
      <t>ベツ</t>
    </rPh>
    <rPh sb="1" eb="2">
      <t>フヨウ</t>
    </rPh>
    <phoneticPr fontId="5"/>
  </si>
  <si>
    <r>
      <rPr>
        <b/>
        <sz val="8"/>
        <rFont val="ＭＳ 明朝"/>
        <family val="1"/>
        <charset val="128"/>
      </rPr>
      <t>総数</t>
    </r>
    <r>
      <rPr>
        <sz val="8"/>
        <rFont val="ＭＳ 明朝"/>
        <family val="1"/>
        <charset val="128"/>
      </rPr>
      <t>(父母等)</t>
    </r>
    <phoneticPr fontId="5"/>
  </si>
  <si>
    <t>特扶</t>
    <rPh sb="0" eb="1">
      <t>トク</t>
    </rPh>
    <rPh sb="1" eb="2">
      <t>フヨウ</t>
    </rPh>
    <phoneticPr fontId="5"/>
  </si>
  <si>
    <t>３人以上</t>
    <phoneticPr fontId="5"/>
  </si>
  <si>
    <t>２人</t>
    <phoneticPr fontId="5"/>
  </si>
  <si>
    <t>１人</t>
    <phoneticPr fontId="5"/>
  </si>
  <si>
    <t>受給対象
児童数別</t>
    <phoneticPr fontId="5"/>
  </si>
  <si>
    <t>ⅮⅤ保護命令世帯</t>
    <rPh sb="2" eb="4">
      <t>ホゴ</t>
    </rPh>
    <rPh sb="4" eb="6">
      <t>メイレイ</t>
    </rPh>
    <rPh sb="6" eb="8">
      <t>セタイ</t>
    </rPh>
    <phoneticPr fontId="5"/>
  </si>
  <si>
    <t>遺棄世帯</t>
  </si>
  <si>
    <t>障害者世帯</t>
  </si>
  <si>
    <t>未婚の世帯</t>
  </si>
  <si>
    <t>死別世帯</t>
    <phoneticPr fontId="5"/>
  </si>
  <si>
    <t>別</t>
    <phoneticPr fontId="5"/>
  </si>
  <si>
    <t>うち離婚</t>
  </si>
  <si>
    <t>生</t>
    <phoneticPr fontId="5"/>
  </si>
  <si>
    <t>総数</t>
    <phoneticPr fontId="5"/>
  </si>
  <si>
    <t>世帯類型別</t>
  </si>
  <si>
    <t>児童扶養手当</t>
  </si>
  <si>
    <t>２年度</t>
    <rPh sb="1" eb="3">
      <t>ネンド</t>
    </rPh>
    <phoneticPr fontId="2"/>
  </si>
  <si>
    <t>令和元年度</t>
    <rPh sb="0" eb="2">
      <t>レイワ</t>
    </rPh>
    <rPh sb="2" eb="4">
      <t>ガンネン</t>
    </rPh>
    <rPh sb="4" eb="5">
      <t>ド</t>
    </rPh>
    <phoneticPr fontId="2"/>
  </si>
  <si>
    <t>区　　　　　　分</t>
  </si>
  <si>
    <t>（注）　上記配分財源には、前年度配分決定後の資金更正額繰入金等を含む。</t>
    <rPh sb="1" eb="2">
      <t>チュウ</t>
    </rPh>
    <rPh sb="4" eb="6">
      <t>ジョウキ</t>
    </rPh>
    <rPh sb="6" eb="8">
      <t>ハイブン</t>
    </rPh>
    <rPh sb="8" eb="10">
      <t>ザイゲン</t>
    </rPh>
    <rPh sb="13" eb="16">
      <t>ゼンネンド</t>
    </rPh>
    <rPh sb="16" eb="18">
      <t>ハイブン</t>
    </rPh>
    <rPh sb="18" eb="20">
      <t>ケッテイ</t>
    </rPh>
    <rPh sb="20" eb="21">
      <t>ゴ</t>
    </rPh>
    <rPh sb="22" eb="24">
      <t>シキン</t>
    </rPh>
    <rPh sb="24" eb="26">
      <t>コウセイ</t>
    </rPh>
    <rPh sb="26" eb="27">
      <t>ガク</t>
    </rPh>
    <rPh sb="27" eb="29">
      <t>クリイレ</t>
    </rPh>
    <rPh sb="29" eb="30">
      <t>キン</t>
    </rPh>
    <rPh sb="30" eb="31">
      <t>トウ</t>
    </rPh>
    <rPh sb="32" eb="33">
      <t>フク</t>
    </rPh>
    <phoneticPr fontId="5"/>
  </si>
  <si>
    <t>10</t>
    <phoneticPr fontId="5"/>
  </si>
  <si>
    <t>９</t>
    <phoneticPr fontId="5"/>
  </si>
  <si>
    <t>中央共同募金会の運営分担のために</t>
    <rPh sb="0" eb="2">
      <t>チュウオウ</t>
    </rPh>
    <rPh sb="2" eb="4">
      <t>キョウドウ</t>
    </rPh>
    <rPh sb="4" eb="7">
      <t>ボキンカイ</t>
    </rPh>
    <rPh sb="8" eb="10">
      <t>ウンエイ</t>
    </rPh>
    <rPh sb="10" eb="12">
      <t>ブンタン</t>
    </rPh>
    <phoneticPr fontId="5"/>
  </si>
  <si>
    <t>８</t>
    <phoneticPr fontId="5"/>
  </si>
  <si>
    <t>７</t>
    <phoneticPr fontId="5"/>
  </si>
  <si>
    <t>不時の災害などに備えるための資金として</t>
    <rPh sb="0" eb="2">
      <t>フジ</t>
    </rPh>
    <rPh sb="3" eb="5">
      <t>サイガイ</t>
    </rPh>
    <rPh sb="8" eb="9">
      <t>ソナ</t>
    </rPh>
    <rPh sb="14" eb="16">
      <t>シキン</t>
    </rPh>
    <phoneticPr fontId="5"/>
  </si>
  <si>
    <t>６</t>
    <phoneticPr fontId="5"/>
  </si>
  <si>
    <t>５</t>
    <phoneticPr fontId="5"/>
  </si>
  <si>
    <t>神奈川県里親会等81団体に</t>
    <rPh sb="0" eb="4">
      <t>カナガワケン</t>
    </rPh>
    <rPh sb="4" eb="6">
      <t>サトオヤ</t>
    </rPh>
    <rPh sb="6" eb="7">
      <t>カイ</t>
    </rPh>
    <rPh sb="7" eb="8">
      <t>トウ</t>
    </rPh>
    <rPh sb="10" eb="12">
      <t>ダンタイ</t>
    </rPh>
    <phoneticPr fontId="5"/>
  </si>
  <si>
    <t>４</t>
    <phoneticPr fontId="5"/>
  </si>
  <si>
    <t>３</t>
    <phoneticPr fontId="5"/>
  </si>
  <si>
    <t>年末たすけあい援護資金として</t>
    <rPh sb="0" eb="2">
      <t>ネンマツ</t>
    </rPh>
    <rPh sb="7" eb="9">
      <t>エンゴ</t>
    </rPh>
    <rPh sb="9" eb="11">
      <t>シキン</t>
    </rPh>
    <phoneticPr fontId="5"/>
  </si>
  <si>
    <t>２</t>
    <phoneticPr fontId="5"/>
  </si>
  <si>
    <t>　</t>
    <phoneticPr fontId="5"/>
  </si>
  <si>
    <t>地域活動支援センター等</t>
    <rPh sb="0" eb="2">
      <t>チイキ</t>
    </rPh>
    <rPh sb="2" eb="4">
      <t>カツドウ</t>
    </rPh>
    <rPh sb="4" eb="6">
      <t>シエン</t>
    </rPh>
    <rPh sb="10" eb="11">
      <t>トウ</t>
    </rPh>
    <phoneticPr fontId="8"/>
  </si>
  <si>
    <t>（16）</t>
  </si>
  <si>
    <t>更生保護施設</t>
    <rPh sb="0" eb="2">
      <t>コウセイ</t>
    </rPh>
    <rPh sb="2" eb="4">
      <t>ホゴ</t>
    </rPh>
    <rPh sb="4" eb="6">
      <t>シセツ</t>
    </rPh>
    <phoneticPr fontId="3"/>
  </si>
  <si>
    <t>（15）</t>
  </si>
  <si>
    <t>軽費養護老人ホーム</t>
    <rPh sb="0" eb="2">
      <t>ケイヒ</t>
    </rPh>
    <rPh sb="2" eb="4">
      <t>ヨウゴ</t>
    </rPh>
    <rPh sb="4" eb="6">
      <t>ロウジン</t>
    </rPh>
    <phoneticPr fontId="8"/>
  </si>
  <si>
    <t>（14）</t>
  </si>
  <si>
    <t>養護老人ホーム</t>
  </si>
  <si>
    <t>（13）</t>
  </si>
  <si>
    <t>障害福祉サービス施設（自立訓練宿泊型）</t>
    <rPh sb="2" eb="4">
      <t>フクシ</t>
    </rPh>
    <rPh sb="8" eb="10">
      <t>シセツ</t>
    </rPh>
    <rPh sb="11" eb="13">
      <t>ジリツ</t>
    </rPh>
    <rPh sb="13" eb="15">
      <t>クンレン</t>
    </rPh>
    <rPh sb="15" eb="17">
      <t>シュクハク</t>
    </rPh>
    <rPh sb="17" eb="18">
      <t>ガタ</t>
    </rPh>
    <phoneticPr fontId="30"/>
  </si>
  <si>
    <t>（12）</t>
  </si>
  <si>
    <t>障害福祉サービス施設（多機能型・他）</t>
    <rPh sb="2" eb="4">
      <t>フクシ</t>
    </rPh>
    <rPh sb="8" eb="10">
      <t>シセツ</t>
    </rPh>
    <rPh sb="11" eb="15">
      <t>タキノウガタ</t>
    </rPh>
    <rPh sb="16" eb="17">
      <t>ホカ</t>
    </rPh>
    <phoneticPr fontId="4"/>
  </si>
  <si>
    <t>（11）</t>
  </si>
  <si>
    <t>障害福祉サービス施設（生活介護）</t>
    <rPh sb="2" eb="4">
      <t>フクシ</t>
    </rPh>
    <rPh sb="8" eb="10">
      <t>シセツ</t>
    </rPh>
    <rPh sb="11" eb="13">
      <t>セイカツ</t>
    </rPh>
    <rPh sb="13" eb="15">
      <t>カイゴ</t>
    </rPh>
    <phoneticPr fontId="4"/>
  </si>
  <si>
    <t>（10）</t>
  </si>
  <si>
    <t>障害福祉サービス施設（就労継続支援）</t>
    <rPh sb="2" eb="4">
      <t>フクシ</t>
    </rPh>
    <rPh sb="8" eb="10">
      <t>シセツ</t>
    </rPh>
    <rPh sb="11" eb="13">
      <t>シュウロウ</t>
    </rPh>
    <rPh sb="13" eb="15">
      <t>ケイゾク</t>
    </rPh>
    <rPh sb="15" eb="17">
      <t>シエン</t>
    </rPh>
    <phoneticPr fontId="4"/>
  </si>
  <si>
    <t>（9）</t>
  </si>
  <si>
    <t>障害者支援施設</t>
    <rPh sb="0" eb="3">
      <t>ショウガイシャ</t>
    </rPh>
    <rPh sb="3" eb="5">
      <t>シエン</t>
    </rPh>
    <rPh sb="5" eb="7">
      <t>シセツ</t>
    </rPh>
    <phoneticPr fontId="5"/>
  </si>
  <si>
    <t>（8）</t>
  </si>
  <si>
    <t>児童自立支援事業</t>
    <rPh sb="0" eb="2">
      <t>ジドウ</t>
    </rPh>
    <rPh sb="2" eb="4">
      <t>ジリツ</t>
    </rPh>
    <rPh sb="4" eb="6">
      <t>シエン</t>
    </rPh>
    <rPh sb="6" eb="8">
      <t>ジギョウ</t>
    </rPh>
    <phoneticPr fontId="5"/>
  </si>
  <si>
    <t>（7）</t>
  </si>
  <si>
    <t>放課後等児童デイサービス</t>
    <rPh sb="0" eb="3">
      <t>ホウカゴ</t>
    </rPh>
    <rPh sb="3" eb="4">
      <t>トウ</t>
    </rPh>
    <rPh sb="4" eb="6">
      <t>ジドウ</t>
    </rPh>
    <phoneticPr fontId="5"/>
  </si>
  <si>
    <t>（6）</t>
  </si>
  <si>
    <t>児童発達支援施設</t>
    <rPh sb="0" eb="2">
      <t>ジドウ</t>
    </rPh>
    <rPh sb="2" eb="4">
      <t>ハッタツ</t>
    </rPh>
    <rPh sb="4" eb="6">
      <t>シエン</t>
    </rPh>
    <rPh sb="6" eb="8">
      <t>シセツ</t>
    </rPh>
    <phoneticPr fontId="5"/>
  </si>
  <si>
    <t>（5）</t>
  </si>
  <si>
    <t>保育所</t>
  </si>
  <si>
    <t>（4）</t>
  </si>
  <si>
    <t>児童養護施設</t>
  </si>
  <si>
    <t>（3）</t>
  </si>
  <si>
    <t>母子生活支援施設</t>
    <rPh sb="0" eb="2">
      <t>ボシ</t>
    </rPh>
    <rPh sb="2" eb="4">
      <t>セイカツ</t>
    </rPh>
    <rPh sb="4" eb="6">
      <t>シエン</t>
    </rPh>
    <rPh sb="6" eb="8">
      <t>シセツ</t>
    </rPh>
    <phoneticPr fontId="5"/>
  </si>
  <si>
    <t>（2）</t>
  </si>
  <si>
    <t>乳児院</t>
    <rPh sb="0" eb="2">
      <t>ニュウジ</t>
    </rPh>
    <rPh sb="2" eb="3">
      <t>イン</t>
    </rPh>
    <phoneticPr fontId="5"/>
  </si>
  <si>
    <t>（1）</t>
  </si>
  <si>
    <t xml:space="preserve">  県下113民間社会福祉事業施設等に</t>
    <rPh sb="3" eb="4">
      <t>シタ</t>
    </rPh>
    <phoneticPr fontId="5"/>
  </si>
  <si>
    <t>１</t>
    <phoneticPr fontId="5"/>
  </si>
  <si>
    <t>円</t>
  </si>
  <si>
    <t>使　　　途　　　別</t>
  </si>
  <si>
    <t>神奈川県共同募金会調</t>
  </si>
  <si>
    <t xml:space="preserve"> 　 　 </t>
    <phoneticPr fontId="5"/>
  </si>
  <si>
    <t>　　　　と内訳の一致しないことがある。</t>
    <phoneticPr fontId="5"/>
  </si>
  <si>
    <t>（注）１　被保護世帯数、被保護人員については月平均値である。小数点以下を四捨五入しているため合計値</t>
    <rPh sb="1" eb="2">
      <t>チュウ</t>
    </rPh>
    <phoneticPr fontId="5"/>
  </si>
  <si>
    <t>県支払分</t>
  </si>
  <si>
    <t>厚木保健福祉事務所</t>
  </si>
  <si>
    <t>小田原保健福祉事務所
（足柄上センターを含む）</t>
    <rPh sb="12" eb="14">
      <t>アシガラ</t>
    </rPh>
    <rPh sb="14" eb="15">
      <t>カミ</t>
    </rPh>
    <rPh sb="20" eb="21">
      <t>フク</t>
    </rPh>
    <phoneticPr fontId="5"/>
  </si>
  <si>
    <r>
      <t xml:space="preserve">小田原保健福祉事務所
</t>
    </r>
    <r>
      <rPr>
        <sz val="6"/>
        <rFont val="ＭＳ 明朝"/>
        <family val="1"/>
        <charset val="128"/>
      </rPr>
      <t>（足柄上センターを含む）</t>
    </r>
    <rPh sb="12" eb="14">
      <t>アシガラ</t>
    </rPh>
    <rPh sb="14" eb="15">
      <t>カミ</t>
    </rPh>
    <rPh sb="20" eb="21">
      <t>フク</t>
    </rPh>
    <phoneticPr fontId="5"/>
  </si>
  <si>
    <t>鎌倉保健福祉事務所</t>
  </si>
  <si>
    <t>寒川町</t>
    <phoneticPr fontId="5"/>
  </si>
  <si>
    <t>平塚保健福祉事務所
（茅ヶ崎支所を含む）</t>
    <rPh sb="11" eb="14">
      <t>チガサキ</t>
    </rPh>
    <rPh sb="14" eb="16">
      <t>シショ</t>
    </rPh>
    <rPh sb="17" eb="18">
      <t>フク</t>
    </rPh>
    <phoneticPr fontId="5"/>
  </si>
  <si>
    <t>横須賀市</t>
  </si>
  <si>
    <t xml:space="preserve">     ２年度</t>
  </si>
  <si>
    <t xml:space="preserve">     ２年度</t>
    <phoneticPr fontId="5"/>
  </si>
  <si>
    <t>千円</t>
  </si>
  <si>
    <t>人</t>
  </si>
  <si>
    <t>世帯</t>
  </si>
  <si>
    <t>金　額</t>
  </si>
  <si>
    <t>金額</t>
    <rPh sb="0" eb="2">
      <t>キンガク</t>
    </rPh>
    <phoneticPr fontId="14"/>
  </si>
  <si>
    <t>金額</t>
    <rPh sb="0" eb="2">
      <t>キンガク</t>
    </rPh>
    <phoneticPr fontId="5"/>
  </si>
  <si>
    <t>人員</t>
  </si>
  <si>
    <t>人　員</t>
  </si>
  <si>
    <t>事 務 費</t>
  </si>
  <si>
    <t>給付金</t>
    <rPh sb="0" eb="3">
      <t>キュウフキン</t>
    </rPh>
    <phoneticPr fontId="14"/>
  </si>
  <si>
    <t>給付金</t>
    <rPh sb="0" eb="3">
      <t>キュウフキン</t>
    </rPh>
    <phoneticPr fontId="5"/>
  </si>
  <si>
    <t>市　町　村　別</t>
    <phoneticPr fontId="5"/>
  </si>
  <si>
    <t>委託</t>
    <rPh sb="0" eb="2">
      <t>イタク</t>
    </rPh>
    <phoneticPr fontId="3"/>
  </si>
  <si>
    <t>保護施設</t>
  </si>
  <si>
    <t>進学準備</t>
    <rPh sb="0" eb="2">
      <t>シンガク</t>
    </rPh>
    <rPh sb="2" eb="4">
      <t>ジュンビ</t>
    </rPh>
    <phoneticPr fontId="14"/>
  </si>
  <si>
    <t>就労自立</t>
    <rPh sb="0" eb="2">
      <t>シュウロウ</t>
    </rPh>
    <rPh sb="2" eb="4">
      <t>ジリツ</t>
    </rPh>
    <phoneticPr fontId="5"/>
  </si>
  <si>
    <t>葬祭扶助</t>
  </si>
  <si>
    <t>生業扶助</t>
  </si>
  <si>
    <t>出産扶助</t>
  </si>
  <si>
    <t>医　療　扶　助</t>
  </si>
  <si>
    <t>介　護　扶　助</t>
  </si>
  <si>
    <t>教育扶助</t>
  </si>
  <si>
    <t>住　宅　扶　助</t>
  </si>
  <si>
    <t>生　活　扶　助</t>
  </si>
  <si>
    <t>合計金額</t>
  </si>
  <si>
    <t>被保護
人　 員</t>
  </si>
  <si>
    <t>被保護
世帯数</t>
  </si>
  <si>
    <t>市　町　村　別</t>
    <phoneticPr fontId="5"/>
  </si>
  <si>
    <t>生活援護課調</t>
    <rPh sb="0" eb="2">
      <t>セイカツ</t>
    </rPh>
    <rPh sb="2" eb="4">
      <t>エンゴ</t>
    </rPh>
    <rPh sb="4" eb="5">
      <t>カ</t>
    </rPh>
    <rPh sb="5" eb="6">
      <t>シラ</t>
    </rPh>
    <phoneticPr fontId="5"/>
  </si>
  <si>
    <t>（注）　千円未満は切捨てとする。</t>
    <rPh sb="1" eb="2">
      <t>チュウ</t>
    </rPh>
    <rPh sb="4" eb="6">
      <t>センエン</t>
    </rPh>
    <rPh sb="6" eb="8">
      <t>ミマン</t>
    </rPh>
    <rPh sb="9" eb="11">
      <t>キリス</t>
    </rPh>
    <phoneticPr fontId="5"/>
  </si>
  <si>
    <t>世帯合算高額療養費</t>
  </si>
  <si>
    <t>薬剤支給</t>
  </si>
  <si>
    <t>歯科診療</t>
  </si>
  <si>
    <t>一般診療</t>
  </si>
  <si>
    <t>療養の給付</t>
    <phoneticPr fontId="5"/>
  </si>
  <si>
    <t>高齢者(一定以上）</t>
    <rPh sb="0" eb="3">
      <t>コウレイシャ</t>
    </rPh>
    <rPh sb="4" eb="6">
      <t>イッテイ</t>
    </rPh>
    <rPh sb="6" eb="8">
      <t>イジョウ</t>
    </rPh>
    <phoneticPr fontId="5"/>
  </si>
  <si>
    <t>家族出産育児一時金</t>
    <rPh sb="0" eb="2">
      <t>カゾク</t>
    </rPh>
    <phoneticPr fontId="5"/>
  </si>
  <si>
    <t>家族埋葬料</t>
  </si>
  <si>
    <t>移送費</t>
  </si>
  <si>
    <t>家族高額療養費</t>
  </si>
  <si>
    <t>療養費</t>
  </si>
  <si>
    <t>現金給付</t>
    <phoneticPr fontId="5"/>
  </si>
  <si>
    <t>合計</t>
    <phoneticPr fontId="5"/>
  </si>
  <si>
    <t>被 扶 養 者 分</t>
  </si>
  <si>
    <t>出産手当金</t>
  </si>
  <si>
    <t>出産育児一時金</t>
  </si>
  <si>
    <t>埋　　　　葬　　　　料 　(費)</t>
    <phoneticPr fontId="5"/>
  </si>
  <si>
    <t>傷病手当金</t>
  </si>
  <si>
    <t>-</t>
    <phoneticPr fontId="3"/>
  </si>
  <si>
    <t>看護費</t>
  </si>
  <si>
    <t>高額療養費</t>
  </si>
  <si>
    <t>被 保 険 者 分</t>
    <phoneticPr fontId="5"/>
  </si>
  <si>
    <t>件</t>
  </si>
  <si>
    <t>金　　　　　額</t>
  </si>
  <si>
    <t>件　　　　　数</t>
  </si>
  <si>
    <t>種　　　　　　　　　　　　別</t>
  </si>
  <si>
    <t>２　給付状況</t>
    <rPh sb="2" eb="4">
      <t>キュウフ</t>
    </rPh>
    <rPh sb="4" eb="6">
      <t>ジョウキョウ</t>
    </rPh>
    <phoneticPr fontId="5"/>
  </si>
  <si>
    <t>女</t>
  </si>
  <si>
    <t>男</t>
  </si>
  <si>
    <t>計</t>
  </si>
  <si>
    <t>平均標準報酬月額</t>
    <phoneticPr fontId="5"/>
  </si>
  <si>
    <t>被　保　険　者　数</t>
  </si>
  <si>
    <t>事業所数</t>
  </si>
  <si>
    <t>年 度 別</t>
    <phoneticPr fontId="5"/>
  </si>
  <si>
    <t>（各年度末現在）全国健康保険協会調</t>
    <rPh sb="1" eb="4">
      <t>カクネンド</t>
    </rPh>
    <rPh sb="4" eb="5">
      <t>マツ</t>
    </rPh>
    <rPh sb="5" eb="7">
      <t>ゲンザイ</t>
    </rPh>
    <rPh sb="8" eb="10">
      <t>ゼンコク</t>
    </rPh>
    <rPh sb="10" eb="12">
      <t>ケンコウ</t>
    </rPh>
    <rPh sb="12" eb="14">
      <t>ホケン</t>
    </rPh>
    <rPh sb="14" eb="16">
      <t>キョウカイ</t>
    </rPh>
    <rPh sb="16" eb="17">
      <t>シラ</t>
    </rPh>
    <phoneticPr fontId="5"/>
  </si>
  <si>
    <t>１　適用状況</t>
    <rPh sb="2" eb="4">
      <t>テキヨウ</t>
    </rPh>
    <rPh sb="4" eb="6">
      <t>ジョウキョウ</t>
    </rPh>
    <phoneticPr fontId="5"/>
  </si>
  <si>
    <t>（注）　千円未満は切り捨てとする。</t>
    <rPh sb="1" eb="2">
      <t>チュウ</t>
    </rPh>
    <rPh sb="4" eb="6">
      <t>センエン</t>
    </rPh>
    <rPh sb="6" eb="8">
      <t>ミマン</t>
    </rPh>
    <rPh sb="9" eb="10">
      <t>キ</t>
    </rPh>
    <rPh sb="11" eb="12">
      <t>ス</t>
    </rPh>
    <phoneticPr fontId="36"/>
  </si>
  <si>
    <t>薬剤支給</t>
    <phoneticPr fontId="5"/>
  </si>
  <si>
    <t>歯科診療</t>
    <phoneticPr fontId="5"/>
  </si>
  <si>
    <t>一般診療</t>
    <phoneticPr fontId="5"/>
  </si>
  <si>
    <t>療養の給付</t>
    <phoneticPr fontId="36"/>
  </si>
  <si>
    <t>歯科診療</t>
    <phoneticPr fontId="5"/>
  </si>
  <si>
    <t>一般診療</t>
    <phoneticPr fontId="5"/>
  </si>
  <si>
    <t>療養の給付</t>
    <phoneticPr fontId="36"/>
  </si>
  <si>
    <t>高齢者（一定以上）</t>
    <rPh sb="0" eb="3">
      <t>コウレイシャ</t>
    </rPh>
    <rPh sb="4" eb="6">
      <t>イッテイ</t>
    </rPh>
    <rPh sb="6" eb="8">
      <t>イジョウ</t>
    </rPh>
    <phoneticPr fontId="5"/>
  </si>
  <si>
    <t>特別療養費</t>
  </si>
  <si>
    <t>家族出産育児一時金</t>
    <rPh sb="0" eb="2">
      <t>カゾク</t>
    </rPh>
    <phoneticPr fontId="36"/>
  </si>
  <si>
    <t>-</t>
    <phoneticPr fontId="43"/>
  </si>
  <si>
    <t>-</t>
    <phoneticPr fontId="43"/>
  </si>
  <si>
    <t>療養費</t>
    <phoneticPr fontId="5"/>
  </si>
  <si>
    <t>現金給付</t>
    <phoneticPr fontId="36"/>
  </si>
  <si>
    <t>歯科診療</t>
    <phoneticPr fontId="5"/>
  </si>
  <si>
    <t xml:space="preserve">  合　　　　　　　　 計</t>
    <phoneticPr fontId="5"/>
  </si>
  <si>
    <t>-</t>
    <phoneticPr fontId="43"/>
  </si>
  <si>
    <t>埋      葬      料 (費)</t>
    <phoneticPr fontId="36"/>
  </si>
  <si>
    <t>傷病手当金</t>
    <phoneticPr fontId="5"/>
  </si>
  <si>
    <t>-</t>
    <phoneticPr fontId="43"/>
  </si>
  <si>
    <t>移送費</t>
    <rPh sb="0" eb="1">
      <t>イ</t>
    </rPh>
    <rPh sb="1" eb="2">
      <t>ソウ</t>
    </rPh>
    <phoneticPr fontId="5"/>
  </si>
  <si>
    <t>-</t>
    <phoneticPr fontId="43"/>
  </si>
  <si>
    <t>患護費</t>
    <rPh sb="0" eb="1">
      <t>カン</t>
    </rPh>
    <rPh sb="1" eb="2">
      <t>ゴ</t>
    </rPh>
    <phoneticPr fontId="5"/>
  </si>
  <si>
    <t>現金給付</t>
    <phoneticPr fontId="36"/>
  </si>
  <si>
    <t>薬剤支給</t>
    <phoneticPr fontId="5"/>
  </si>
  <si>
    <t>療養の給付</t>
    <phoneticPr fontId="36"/>
  </si>
  <si>
    <t xml:space="preserve">  合　　　　　　　　 計</t>
    <phoneticPr fontId="5"/>
  </si>
  <si>
    <t>被 保 険 者 分</t>
  </si>
  <si>
    <t>金額</t>
    <phoneticPr fontId="5"/>
  </si>
  <si>
    <t>件数</t>
    <phoneticPr fontId="5"/>
  </si>
  <si>
    <t>種　　　　　　　　　　別</t>
  </si>
  <si>
    <t>２　給付状況</t>
  </si>
  <si>
    <t>令和元年度</t>
    <phoneticPr fontId="5"/>
  </si>
  <si>
    <t>平成30年度</t>
    <phoneticPr fontId="5"/>
  </si>
  <si>
    <t>平 均 賃 金</t>
  </si>
  <si>
    <t>被　　　保　　　険　　　者　　　数</t>
  </si>
  <si>
    <t>年　　度　　別</t>
  </si>
  <si>
    <t>（各年度末現在）全国健康保険協会調</t>
    <rPh sb="1" eb="5">
      <t>カクネンドマツ</t>
    </rPh>
    <rPh sb="5" eb="7">
      <t>ゲンザイ</t>
    </rPh>
    <rPh sb="8" eb="10">
      <t>ゼンコク</t>
    </rPh>
    <rPh sb="10" eb="12">
      <t>ケンコウ</t>
    </rPh>
    <rPh sb="12" eb="14">
      <t>ホケン</t>
    </rPh>
    <rPh sb="14" eb="16">
      <t>キョウカイ</t>
    </rPh>
    <rPh sb="16" eb="17">
      <t>シラ</t>
    </rPh>
    <phoneticPr fontId="5"/>
  </si>
  <si>
    <t>合算高額療養付加金 　</t>
    <rPh sb="0" eb="2">
      <t>ガッサン</t>
    </rPh>
    <rPh sb="2" eb="4">
      <t>コウガク</t>
    </rPh>
    <rPh sb="4" eb="6">
      <t>リョウヨウ</t>
    </rPh>
    <rPh sb="6" eb="9">
      <t>フカキン</t>
    </rPh>
    <phoneticPr fontId="36"/>
  </si>
  <si>
    <t>被　扶　養　者　分</t>
    <phoneticPr fontId="5"/>
  </si>
  <si>
    <t>被　保　険　者　分</t>
    <phoneticPr fontId="5"/>
  </si>
  <si>
    <t>被　保　険　者　分</t>
    <phoneticPr fontId="5"/>
  </si>
  <si>
    <t>金　　　　　　　　　　額</t>
  </si>
  <si>
    <t>区　　　　　　　　　　分</t>
  </si>
  <si>
    <t>３　付加給付</t>
    <rPh sb="2" eb="4">
      <t>フカ</t>
    </rPh>
    <rPh sb="4" eb="6">
      <t>キュウフ</t>
    </rPh>
    <phoneticPr fontId="36"/>
  </si>
  <si>
    <t>現金給付</t>
  </si>
  <si>
    <t>療養の給付</t>
  </si>
  <si>
    <t>　小　　　　計　</t>
    <rPh sb="1" eb="2">
      <t>ショウ</t>
    </rPh>
    <rPh sb="6" eb="7">
      <t>ケイ</t>
    </rPh>
    <phoneticPr fontId="5"/>
  </si>
  <si>
    <t>被扶養者分</t>
  </si>
  <si>
    <t>高額療養者</t>
    <rPh sb="0" eb="2">
      <t>コウガク</t>
    </rPh>
    <rPh sb="2" eb="5">
      <t>リョウヨウシャ</t>
    </rPh>
    <phoneticPr fontId="36"/>
  </si>
  <si>
    <t>高齢者</t>
    <rPh sb="0" eb="3">
      <t>コウレイシャ</t>
    </rPh>
    <phoneticPr fontId="36"/>
  </si>
  <si>
    <t>被保険者分</t>
    <phoneticPr fontId="36"/>
  </si>
  <si>
    <t>令和元年度</t>
    <phoneticPr fontId="5"/>
  </si>
  <si>
    <t>平成30年度</t>
    <phoneticPr fontId="36"/>
  </si>
  <si>
    <t>２　法定給付</t>
    <rPh sb="2" eb="4">
      <t>ホウテイ</t>
    </rPh>
    <rPh sb="4" eb="6">
      <t>キュウフ</t>
    </rPh>
    <phoneticPr fontId="36"/>
  </si>
  <si>
    <t>平均標準報酬月額</t>
  </si>
  <si>
    <t>被 保 険 者 数</t>
  </si>
  <si>
    <t>組合数</t>
  </si>
  <si>
    <t>年　度　別</t>
  </si>
  <si>
    <t>（各年度末現在）健康保険組合連合会神奈川連合会調</t>
    <rPh sb="1" eb="4">
      <t>カクネンド</t>
    </rPh>
    <rPh sb="4" eb="5">
      <t>マツ</t>
    </rPh>
    <rPh sb="5" eb="7">
      <t>ゲンザイ</t>
    </rPh>
    <rPh sb="8" eb="10">
      <t>ケンコウ</t>
    </rPh>
    <rPh sb="10" eb="12">
      <t>ホケン</t>
    </rPh>
    <rPh sb="12" eb="14">
      <t>クミアイ</t>
    </rPh>
    <rPh sb="14" eb="17">
      <t>レンゴウカイ</t>
    </rPh>
    <rPh sb="17" eb="20">
      <t>カナガワ</t>
    </rPh>
    <rPh sb="20" eb="22">
      <t>レンゴウ</t>
    </rPh>
    <rPh sb="22" eb="23">
      <t>カイ</t>
    </rPh>
    <rPh sb="23" eb="24">
      <t>シラ</t>
    </rPh>
    <phoneticPr fontId="5"/>
  </si>
  <si>
    <t>建設連合組合</t>
  </si>
  <si>
    <t>建設業組合</t>
  </si>
  <si>
    <t>薬剤師組合</t>
  </si>
  <si>
    <t>食品衛生組合</t>
  </si>
  <si>
    <t>歯科医師組合</t>
  </si>
  <si>
    <t>医師組合</t>
  </si>
  <si>
    <t>鎌倉市</t>
  </si>
  <si>
    <t>相模原市</t>
  </si>
  <si>
    <t>組合計</t>
  </si>
  <si>
    <t>町村計</t>
  </si>
  <si>
    <t>市計</t>
  </si>
  <si>
    <t>金　　　額</t>
  </si>
  <si>
    <t>金　　　　額</t>
  </si>
  <si>
    <t>件　　数</t>
  </si>
  <si>
    <t>療　養　費　等</t>
  </si>
  <si>
    <t>療 養 の 給 付 等</t>
  </si>
  <si>
    <t>給　　　付　　　状　　　況</t>
  </si>
  <si>
    <t>保険者数</t>
  </si>
  <si>
    <t>被保険者数</t>
  </si>
  <si>
    <t>世帯数</t>
  </si>
  <si>
    <t>区　　　分</t>
  </si>
  <si>
    <t>（各年度末現在）医療保険課調</t>
    <rPh sb="1" eb="4">
      <t>カクネンド</t>
    </rPh>
    <rPh sb="4" eb="5">
      <t>マツ</t>
    </rPh>
    <rPh sb="5" eb="7">
      <t>ゲンザイ</t>
    </rPh>
    <rPh sb="8" eb="10">
      <t>イリョウ</t>
    </rPh>
    <rPh sb="10" eb="12">
      <t>ホケン</t>
    </rPh>
    <rPh sb="12" eb="13">
      <t>カ</t>
    </rPh>
    <rPh sb="13" eb="14">
      <t>シラ</t>
    </rPh>
    <phoneticPr fontId="5"/>
  </si>
  <si>
    <t xml:space="preserve">　　　２　被保険者数は、各月末平均を市町村ごとに四捨五入して表示しているため合計と一致しない場合がある。　　 </t>
    <rPh sb="5" eb="9">
      <t>ヒホケンシャ</t>
    </rPh>
    <rPh sb="9" eb="10">
      <t>スウ</t>
    </rPh>
    <rPh sb="12" eb="14">
      <t>カクツキ</t>
    </rPh>
    <rPh sb="14" eb="15">
      <t>マツ</t>
    </rPh>
    <rPh sb="15" eb="17">
      <t>ヘイキン</t>
    </rPh>
    <rPh sb="18" eb="21">
      <t>シチョウソン</t>
    </rPh>
    <rPh sb="24" eb="28">
      <t>シシャゴニュウ</t>
    </rPh>
    <rPh sb="30" eb="32">
      <t>ヒョウジ</t>
    </rPh>
    <rPh sb="38" eb="40">
      <t>ゴウケイ</t>
    </rPh>
    <rPh sb="41" eb="43">
      <t>イッチ</t>
    </rPh>
    <rPh sb="46" eb="48">
      <t>バアイ</t>
    </rPh>
    <phoneticPr fontId="5"/>
  </si>
  <si>
    <t>（注）１　出典:神奈川県後期高齢者医療事業報告書（神奈川県後期高齢者医療広域連合作成）。</t>
    <rPh sb="1" eb="2">
      <t>チュウ</t>
    </rPh>
    <phoneticPr fontId="5"/>
  </si>
  <si>
    <t>市 町 村 別</t>
  </si>
  <si>
    <t>一人
当たり
医療費</t>
  </si>
  <si>
    <t xml:space="preserve">総医療費の内
一部負担金      </t>
  </si>
  <si>
    <t>そ  の  他</t>
  </si>
  <si>
    <t>調     剤</t>
  </si>
  <si>
    <t>歯      科</t>
  </si>
  <si>
    <t>入  院  外</t>
  </si>
  <si>
    <t>入      院</t>
  </si>
  <si>
    <t>総 医 療 費</t>
  </si>
  <si>
    <t>被保険者数</t>
    <rPh sb="0" eb="4">
      <t>ヒホケンシャ</t>
    </rPh>
    <rPh sb="4" eb="5">
      <t>スウ</t>
    </rPh>
    <phoneticPr fontId="5"/>
  </si>
  <si>
    <t>（被保険者数は各年度月平均、医療費は各年度末現在）資料提供：医療保険課</t>
    <rPh sb="1" eb="2">
      <t>ヒ</t>
    </rPh>
    <rPh sb="2" eb="4">
      <t>ホケン</t>
    </rPh>
    <phoneticPr fontId="5"/>
  </si>
  <si>
    <t>単位　被保険者　人、医療費　円</t>
    <rPh sb="0" eb="2">
      <t>タンイ</t>
    </rPh>
    <rPh sb="3" eb="7">
      <t>ヒホケンシャ</t>
    </rPh>
    <rPh sb="8" eb="9">
      <t>ニン</t>
    </rPh>
    <rPh sb="10" eb="13">
      <t>イリョウヒ</t>
    </rPh>
    <rPh sb="14" eb="15">
      <t>エン</t>
    </rPh>
    <phoneticPr fontId="5"/>
  </si>
  <si>
    <t>　　　２　上段：厚生労働省集計、下段：神奈川県国民健康保険団体連合会集計。</t>
    <rPh sb="5" eb="7">
      <t>ジョウダン</t>
    </rPh>
    <rPh sb="8" eb="10">
      <t>コウセイ</t>
    </rPh>
    <rPh sb="10" eb="12">
      <t>ロウドウ</t>
    </rPh>
    <rPh sb="12" eb="13">
      <t>ショウ</t>
    </rPh>
    <rPh sb="13" eb="15">
      <t>シュウケイ</t>
    </rPh>
    <rPh sb="16" eb="18">
      <t>ゲダン</t>
    </rPh>
    <rPh sb="19" eb="23">
      <t>カナガワケン</t>
    </rPh>
    <rPh sb="23" eb="25">
      <t>コクミン</t>
    </rPh>
    <rPh sb="25" eb="27">
      <t>ケンコウ</t>
    </rPh>
    <rPh sb="27" eb="29">
      <t>ホケン</t>
    </rPh>
    <rPh sb="29" eb="31">
      <t>ダンタイ</t>
    </rPh>
    <rPh sb="31" eb="34">
      <t>レンゴウカイ</t>
    </rPh>
    <rPh sb="34" eb="36">
      <t>シュウケイ</t>
    </rPh>
    <phoneticPr fontId="5"/>
  </si>
  <si>
    <t>（注）１　高確法：「高齢者の医療の確保に関する法律」。</t>
    <rPh sb="1" eb="2">
      <t>チュウ</t>
    </rPh>
    <rPh sb="5" eb="6">
      <t>コウ</t>
    </rPh>
    <rPh sb="6" eb="7">
      <t>カク</t>
    </rPh>
    <rPh sb="7" eb="8">
      <t>ホウ</t>
    </rPh>
    <rPh sb="10" eb="13">
      <t>コウレイシャ</t>
    </rPh>
    <rPh sb="14" eb="16">
      <t>イリョウ</t>
    </rPh>
    <rPh sb="17" eb="19">
      <t>カクホ</t>
    </rPh>
    <rPh sb="20" eb="21">
      <t>カン</t>
    </rPh>
    <rPh sb="23" eb="25">
      <t>ホウリツ</t>
    </rPh>
    <phoneticPr fontId="5"/>
  </si>
  <si>
    <t>特定健康診査（国民健康保険）</t>
    <rPh sb="0" eb="2">
      <t>トクテイ</t>
    </rPh>
    <rPh sb="2" eb="4">
      <t>ケンコウ</t>
    </rPh>
    <rPh sb="4" eb="6">
      <t>シンサ</t>
    </rPh>
    <rPh sb="7" eb="9">
      <t>コクミン</t>
    </rPh>
    <rPh sb="9" eb="11">
      <t>ケンコウ</t>
    </rPh>
    <phoneticPr fontId="5"/>
  </si>
  <si>
    <t>特定健康診査（全医療保険者）</t>
    <rPh sb="0" eb="2">
      <t>トクテイ</t>
    </rPh>
    <rPh sb="2" eb="4">
      <t>ケンコウ</t>
    </rPh>
    <rPh sb="4" eb="6">
      <t>シンサ</t>
    </rPh>
    <rPh sb="7" eb="8">
      <t>ゼン</t>
    </rPh>
    <rPh sb="8" eb="10">
      <t>イリョウ</t>
    </rPh>
    <rPh sb="10" eb="12">
      <t>ホケン</t>
    </rPh>
    <rPh sb="12" eb="13">
      <t>シャ</t>
    </rPh>
    <phoneticPr fontId="5"/>
  </si>
  <si>
    <t>区　　　　分</t>
  </si>
  <si>
    <t>資料提供：医療保険課</t>
    <rPh sb="0" eb="2">
      <t>シリョウ</t>
    </rPh>
    <rPh sb="2" eb="4">
      <t>テイキョウ</t>
    </rPh>
    <rPh sb="5" eb="7">
      <t>イリョウ</t>
    </rPh>
    <rPh sb="7" eb="9">
      <t>ホケン</t>
    </rPh>
    <rPh sb="9" eb="10">
      <t>カ</t>
    </rPh>
    <phoneticPr fontId="5"/>
  </si>
  <si>
    <t xml:space="preserve">      ２ 受給資格決定件数、受給者実人員は、基本手当のみの数であり、他の給付金は含まない。</t>
    <rPh sb="8" eb="10">
      <t>ジュキュウ</t>
    </rPh>
    <rPh sb="10" eb="12">
      <t>シカク</t>
    </rPh>
    <rPh sb="12" eb="14">
      <t>ケッテイ</t>
    </rPh>
    <rPh sb="14" eb="16">
      <t>ケンスウ</t>
    </rPh>
    <rPh sb="17" eb="20">
      <t>ジュキュウシャ</t>
    </rPh>
    <rPh sb="20" eb="21">
      <t>ジツ</t>
    </rPh>
    <rPh sb="21" eb="23">
      <t>ジンイン</t>
    </rPh>
    <rPh sb="25" eb="27">
      <t>キホン</t>
    </rPh>
    <rPh sb="27" eb="29">
      <t>テアテ</t>
    </rPh>
    <rPh sb="32" eb="33">
      <t>スウ</t>
    </rPh>
    <rPh sb="37" eb="38">
      <t>タ</t>
    </rPh>
    <rPh sb="39" eb="42">
      <t>キュウフキン</t>
    </rPh>
    <rPh sb="43" eb="44">
      <t>フク</t>
    </rPh>
    <phoneticPr fontId="5"/>
  </si>
  <si>
    <t>（注）１ 「離職票提出件数」は、平成26年度から集計していない。</t>
    <rPh sb="1" eb="2">
      <t>チュウ</t>
    </rPh>
    <rPh sb="6" eb="8">
      <t>リショク</t>
    </rPh>
    <rPh sb="8" eb="9">
      <t>ヒョウ</t>
    </rPh>
    <rPh sb="9" eb="11">
      <t>テイシュツ</t>
    </rPh>
    <rPh sb="11" eb="13">
      <t>ケンスウ</t>
    </rPh>
    <rPh sb="16" eb="18">
      <t>ヘイセイ</t>
    </rPh>
    <rPh sb="20" eb="22">
      <t>ネンド</t>
    </rPh>
    <rPh sb="24" eb="26">
      <t>シュウケイ</t>
    </rPh>
    <phoneticPr fontId="5"/>
  </si>
  <si>
    <t>…</t>
    <phoneticPr fontId="5"/>
  </si>
  <si>
    <t>…</t>
  </si>
  <si>
    <t>１か月平均</t>
    <phoneticPr fontId="5"/>
  </si>
  <si>
    <t>実 人 員</t>
  </si>
  <si>
    <t>決定件数</t>
  </si>
  <si>
    <t>提出件数</t>
  </si>
  <si>
    <t>給付総額</t>
  </si>
  <si>
    <t>受 給 者</t>
  </si>
  <si>
    <t>給付総類</t>
  </si>
  <si>
    <t xml:space="preserve">受給資格     </t>
  </si>
  <si>
    <t xml:space="preserve">離 職 票      </t>
  </si>
  <si>
    <t>日雇求職者給付金</t>
  </si>
  <si>
    <t>失　　　 業　　　 給 　　　付</t>
  </si>
  <si>
    <t>神奈川労働局職業安定課調</t>
  </si>
  <si>
    <t>２　給 付 状 況</t>
    <rPh sb="2" eb="3">
      <t>キュウ</t>
    </rPh>
    <rPh sb="4" eb="5">
      <t>フ</t>
    </rPh>
    <rPh sb="6" eb="7">
      <t>ジョウ</t>
    </rPh>
    <rPh sb="8" eb="9">
      <t>キョウ</t>
    </rPh>
    <phoneticPr fontId="5"/>
  </si>
  <si>
    <t>　　　３　産業分類は、日本標準産業分類の改定に伴い、新たな産業分類に基づく表示に変更。</t>
    <rPh sb="5" eb="7">
      <t>サンギョウ</t>
    </rPh>
    <rPh sb="7" eb="9">
      <t>ブンルイ</t>
    </rPh>
    <rPh sb="11" eb="13">
      <t>ニホン</t>
    </rPh>
    <rPh sb="13" eb="15">
      <t>ヒョウジュン</t>
    </rPh>
    <rPh sb="15" eb="17">
      <t>サンギョウ</t>
    </rPh>
    <rPh sb="17" eb="19">
      <t>ブンルイ</t>
    </rPh>
    <rPh sb="20" eb="22">
      <t>カイテイ</t>
    </rPh>
    <rPh sb="23" eb="24">
      <t>トモナ</t>
    </rPh>
    <rPh sb="26" eb="27">
      <t>アラ</t>
    </rPh>
    <rPh sb="29" eb="31">
      <t>サンギョウ</t>
    </rPh>
    <rPh sb="31" eb="33">
      <t>ブンルイ</t>
    </rPh>
    <rPh sb="34" eb="35">
      <t>モト</t>
    </rPh>
    <rPh sb="37" eb="39">
      <t>ヒョウジ</t>
    </rPh>
    <rPh sb="40" eb="42">
      <t>ヘンコウ</t>
    </rPh>
    <phoneticPr fontId="5"/>
  </si>
  <si>
    <t>　　　２　０人事業所数欄は４人以下事業所数欄の内数。</t>
    <rPh sb="6" eb="7">
      <t>ニン</t>
    </rPh>
    <rPh sb="7" eb="10">
      <t>ジギョウショ</t>
    </rPh>
    <rPh sb="10" eb="11">
      <t>スウ</t>
    </rPh>
    <rPh sb="11" eb="12">
      <t>ラン</t>
    </rPh>
    <rPh sb="14" eb="15">
      <t>ニン</t>
    </rPh>
    <rPh sb="15" eb="17">
      <t>イカ</t>
    </rPh>
    <rPh sb="17" eb="20">
      <t>ジギョウショ</t>
    </rPh>
    <rPh sb="20" eb="21">
      <t>スウ</t>
    </rPh>
    <rPh sb="21" eb="22">
      <t>ラン</t>
    </rPh>
    <rPh sb="23" eb="24">
      <t>ウチ</t>
    </rPh>
    <rPh sb="24" eb="25">
      <t>スウ</t>
    </rPh>
    <phoneticPr fontId="5"/>
  </si>
  <si>
    <t>（注）１　「分類不能」とは、産業分類不明のもの。</t>
    <rPh sb="1" eb="2">
      <t>チュウ</t>
    </rPh>
    <rPh sb="6" eb="8">
      <t>ブンルイ</t>
    </rPh>
    <rPh sb="8" eb="10">
      <t>フノウ</t>
    </rPh>
    <rPh sb="14" eb="16">
      <t>サンギョウ</t>
    </rPh>
    <rPh sb="16" eb="18">
      <t>ブンルイ</t>
    </rPh>
    <rPh sb="18" eb="20">
      <t>フメイ</t>
    </rPh>
    <phoneticPr fontId="5"/>
  </si>
  <si>
    <t>分類不能</t>
  </si>
  <si>
    <t>公務</t>
  </si>
  <si>
    <t>サービス業</t>
  </si>
  <si>
    <t>複合サー
ビス事業</t>
    <phoneticPr fontId="5"/>
  </si>
  <si>
    <t>医療，福祉</t>
    <phoneticPr fontId="5"/>
  </si>
  <si>
    <t>教育，学習
支援業</t>
    <phoneticPr fontId="5"/>
  </si>
  <si>
    <t>生活関連サービス業,娯楽業</t>
    <rPh sb="0" eb="2">
      <t>セイカツ</t>
    </rPh>
    <rPh sb="2" eb="4">
      <t>カンレン</t>
    </rPh>
    <rPh sb="8" eb="9">
      <t>ギョウ</t>
    </rPh>
    <rPh sb="10" eb="13">
      <t>ゴラクギョウ</t>
    </rPh>
    <phoneticPr fontId="5"/>
  </si>
  <si>
    <t>不動産業，
物品賃貸業</t>
    <rPh sb="6" eb="8">
      <t>ブッピン</t>
    </rPh>
    <rPh sb="8" eb="11">
      <t>チンタイギョウ</t>
    </rPh>
    <phoneticPr fontId="5"/>
  </si>
  <si>
    <t>金融業
保険業</t>
    <rPh sb="2" eb="3">
      <t>ギョウ</t>
    </rPh>
    <phoneticPr fontId="5"/>
  </si>
  <si>
    <t>卸売業
小売業</t>
    <rPh sb="2" eb="3">
      <t>ギョウ</t>
    </rPh>
    <phoneticPr fontId="5"/>
  </si>
  <si>
    <t>運輸業
郵便業</t>
    <rPh sb="4" eb="6">
      <t>ユウビン</t>
    </rPh>
    <rPh sb="6" eb="7">
      <t>ギョウ</t>
    </rPh>
    <phoneticPr fontId="5"/>
  </si>
  <si>
    <t>情報通信業</t>
  </si>
  <si>
    <t>電気・ガス・熱供給・水道業</t>
    <rPh sb="6" eb="7">
      <t>ネツ</t>
    </rPh>
    <rPh sb="7" eb="9">
      <t>キョウキュウ</t>
    </rPh>
    <phoneticPr fontId="5"/>
  </si>
  <si>
    <t>製造業</t>
  </si>
  <si>
    <t>建設業</t>
  </si>
  <si>
    <t xml:space="preserve">鉱業，
採石業　他 </t>
    <rPh sb="4" eb="6">
      <t>サイセキ</t>
    </rPh>
    <rPh sb="6" eb="7">
      <t>ギョウ</t>
    </rPh>
    <rPh sb="8" eb="9">
      <t>タ</t>
    </rPh>
    <phoneticPr fontId="5"/>
  </si>
  <si>
    <t>漁業</t>
    <phoneticPr fontId="5"/>
  </si>
  <si>
    <t>農業，林業</t>
    <rPh sb="3" eb="5">
      <t>リンギョウ</t>
    </rPh>
    <phoneticPr fontId="5"/>
  </si>
  <si>
    <t>事業所数</t>
    <rPh sb="0" eb="3">
      <t>ジギョウショ</t>
    </rPh>
    <rPh sb="3" eb="4">
      <t>スウ</t>
    </rPh>
    <phoneticPr fontId="5"/>
  </si>
  <si>
    <t>０　人</t>
    <phoneticPr fontId="5"/>
  </si>
  <si>
    <t>1,000人以上</t>
    <rPh sb="5" eb="6">
      <t>ニン</t>
    </rPh>
    <rPh sb="6" eb="8">
      <t>イジョウ</t>
    </rPh>
    <phoneticPr fontId="5"/>
  </si>
  <si>
    <t>500～999人</t>
    <rPh sb="7" eb="8">
      <t>ニン</t>
    </rPh>
    <phoneticPr fontId="5"/>
  </si>
  <si>
    <t>100～499人</t>
    <rPh sb="7" eb="8">
      <t>ニン</t>
    </rPh>
    <phoneticPr fontId="5"/>
  </si>
  <si>
    <t>30～99人</t>
    <phoneticPr fontId="5"/>
  </si>
  <si>
    <t>５～29人</t>
    <phoneticPr fontId="5"/>
  </si>
  <si>
    <t>４人以下</t>
    <phoneticPr fontId="5"/>
  </si>
  <si>
    <t>神奈川労働局職業安定課調</t>
    <rPh sb="0" eb="3">
      <t>カナガワ</t>
    </rPh>
    <rPh sb="3" eb="5">
      <t>ロウドウ</t>
    </rPh>
    <rPh sb="5" eb="6">
      <t>キョク</t>
    </rPh>
    <rPh sb="6" eb="8">
      <t>ショクギョウ</t>
    </rPh>
    <rPh sb="8" eb="10">
      <t>アンテイ</t>
    </rPh>
    <rPh sb="10" eb="11">
      <t>カ</t>
    </rPh>
    <rPh sb="11" eb="12">
      <t>シラ</t>
    </rPh>
    <phoneticPr fontId="5"/>
  </si>
  <si>
    <t>　（各年度３月末現在）　</t>
    <rPh sb="2" eb="5">
      <t>カクネンド</t>
    </rPh>
    <rPh sb="6" eb="7">
      <t>ツキ</t>
    </rPh>
    <rPh sb="7" eb="8">
      <t>マツ</t>
    </rPh>
    <rPh sb="8" eb="10">
      <t>ゲンザイ</t>
    </rPh>
    <phoneticPr fontId="5"/>
  </si>
  <si>
    <r>
      <rPr>
        <b/>
        <sz val="7"/>
        <rFont val="ＭＳ 明朝"/>
        <family val="1"/>
        <charset val="128"/>
      </rPr>
      <t>１　適 用 状 況</t>
    </r>
    <r>
      <rPr>
        <sz val="7"/>
        <rFont val="ＭＳ 明朝"/>
        <family val="1"/>
        <charset val="128"/>
      </rPr>
      <t>　　</t>
    </r>
    <rPh sb="2" eb="3">
      <t>テキ</t>
    </rPh>
    <rPh sb="4" eb="5">
      <t>ヨウ</t>
    </rPh>
    <rPh sb="6" eb="7">
      <t>ジョウ</t>
    </rPh>
    <rPh sb="8" eb="9">
      <t>キョウ</t>
    </rPh>
    <phoneticPr fontId="5"/>
  </si>
  <si>
    <t>令和３年度県募金会経費繰入金として</t>
    <rPh sb="0" eb="1">
      <t>レイ</t>
    </rPh>
    <rPh sb="1" eb="2">
      <t>カズ</t>
    </rPh>
    <rPh sb="3" eb="5">
      <t>ネンド</t>
    </rPh>
    <rPh sb="5" eb="6">
      <t>ケン</t>
    </rPh>
    <rPh sb="6" eb="8">
      <t>ボキン</t>
    </rPh>
    <rPh sb="8" eb="9">
      <t>カイ</t>
    </rPh>
    <rPh sb="9" eb="11">
      <t>ケイヒ</t>
    </rPh>
    <rPh sb="11" eb="13">
      <t>クリイレ</t>
    </rPh>
    <rPh sb="13" eb="14">
      <t>キン</t>
    </rPh>
    <phoneticPr fontId="5"/>
  </si>
  <si>
    <r>
      <t xml:space="preserve"> 　  </t>
    </r>
    <r>
      <rPr>
        <sz val="7"/>
        <rFont val="ＭＳ 明朝"/>
        <family val="1"/>
        <charset val="128"/>
      </rPr>
      <t>２　各扶助金額は百円以下を四捨五入しているため合計値と内訳が一致しないことがある。</t>
    </r>
    <r>
      <rPr>
        <sz val="8"/>
        <rFont val="ＭＳ 明朝"/>
        <family val="1"/>
        <charset val="128"/>
      </rPr>
      <t>　</t>
    </r>
    <phoneticPr fontId="5"/>
  </si>
  <si>
    <r>
      <t xml:space="preserve"> 　  </t>
    </r>
    <r>
      <rPr>
        <sz val="7"/>
        <rFont val="ＭＳ 明朝"/>
        <family val="1"/>
        <charset val="128"/>
      </rPr>
      <t>３　平成29年４月に茅ヶ崎保健福祉事務所が茅ヶ崎市に移管されたことに伴い、寒川町が平成29年より</t>
    </r>
    <rPh sb="6" eb="8">
      <t>ヘイセイ</t>
    </rPh>
    <rPh sb="10" eb="11">
      <t>ネン</t>
    </rPh>
    <rPh sb="12" eb="13">
      <t>ガツ</t>
    </rPh>
    <rPh sb="14" eb="17">
      <t>チガサキ</t>
    </rPh>
    <rPh sb="17" eb="19">
      <t>ホケン</t>
    </rPh>
    <rPh sb="19" eb="21">
      <t>フクシ</t>
    </rPh>
    <rPh sb="21" eb="23">
      <t>ジム</t>
    </rPh>
    <rPh sb="23" eb="24">
      <t>ショ</t>
    </rPh>
    <rPh sb="25" eb="28">
      <t>チガサキ</t>
    </rPh>
    <rPh sb="28" eb="29">
      <t>シ</t>
    </rPh>
    <rPh sb="30" eb="32">
      <t>イカン</t>
    </rPh>
    <rPh sb="38" eb="39">
      <t>トモナ</t>
    </rPh>
    <rPh sb="41" eb="44">
      <t>サムカワマチ</t>
    </rPh>
    <rPh sb="45" eb="47">
      <t>ヘイセイ</t>
    </rPh>
    <rPh sb="49" eb="50">
      <t>ネン</t>
    </rPh>
    <phoneticPr fontId="5"/>
  </si>
  <si>
    <r>
      <t xml:space="preserve"> 　 　 </t>
    </r>
    <r>
      <rPr>
        <sz val="7"/>
        <rFont val="ＭＳ 明朝"/>
        <family val="1"/>
        <charset val="128"/>
      </rPr>
      <t>茅ヶ崎保健事務所管轄から平塚保健福祉事務所管轄に変更。</t>
    </r>
    <rPh sb="5" eb="8">
      <t>チガサキ</t>
    </rPh>
    <rPh sb="8" eb="10">
      <t>ホケン</t>
    </rPh>
    <rPh sb="10" eb="12">
      <t>ジム</t>
    </rPh>
    <rPh sb="12" eb="13">
      <t>ショ</t>
    </rPh>
    <rPh sb="13" eb="15">
      <t>カンカツ</t>
    </rPh>
    <rPh sb="17" eb="19">
      <t>ヒラツカ</t>
    </rPh>
    <rPh sb="19" eb="21">
      <t>ホケン</t>
    </rPh>
    <rPh sb="21" eb="23">
      <t>フクシ</t>
    </rPh>
    <rPh sb="23" eb="25">
      <t>ジム</t>
    </rPh>
    <rPh sb="25" eb="26">
      <t>ショ</t>
    </rPh>
    <rPh sb="26" eb="28">
      <t>カンカツ</t>
    </rPh>
    <rPh sb="29" eb="31">
      <t>ヘンコウ</t>
    </rPh>
    <phoneticPr fontId="5"/>
  </si>
  <si>
    <t>30年度</t>
    <phoneticPr fontId="5"/>
  </si>
  <si>
    <t>平成29年度</t>
    <rPh sb="4" eb="6">
      <t>ネンド</t>
    </rPh>
    <phoneticPr fontId="5"/>
  </si>
  <si>
    <t>年　度　別
産　業　別</t>
    <rPh sb="2" eb="3">
      <t>ド</t>
    </rPh>
    <phoneticPr fontId="5"/>
  </si>
  <si>
    <t>学術研究,専門・
技術サービス業</t>
    <rPh sb="0" eb="2">
      <t>ガクジュツ</t>
    </rPh>
    <rPh sb="2" eb="4">
      <t>ケンキュウ</t>
    </rPh>
    <rPh sb="5" eb="7">
      <t>センモン</t>
    </rPh>
    <rPh sb="9" eb="11">
      <t>ギジュツ</t>
    </rPh>
    <rPh sb="15" eb="16">
      <t>ギョウ</t>
    </rPh>
    <phoneticPr fontId="5"/>
  </si>
  <si>
    <t>宿泊業，飲食
サービス業</t>
    <rPh sb="4" eb="6">
      <t>インショク</t>
    </rPh>
    <rPh sb="11" eb="12">
      <t>ギョウ</t>
    </rPh>
    <phoneticPr fontId="5"/>
  </si>
  <si>
    <t xml:space="preserve"> </t>
    <phoneticPr fontId="5"/>
  </si>
  <si>
    <t xml:space="preserve"> </t>
    <phoneticPr fontId="5"/>
  </si>
  <si>
    <t>年　金　額</t>
  </si>
  <si>
    <t>遺 族 基 礎 年 金</t>
  </si>
  <si>
    <t>障 害 基 礎 年 金</t>
  </si>
  <si>
    <t>老 齢 基 礎 年 金</t>
  </si>
  <si>
    <t>３－２　基礎年金受給状況</t>
    <rPh sb="4" eb="6">
      <t>キソ</t>
    </rPh>
    <rPh sb="6" eb="8">
      <t>ネンキン</t>
    </rPh>
    <rPh sb="8" eb="10">
      <t>ジュキュウ</t>
    </rPh>
    <rPh sb="10" eb="12">
      <t>ジョウキョウ</t>
    </rPh>
    <phoneticPr fontId="5"/>
  </si>
  <si>
    <t>（注）　死亡一時金の（　　）内は附加年金で内数。</t>
  </si>
  <si>
    <t>年金額</t>
    <rPh sb="0" eb="3">
      <t>ネンキンガク</t>
    </rPh>
    <phoneticPr fontId="36"/>
  </si>
  <si>
    <t>件数</t>
  </si>
  <si>
    <t>死亡一時金</t>
    <rPh sb="0" eb="2">
      <t>シボウ</t>
    </rPh>
    <rPh sb="2" eb="5">
      <t>イチジキン</t>
    </rPh>
    <phoneticPr fontId="36"/>
  </si>
  <si>
    <t>寡婦年金</t>
    <rPh sb="0" eb="2">
      <t>カフ</t>
    </rPh>
    <rPh sb="2" eb="4">
      <t>ネンキン</t>
    </rPh>
    <phoneticPr fontId="36"/>
  </si>
  <si>
    <t>遺児年金</t>
    <rPh sb="0" eb="2">
      <t>イジ</t>
    </rPh>
    <rPh sb="2" eb="4">
      <t>ネンキン</t>
    </rPh>
    <phoneticPr fontId="36"/>
  </si>
  <si>
    <t>母子年金</t>
    <rPh sb="0" eb="2">
      <t>ボシ</t>
    </rPh>
    <rPh sb="2" eb="4">
      <t>ネンキン</t>
    </rPh>
    <phoneticPr fontId="36"/>
  </si>
  <si>
    <t>障害年金</t>
    <rPh sb="0" eb="2">
      <t>ショウガイ</t>
    </rPh>
    <rPh sb="2" eb="4">
      <t>ネンキン</t>
    </rPh>
    <phoneticPr fontId="36"/>
  </si>
  <si>
    <t>通算老齢年金</t>
    <rPh sb="0" eb="2">
      <t>ツウサン</t>
    </rPh>
    <rPh sb="2" eb="4">
      <t>ロウレイ</t>
    </rPh>
    <rPh sb="4" eb="6">
      <t>ネンキン</t>
    </rPh>
    <phoneticPr fontId="36"/>
  </si>
  <si>
    <t>老齢年金</t>
    <rPh sb="0" eb="2">
      <t>ロウレイ</t>
    </rPh>
    <rPh sb="2" eb="4">
      <t>ネンキン</t>
    </rPh>
    <phoneticPr fontId="36"/>
  </si>
  <si>
    <t>３－１　拠出年金受給状況</t>
    <rPh sb="4" eb="6">
      <t>キョシュツ</t>
    </rPh>
    <rPh sb="6" eb="8">
      <t>ネンキン</t>
    </rPh>
    <rPh sb="8" eb="10">
      <t>ジュキュウ</t>
    </rPh>
    <rPh sb="10" eb="12">
      <t>ジョウキョウ</t>
    </rPh>
    <phoneticPr fontId="36"/>
  </si>
  <si>
    <t>年金額</t>
  </si>
  <si>
    <t>老齢特別
給 付 金</t>
    <rPh sb="0" eb="2">
      <t>ロウレイ</t>
    </rPh>
    <rPh sb="2" eb="4">
      <t>トクベツ</t>
    </rPh>
    <rPh sb="5" eb="6">
      <t>キュウ</t>
    </rPh>
    <rPh sb="7" eb="8">
      <t>ツキ</t>
    </rPh>
    <rPh sb="9" eb="10">
      <t>キン</t>
    </rPh>
    <phoneticPr fontId="5"/>
  </si>
  <si>
    <t>遺族基礎
年      金</t>
    <phoneticPr fontId="5"/>
  </si>
  <si>
    <t>障害基礎年金</t>
  </si>
  <si>
    <t>老齢福祉年金</t>
  </si>
  <si>
    <t>年度別</t>
    <rPh sb="0" eb="2">
      <t>ネンド</t>
    </rPh>
    <rPh sb="2" eb="3">
      <t>ベツ</t>
    </rPh>
    <phoneticPr fontId="5"/>
  </si>
  <si>
    <t>２　福祉（無拠出）年金受給状況</t>
    <rPh sb="2" eb="4">
      <t>フクシ</t>
    </rPh>
    <rPh sb="5" eb="6">
      <t>ム</t>
    </rPh>
    <rPh sb="6" eb="8">
      <t>キョシュツ</t>
    </rPh>
    <rPh sb="9" eb="11">
      <t>ネンキン</t>
    </rPh>
    <rPh sb="11" eb="13">
      <t>ジュキュウ</t>
    </rPh>
    <rPh sb="13" eb="15">
      <t>ジョウキョウ</t>
    </rPh>
    <phoneticPr fontId="5"/>
  </si>
  <si>
    <t>任意加入</t>
  </si>
  <si>
    <t>強制加入</t>
  </si>
  <si>
    <t>第 １ 号 被 保 険 者 数</t>
    <phoneticPr fontId="5"/>
  </si>
  <si>
    <t>第  ３  号
被保険者数</t>
    <phoneticPr fontId="5"/>
  </si>
  <si>
    <t>年 度 末 被 保 険 者 数</t>
  </si>
  <si>
    <t>日本年金機構横浜中年金事務所調</t>
    <rPh sb="6" eb="7">
      <t>ヨコ</t>
    </rPh>
    <rPh sb="7" eb="8">
      <t>ハマ</t>
    </rPh>
    <rPh sb="8" eb="9">
      <t>ナカ</t>
    </rPh>
    <rPh sb="9" eb="11">
      <t>ネンキン</t>
    </rPh>
    <rPh sb="11" eb="13">
      <t>ジム</t>
    </rPh>
    <rPh sb="13" eb="14">
      <t>ショ</t>
    </rPh>
    <phoneticPr fontId="5"/>
  </si>
  <si>
    <t>　　２年</t>
  </si>
  <si>
    <t>令和元年</t>
    <rPh sb="0" eb="2">
      <t>レイワ</t>
    </rPh>
    <rPh sb="2" eb="3">
      <t>ガン</t>
    </rPh>
    <phoneticPr fontId="2"/>
  </si>
  <si>
    <t>人</t>
    <rPh sb="0" eb="1">
      <t>ヒト</t>
    </rPh>
    <phoneticPr fontId="5"/>
  </si>
  <si>
    <t>第二種</t>
    <phoneticPr fontId="5"/>
  </si>
  <si>
    <t>第一種</t>
    <phoneticPr fontId="5"/>
  </si>
  <si>
    <t>平 均</t>
  </si>
  <si>
    <t>第二種</t>
    <rPh sb="1" eb="2">
      <t>ニ</t>
    </rPh>
    <phoneticPr fontId="5"/>
  </si>
  <si>
    <t>総　数</t>
  </si>
  <si>
    <t>任    意
単独適用</t>
    <phoneticPr fontId="5"/>
  </si>
  <si>
    <t>任　　意
包括適用</t>
    <phoneticPr fontId="5"/>
  </si>
  <si>
    <t>強制適用</t>
  </si>
  <si>
    <t>平均標準
報酬月額
(第四種)</t>
  </si>
  <si>
    <t>平均標準報酬月額
(第四種以外)</t>
  </si>
  <si>
    <t>第 四 種
被保険者</t>
  </si>
  <si>
    <t>被保険者(第四種以外)</t>
  </si>
  <si>
    <t>事業所</t>
    <rPh sb="0" eb="3">
      <t>ジギョウショ</t>
    </rPh>
    <phoneticPr fontId="5"/>
  </si>
  <si>
    <t>年   別</t>
  </si>
  <si>
    <t>上段：基金非加入、下段：基金加入</t>
    <rPh sb="0" eb="2">
      <t>ジョウダン</t>
    </rPh>
    <rPh sb="3" eb="5">
      <t>キキン</t>
    </rPh>
    <rPh sb="5" eb="6">
      <t>ヒ</t>
    </rPh>
    <rPh sb="6" eb="8">
      <t>カニュウ</t>
    </rPh>
    <rPh sb="9" eb="11">
      <t>ゲダン</t>
    </rPh>
    <rPh sb="12" eb="14">
      <t>キキン</t>
    </rPh>
    <rPh sb="14" eb="16">
      <t>カニュウ</t>
    </rPh>
    <phoneticPr fontId="5"/>
  </si>
  <si>
    <t>平成30年度</t>
    <phoneticPr fontId="5"/>
  </si>
  <si>
    <t>相談件数</t>
    <phoneticPr fontId="5"/>
  </si>
  <si>
    <t>-</t>
    <phoneticPr fontId="5"/>
  </si>
  <si>
    <t>利用定員数</t>
    <rPh sb="0" eb="2">
      <t>リヨウ</t>
    </rPh>
    <rPh sb="4" eb="5">
      <t>スウ</t>
    </rPh>
    <phoneticPr fontId="3"/>
  </si>
  <si>
    <t>（各年度３月末日現在）子ども家庭課、共生推進本部室、障害福祉課、がん・疾病対策課調</t>
    <rPh sb="1" eb="4">
      <t>カクネンド</t>
    </rPh>
    <rPh sb="5" eb="6">
      <t>ガツ</t>
    </rPh>
    <rPh sb="6" eb="7">
      <t>マツ</t>
    </rPh>
    <rPh sb="7" eb="8">
      <t>ビ</t>
    </rPh>
    <rPh sb="8" eb="10">
      <t>ゲンザイ</t>
    </rPh>
    <rPh sb="11" eb="12">
      <t>コ</t>
    </rPh>
    <rPh sb="14" eb="16">
      <t>カテイ</t>
    </rPh>
    <rPh sb="16" eb="17">
      <t>カ</t>
    </rPh>
    <rPh sb="18" eb="20">
      <t>キョウセイ</t>
    </rPh>
    <rPh sb="20" eb="22">
      <t>スイシン</t>
    </rPh>
    <rPh sb="22" eb="24">
      <t>ホンブ</t>
    </rPh>
    <rPh sb="24" eb="25">
      <t>シツ</t>
    </rPh>
    <rPh sb="26" eb="28">
      <t>ショウガイ</t>
    </rPh>
    <rPh sb="28" eb="30">
      <t>フクシ</t>
    </rPh>
    <rPh sb="30" eb="31">
      <t>カ</t>
    </rPh>
    <phoneticPr fontId="5"/>
  </si>
  <si>
    <t>平　成　30　年　度</t>
    <phoneticPr fontId="5"/>
  </si>
  <si>
    <t>令　和　元　年　度</t>
    <phoneticPr fontId="5"/>
  </si>
  <si>
    <t>　　　　２　年　度</t>
    <phoneticPr fontId="5"/>
  </si>
  <si>
    <t>平　　成　　30　　年　　度</t>
    <phoneticPr fontId="5"/>
  </si>
  <si>
    <t>令　　和　　元　　年　　度</t>
    <rPh sb="0" eb="1">
      <t>レイ</t>
    </rPh>
    <rPh sb="3" eb="4">
      <t>ワ</t>
    </rPh>
    <rPh sb="6" eb="7">
      <t>モト</t>
    </rPh>
    <rPh sb="9" eb="10">
      <t>ネン</t>
    </rPh>
    <rPh sb="12" eb="13">
      <t>ド</t>
    </rPh>
    <phoneticPr fontId="10"/>
  </si>
  <si>
    <t>　　　　　　２　　年　　度</t>
    <rPh sb="9" eb="10">
      <t>ネン</t>
    </rPh>
    <rPh sb="12" eb="13">
      <t>ド</t>
    </rPh>
    <phoneticPr fontId="10"/>
  </si>
  <si>
    <t xml:space="preserve">    ２年度</t>
    <phoneticPr fontId="5"/>
  </si>
  <si>
    <t>平　　成　　30　　年　　度</t>
    <phoneticPr fontId="36"/>
  </si>
  <si>
    <t>令　　和　　元　　年　　度</t>
    <phoneticPr fontId="5"/>
  </si>
  <si>
    <t>　　　　　　２　　年　　度</t>
    <phoneticPr fontId="5"/>
  </si>
  <si>
    <t>平　成　30　年　度</t>
    <rPh sb="0" eb="1">
      <t>ヒラ</t>
    </rPh>
    <rPh sb="2" eb="3">
      <t>シゲル</t>
    </rPh>
    <rPh sb="7" eb="8">
      <t>ネン</t>
    </rPh>
    <rPh sb="9" eb="10">
      <t>ド</t>
    </rPh>
    <phoneticPr fontId="5"/>
  </si>
  <si>
    <t>令　和　元　年　度</t>
    <phoneticPr fontId="5"/>
  </si>
  <si>
    <t>令　　和　　元　　年　　度</t>
    <phoneticPr fontId="36"/>
  </si>
  <si>
    <t>　　　　　　２　　年　　度</t>
    <phoneticPr fontId="36"/>
  </si>
  <si>
    <t>　　２年度</t>
    <phoneticPr fontId="5"/>
  </si>
  <si>
    <t>平成30年度</t>
    <phoneticPr fontId="3"/>
  </si>
  <si>
    <t>市区町村それぞれの地域における社会福祉事業のために</t>
    <rPh sb="0" eb="2">
      <t>シク</t>
    </rPh>
    <rPh sb="2" eb="4">
      <t>チョウソン</t>
    </rPh>
    <rPh sb="9" eb="11">
      <t>チイキ</t>
    </rPh>
    <rPh sb="15" eb="17">
      <t>シャカイ</t>
    </rPh>
    <phoneticPr fontId="5"/>
  </si>
  <si>
    <t>在宅福祉サービス活動を推進する170団体に</t>
    <rPh sb="0" eb="2">
      <t>ザイタク</t>
    </rPh>
    <rPh sb="2" eb="4">
      <t>フクシ</t>
    </rPh>
    <rPh sb="8" eb="10">
      <t>カツドウ</t>
    </rPh>
    <rPh sb="11" eb="13">
      <t>スイシン</t>
    </rPh>
    <phoneticPr fontId="5"/>
  </si>
  <si>
    <t>県内の不時の災害などに対応するための資金として</t>
    <rPh sb="0" eb="2">
      <t>ケンナイ</t>
    </rPh>
    <rPh sb="3" eb="5">
      <t>フジ</t>
    </rPh>
    <rPh sb="6" eb="8">
      <t>サイガイ</t>
    </rPh>
    <rPh sb="11" eb="13">
      <t>タイオウ</t>
    </rPh>
    <phoneticPr fontId="5"/>
  </si>
  <si>
    <t>令和３年度市区町村支会経費繰入金として</t>
    <rPh sb="0" eb="1">
      <t>レイ</t>
    </rPh>
    <rPh sb="1" eb="2">
      <t>カズ</t>
    </rPh>
    <rPh sb="3" eb="5">
      <t>ネンド</t>
    </rPh>
    <rPh sb="5" eb="7">
      <t>シク</t>
    </rPh>
    <rPh sb="7" eb="9">
      <t>チョウソン</t>
    </rPh>
    <rPh sb="9" eb="10">
      <t>シ</t>
    </rPh>
    <rPh sb="10" eb="11">
      <t>カイ</t>
    </rPh>
    <rPh sb="11" eb="13">
      <t>ケイヒ</t>
    </rPh>
    <rPh sb="13" eb="15">
      <t>クリイレ</t>
    </rPh>
    <rPh sb="15" eb="16">
      <t>キン</t>
    </rPh>
    <phoneticPr fontId="5"/>
  </si>
  <si>
    <t>高齢者
（一般）</t>
    <rPh sb="0" eb="3">
      <t>コウレイシャ</t>
    </rPh>
    <rPh sb="5" eb="7">
      <t>イッパン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</si>
</sst>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_(* #,##0_);_(* \(#,##0\);_(* &quot;-&quot;_);_(@_)"/>
    <numFmt numFmtId="178" formatCode="#,##0;[Red]#,##0"/>
    <numFmt numFmtId="179" formatCode="#,##0_ ;[Red]\-#,##0\ "/>
    <numFmt numFmtId="180" formatCode="#,##0_);[Red]\(#,##0\)"/>
    <numFmt numFmtId="181" formatCode="&quot;(&quot;#,##0&quot;)&quot;"/>
    <numFmt numFmtId="182" formatCode="&quot;(&quot;0&quot;)&quot;"/>
  </numFmts>
  <fonts count="54">
    <font>
      <sz val="11"/>
      <name val="ＭＳ Ｐゴシック"/>
      <family val="3"/>
      <charset val="128"/>
    </font>
    <font>
      <sz val="7"/>
      <name val="ＭＳ ゴシック"/>
      <family val="3"/>
      <charset val="128"/>
    </font>
    <font>
      <sz val="8"/>
      <name val="ＭＳ 明朝"/>
      <family val="1"/>
      <charset val="128"/>
    </font>
    <font>
      <sz val="6"/>
      <name val="ＭＳ 明朝"/>
      <family val="2"/>
      <charset val="128"/>
    </font>
    <font>
      <sz val="7"/>
      <name val="ＭＳ 明朝"/>
      <family val="1"/>
      <charset val="128"/>
    </font>
    <font>
      <sz val="6"/>
      <name val="ＭＳ Ｐゴシック"/>
      <family val="3"/>
      <charset val="128"/>
    </font>
    <font>
      <b/>
      <sz val="8"/>
      <name val="ＭＳ 明朝"/>
      <family val="1"/>
      <charset val="128"/>
    </font>
    <font>
      <b/>
      <sz val="8"/>
      <name val="ＭＳ ゴシック"/>
      <family val="3"/>
      <charset val="128"/>
    </font>
    <font>
      <sz val="8"/>
      <name val="ＭＳ ゴシック"/>
      <family val="3"/>
      <charset val="128"/>
    </font>
    <font>
      <sz val="12"/>
      <name val="ＭＳ ゴシック"/>
      <family val="3"/>
      <charset val="128"/>
    </font>
    <font>
      <sz val="11"/>
      <name val="明朝"/>
      <family val="1"/>
      <charset val="128"/>
    </font>
    <font>
      <sz val="11"/>
      <name val="ＭＳ Ｐゴシック"/>
      <family val="3"/>
      <charset val="128"/>
    </font>
    <font>
      <b/>
      <sz val="7"/>
      <name val="ＭＳ ゴシック"/>
      <family val="3"/>
      <charset val="128"/>
    </font>
    <font>
      <b/>
      <sz val="7"/>
      <name val="ＭＳ 明朝"/>
      <family val="1"/>
      <charset val="128"/>
    </font>
    <font>
      <sz val="6"/>
      <name val="ＭＳ 明朝"/>
      <family val="1"/>
      <charset val="128"/>
    </font>
    <font>
      <sz val="8"/>
      <color rgb="FFFF0000"/>
      <name val="ＭＳ ゴシック"/>
      <family val="3"/>
      <charset val="128"/>
    </font>
    <font>
      <sz val="11"/>
      <name val="ＭＳ 明朝"/>
      <family val="1"/>
      <charset val="128"/>
    </font>
    <font>
      <sz val="7"/>
      <color rgb="FFFF0000"/>
      <name val="ＭＳ 明朝"/>
      <family val="1"/>
      <charset val="128"/>
    </font>
    <font>
      <sz val="7"/>
      <color rgb="FFFF0000"/>
      <name val="ＭＳ ゴシック"/>
      <family val="3"/>
      <charset val="128"/>
    </font>
    <font>
      <strike/>
      <sz val="7"/>
      <name val="ＭＳ 明朝"/>
      <family val="1"/>
      <charset val="128"/>
    </font>
    <font>
      <sz val="6.5"/>
      <name val="ＭＳ 明朝"/>
      <family val="1"/>
      <charset val="128"/>
    </font>
    <font>
      <sz val="7"/>
      <name val="ＭＳ Ｐゴシック"/>
      <family val="3"/>
      <charset val="128"/>
    </font>
    <font>
      <sz val="8"/>
      <color theme="1"/>
      <name val="ＭＳ ゴシック"/>
      <family val="3"/>
      <charset val="128"/>
    </font>
    <font>
      <sz val="8"/>
      <color theme="1"/>
      <name val="ＭＳ Ｐゴシック"/>
      <family val="3"/>
      <charset val="128"/>
    </font>
    <font>
      <b/>
      <sz val="8"/>
      <color theme="1"/>
      <name val="ＭＳ ゴシック"/>
      <family val="3"/>
      <charset val="128"/>
    </font>
    <font>
      <sz val="5.5"/>
      <name val="ＭＳ 明朝"/>
      <family val="1"/>
      <charset val="128"/>
    </font>
    <font>
      <strike/>
      <sz val="7"/>
      <color rgb="FFFF0000"/>
      <name val="ＭＳ 明朝"/>
      <family val="1"/>
      <charset val="128"/>
    </font>
    <font>
      <sz val="8"/>
      <color rgb="FFFF0000"/>
      <name val="ＭＳ 明朝"/>
      <family val="1"/>
      <charset val="128"/>
    </font>
    <font>
      <sz val="8"/>
      <name val="ＭＳ Ｐゴシック"/>
      <family val="3"/>
      <charset val="128"/>
    </font>
    <font>
      <sz val="6"/>
      <color rgb="FFFF0000"/>
      <name val="ＭＳ 明朝"/>
      <family val="1"/>
      <charset val="128"/>
    </font>
    <font>
      <sz val="11"/>
      <color rgb="FF9C0006"/>
      <name val="ＭＳ Ｐゴシック"/>
      <family val="2"/>
      <charset val="128"/>
      <scheme val="minor"/>
    </font>
    <font>
      <sz val="12"/>
      <color theme="1"/>
      <name val="ＭＳ 明朝"/>
      <family val="1"/>
      <charset val="128"/>
    </font>
    <font>
      <sz val="8"/>
      <color theme="1"/>
      <name val="ＭＳ 明朝"/>
      <family val="1"/>
      <charset val="128"/>
    </font>
    <font>
      <sz val="12"/>
      <name val="ＭＳ 明朝"/>
      <family val="1"/>
      <charset val="128"/>
    </font>
    <font>
      <b/>
      <sz val="8"/>
      <color theme="1"/>
      <name val="ＭＳ 明朝"/>
      <family val="1"/>
      <charset val="128"/>
    </font>
    <font>
      <b/>
      <sz val="7.5"/>
      <name val="ＭＳ 明朝"/>
      <family val="1"/>
      <charset val="128"/>
    </font>
    <font>
      <sz val="7.5"/>
      <name val="ＭＳ 明朝"/>
      <family val="1"/>
      <charset val="128"/>
    </font>
    <font>
      <sz val="11"/>
      <color theme="1"/>
      <name val="ＭＳ Ｐゴシック"/>
      <family val="3"/>
      <charset val="128"/>
    </font>
    <font>
      <sz val="7"/>
      <color theme="1"/>
      <name val="ＭＳ ゴシック"/>
      <family val="3"/>
      <charset val="128"/>
    </font>
    <font>
      <b/>
      <sz val="7"/>
      <color theme="1"/>
      <name val="ＭＳ ゴシック"/>
      <family val="3"/>
      <charset val="128"/>
    </font>
    <font>
      <b/>
      <sz val="7"/>
      <color rgb="FFFF0000"/>
      <name val="ＭＳ ゴシック"/>
      <family val="3"/>
      <charset val="128"/>
    </font>
    <font>
      <sz val="4"/>
      <name val="ＭＳ 明朝"/>
      <family val="1"/>
      <charset val="128"/>
    </font>
    <font>
      <sz val="7.5"/>
      <name val="ＭＳ ゴシック"/>
      <family val="3"/>
      <charset val="128"/>
    </font>
    <font>
      <sz val="6"/>
      <name val="ＭＳ Ｐゴシック"/>
      <family val="2"/>
      <charset val="128"/>
      <scheme val="minor"/>
    </font>
    <font>
      <b/>
      <sz val="11"/>
      <name val="ＭＳ 明朝"/>
      <family val="1"/>
      <charset val="128"/>
    </font>
    <font>
      <sz val="8"/>
      <color indexed="8"/>
      <name val="ＭＳ 明朝"/>
      <family val="1"/>
      <charset val="128"/>
    </font>
    <font>
      <sz val="7"/>
      <color theme="1"/>
      <name val="ＭＳ 明朝"/>
      <family val="1"/>
      <charset val="128"/>
    </font>
    <font>
      <sz val="7.5"/>
      <color rgb="FFFF0000"/>
      <name val="ＭＳ 明朝"/>
      <family val="1"/>
      <charset val="128"/>
    </font>
    <font>
      <sz val="5"/>
      <name val="ＭＳ 明朝"/>
      <family val="1"/>
      <charset val="128"/>
    </font>
    <font>
      <sz val="5"/>
      <color theme="1"/>
      <name val="ＭＳ 明朝"/>
      <family val="1"/>
      <charset val="128"/>
    </font>
    <font>
      <b/>
      <sz val="6"/>
      <color rgb="FFFF0000"/>
      <name val="ＭＳ 明朝"/>
      <family val="1"/>
      <charset val="128"/>
    </font>
    <font>
      <b/>
      <sz val="6"/>
      <name val="ＭＳ 明朝"/>
      <family val="1"/>
      <charset val="128"/>
    </font>
    <font>
      <sz val="7"/>
      <color indexed="8"/>
      <name val="ＭＳ 明朝"/>
      <family val="1"/>
      <charset val="128"/>
    </font>
    <font>
      <sz val="7"/>
      <color indexed="8"/>
      <name val="ＭＳ ゴシック"/>
      <family val="3"/>
      <charset val="128"/>
    </font>
  </fonts>
  <fills count="2">
    <fill>
      <patternFill patternType="none"/>
    </fill>
    <fill>
      <patternFill patternType="gray125"/>
    </fill>
  </fills>
  <borders count="27">
    <border>
      <left/>
      <right/>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diagonal/>
    </border>
    <border>
      <left/>
      <right/>
      <top style="thin">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top style="double">
        <color indexed="64"/>
      </top>
      <bottom/>
      <diagonal/>
    </border>
    <border>
      <left/>
      <right style="thin">
        <color indexed="64"/>
      </right>
      <top style="thin">
        <color indexed="64"/>
      </top>
      <bottom/>
      <diagonal/>
    </border>
    <border>
      <left style="thin">
        <color indexed="64"/>
      </left>
      <right/>
      <top/>
      <bottom style="double">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double">
        <color indexed="64"/>
      </top>
      <bottom/>
      <diagonal/>
    </border>
    <border>
      <left style="thin">
        <color indexed="64"/>
      </left>
      <right/>
      <top style="double">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16">
    <xf numFmtId="0" fontId="0" fillId="0" borderId="0" applyProtection="0"/>
    <xf numFmtId="0" fontId="1" fillId="0" borderId="0"/>
    <xf numFmtId="0" fontId="11" fillId="0" borderId="0"/>
    <xf numFmtId="38" fontId="11" fillId="0" borderId="0" applyFont="0" applyFill="0" applyBorder="0" applyAlignment="0" applyProtection="0"/>
    <xf numFmtId="0" fontId="31" fillId="0" borderId="0">
      <alignment vertical="center"/>
    </xf>
    <xf numFmtId="38" fontId="31" fillId="0" borderId="0" applyFont="0" applyFill="0" applyBorder="0" applyAlignment="0" applyProtection="0">
      <alignment vertical="center"/>
    </xf>
    <xf numFmtId="0" fontId="11" fillId="0" borderId="0"/>
    <xf numFmtId="0" fontId="11" fillId="0" borderId="0"/>
    <xf numFmtId="0" fontId="11" fillId="0" borderId="0"/>
    <xf numFmtId="0" fontId="11" fillId="0" borderId="0"/>
    <xf numFmtId="0" fontId="11" fillId="0" borderId="0"/>
    <xf numFmtId="38" fontId="10" fillId="0" borderId="0" applyFont="0" applyFill="0" applyBorder="0" applyAlignment="0" applyProtection="0"/>
    <xf numFmtId="0" fontId="10" fillId="0" borderId="0"/>
    <xf numFmtId="0" fontId="11" fillId="0" borderId="0"/>
    <xf numFmtId="0" fontId="11" fillId="0" borderId="0"/>
    <xf numFmtId="0" fontId="11" fillId="0" borderId="0"/>
  </cellStyleXfs>
  <cellXfs count="1066">
    <xf numFmtId="0" fontId="0" fillId="0" borderId="0" xfId="0"/>
    <xf numFmtId="0" fontId="2" fillId="0" borderId="0" xfId="1" applyFont="1" applyFill="1"/>
    <xf numFmtId="0" fontId="4" fillId="0" borderId="0" xfId="1" applyFont="1" applyFill="1" applyAlignment="1">
      <alignment vertical="center"/>
    </xf>
    <xf numFmtId="0" fontId="2" fillId="0" borderId="0" xfId="1" applyFont="1" applyFill="1" applyBorder="1"/>
    <xf numFmtId="0" fontId="4" fillId="0" borderId="0" xfId="1" applyFont="1" applyFill="1" applyBorder="1" applyAlignment="1">
      <alignment horizontal="right" vertical="center"/>
    </xf>
    <xf numFmtId="0" fontId="4" fillId="0" borderId="0" xfId="1" applyFont="1" applyFill="1"/>
    <xf numFmtId="0" fontId="2" fillId="0" borderId="1" xfId="1" applyFont="1" applyFill="1" applyBorder="1" applyAlignment="1">
      <alignment horizontal="distributed" vertical="center"/>
    </xf>
    <xf numFmtId="0" fontId="2" fillId="0" borderId="1" xfId="1" applyFont="1" applyFill="1" applyBorder="1" applyAlignment="1">
      <alignment horizontal="distributed" vertical="center" justifyLastLine="1"/>
    </xf>
    <xf numFmtId="0" fontId="2" fillId="0" borderId="2" xfId="1" applyFont="1" applyFill="1" applyBorder="1" applyAlignment="1">
      <alignment horizontal="distributed" vertical="center"/>
    </xf>
    <xf numFmtId="0" fontId="2" fillId="0" borderId="1" xfId="1" applyFont="1" applyFill="1" applyBorder="1" applyAlignment="1">
      <alignment horizontal="center" vertical="center" shrinkToFit="1"/>
    </xf>
    <xf numFmtId="0" fontId="2" fillId="0" borderId="0" xfId="1" applyFont="1" applyFill="1" applyBorder="1" applyAlignment="1">
      <alignment horizontal="distributed" vertical="center"/>
    </xf>
    <xf numFmtId="0" fontId="2" fillId="0" borderId="0" xfId="1" applyFont="1" applyFill="1" applyBorder="1" applyAlignment="1">
      <alignment horizontal="distributed" vertical="center" justifyLastLine="1"/>
    </xf>
    <xf numFmtId="0" fontId="2" fillId="0" borderId="0" xfId="1" applyFont="1" applyFill="1" applyBorder="1" applyAlignment="1">
      <alignment horizontal="center" vertical="center" shrinkToFit="1"/>
    </xf>
    <xf numFmtId="0" fontId="2" fillId="0" borderId="0" xfId="1" applyFont="1" applyFill="1" applyBorder="1" applyAlignment="1">
      <alignment horizontal="right" vertical="top"/>
    </xf>
    <xf numFmtId="0" fontId="2" fillId="0" borderId="3" xfId="1" applyFont="1" applyFill="1" applyBorder="1" applyAlignment="1">
      <alignment horizontal="right" vertical="top"/>
    </xf>
    <xf numFmtId="0" fontId="2" fillId="0" borderId="4" xfId="1" applyFont="1" applyFill="1" applyBorder="1" applyAlignment="1">
      <alignment horizontal="right" vertical="center"/>
    </xf>
    <xf numFmtId="0" fontId="0" fillId="0" borderId="0" xfId="0" applyFill="1" applyAlignment="1">
      <alignment vertical="center"/>
    </xf>
    <xf numFmtId="0" fontId="2" fillId="0" borderId="0" xfId="1" applyFont="1" applyFill="1" applyBorder="1" applyAlignment="1">
      <alignment horizontal="right" vertical="center"/>
    </xf>
    <xf numFmtId="0" fontId="1" fillId="0" borderId="0" xfId="1" applyFont="1" applyFill="1"/>
    <xf numFmtId="0" fontId="6" fillId="0" borderId="0" xfId="1" applyFont="1" applyFill="1" applyBorder="1" applyAlignment="1">
      <alignment vertical="center"/>
    </xf>
    <xf numFmtId="0" fontId="7" fillId="0" borderId="3" xfId="1" applyFont="1" applyFill="1" applyBorder="1" applyAlignment="1">
      <alignment vertical="center"/>
    </xf>
    <xf numFmtId="0" fontId="7" fillId="0" borderId="0" xfId="1" applyFont="1" applyFill="1" applyBorder="1" applyAlignment="1">
      <alignment vertical="center"/>
    </xf>
    <xf numFmtId="38" fontId="8" fillId="0" borderId="0" xfId="1" applyNumberFormat="1" applyFont="1" applyFill="1" applyBorder="1" applyAlignment="1">
      <alignment horizontal="right" vertical="center"/>
    </xf>
    <xf numFmtId="0" fontId="1" fillId="0" borderId="0" xfId="1" applyFont="1" applyFill="1" applyBorder="1"/>
    <xf numFmtId="0" fontId="9" fillId="0" borderId="0" xfId="1" applyFont="1" applyFill="1"/>
    <xf numFmtId="0" fontId="2" fillId="0" borderId="0" xfId="1" applyFont="1" applyFill="1" applyBorder="1" applyAlignment="1">
      <alignment vertical="center"/>
    </xf>
    <xf numFmtId="0" fontId="8" fillId="0" borderId="3" xfId="1" applyFont="1" applyFill="1" applyBorder="1" applyAlignment="1">
      <alignment vertical="center"/>
    </xf>
    <xf numFmtId="0" fontId="8" fillId="0" borderId="0" xfId="1" applyFont="1" applyFill="1" applyBorder="1" applyAlignment="1">
      <alignment vertical="center"/>
    </xf>
    <xf numFmtId="0" fontId="2" fillId="0" borderId="3" xfId="1" applyFont="1" applyFill="1" applyBorder="1" applyAlignment="1">
      <alignment vertical="center"/>
    </xf>
    <xf numFmtId="38" fontId="1" fillId="0" borderId="0" xfId="1" applyNumberFormat="1" applyFont="1" applyFill="1"/>
    <xf numFmtId="0" fontId="8" fillId="0" borderId="0" xfId="1" applyFont="1" applyFill="1" applyBorder="1"/>
    <xf numFmtId="0" fontId="2" fillId="0" borderId="0" xfId="1" applyNumberFormat="1" applyFont="1" applyFill="1" applyBorder="1" applyAlignment="1">
      <alignment horizontal="distributed" vertical="center"/>
    </xf>
    <xf numFmtId="0" fontId="2" fillId="0" borderId="5" xfId="1" applyFont="1" applyFill="1" applyBorder="1"/>
    <xf numFmtId="0" fontId="8" fillId="0" borderId="6" xfId="1" applyFont="1" applyFill="1" applyBorder="1"/>
    <xf numFmtId="0" fontId="8" fillId="0" borderId="5" xfId="1" applyFont="1" applyFill="1" applyBorder="1"/>
    <xf numFmtId="0" fontId="8" fillId="0" borderId="0" xfId="1" applyFont="1" applyFill="1"/>
    <xf numFmtId="0" fontId="4" fillId="0" borderId="0" xfId="1" applyFont="1" applyFill="1" applyAlignment="1">
      <alignment horizontal="right"/>
    </xf>
    <xf numFmtId="0" fontId="4" fillId="0" borderId="0" xfId="2" applyFont="1" applyFill="1" applyAlignment="1">
      <alignment vertical="center"/>
    </xf>
    <xf numFmtId="38" fontId="4" fillId="0" borderId="0" xfId="3" applyFont="1" applyFill="1" applyAlignment="1">
      <alignment vertical="center"/>
    </xf>
    <xf numFmtId="0" fontId="4" fillId="0" borderId="0" xfId="2" applyFont="1" applyFill="1" applyBorder="1" applyAlignment="1">
      <alignment vertical="center"/>
    </xf>
    <xf numFmtId="0" fontId="4" fillId="0" borderId="0" xfId="2" applyFont="1" applyFill="1" applyBorder="1" applyAlignment="1">
      <alignment horizontal="distributed" vertical="center"/>
    </xf>
    <xf numFmtId="0" fontId="4" fillId="0" borderId="0" xfId="2" applyFont="1" applyFill="1" applyBorder="1" applyAlignment="1">
      <alignment horizontal="right" vertical="center"/>
    </xf>
    <xf numFmtId="0" fontId="12" fillId="0" borderId="0" xfId="2" applyFont="1" applyFill="1" applyBorder="1" applyAlignment="1">
      <alignment horizontal="right" vertical="center"/>
    </xf>
    <xf numFmtId="0" fontId="13" fillId="0" borderId="0" xfId="2" applyFont="1" applyFill="1" applyBorder="1" applyAlignment="1">
      <alignment horizontal="right" vertical="center"/>
    </xf>
    <xf numFmtId="0" fontId="4" fillId="0" borderId="0" xfId="0" applyFont="1" applyFill="1" applyAlignment="1">
      <alignment vertical="center"/>
    </xf>
    <xf numFmtId="0" fontId="4" fillId="0" borderId="5" xfId="0" applyFont="1" applyFill="1" applyBorder="1" applyAlignment="1">
      <alignment vertical="center"/>
    </xf>
    <xf numFmtId="0" fontId="4" fillId="0" borderId="6" xfId="0" applyFont="1" applyFill="1" applyBorder="1" applyAlignment="1">
      <alignment vertical="center"/>
    </xf>
    <xf numFmtId="38" fontId="8" fillId="0" borderId="0" xfId="3" applyNumberFormat="1" applyFont="1" applyFill="1" applyAlignment="1">
      <alignment horizontal="right" vertical="center" wrapText="1"/>
    </xf>
    <xf numFmtId="38" fontId="8" fillId="0" borderId="7" xfId="3" applyNumberFormat="1" applyFont="1" applyFill="1" applyBorder="1" applyAlignment="1">
      <alignment horizontal="right" vertical="center" wrapText="1"/>
    </xf>
    <xf numFmtId="0" fontId="1" fillId="0" borderId="0" xfId="0" applyFont="1" applyFill="1" applyAlignment="1">
      <alignment vertical="center"/>
    </xf>
    <xf numFmtId="0" fontId="4" fillId="0" borderId="0" xfId="0" applyFont="1" applyFill="1" applyAlignment="1">
      <alignment horizontal="distributed" vertical="center"/>
    </xf>
    <xf numFmtId="38" fontId="15" fillId="0" borderId="0" xfId="3" applyNumberFormat="1" applyFont="1" applyFill="1" applyAlignment="1">
      <alignment horizontal="right" vertical="center" wrapText="1"/>
    </xf>
    <xf numFmtId="38" fontId="15" fillId="0" borderId="7" xfId="3" applyNumberFormat="1" applyFont="1" applyFill="1" applyBorder="1" applyAlignment="1">
      <alignment horizontal="right" vertical="center" wrapText="1"/>
    </xf>
    <xf numFmtId="0" fontId="4" fillId="0" borderId="0" xfId="0" applyFont="1" applyFill="1" applyBorder="1" applyAlignment="1">
      <alignment horizontal="distributed" vertical="center"/>
    </xf>
    <xf numFmtId="38" fontId="15" fillId="0" borderId="0" xfId="3" applyFont="1" applyFill="1" applyAlignment="1">
      <alignment horizontal="right" vertical="center" wrapText="1"/>
    </xf>
    <xf numFmtId="38" fontId="15" fillId="0" borderId="7" xfId="3" applyFont="1" applyFill="1" applyBorder="1" applyAlignment="1">
      <alignment horizontal="right" vertical="center" wrapText="1"/>
    </xf>
    <xf numFmtId="38" fontId="8" fillId="0" borderId="0" xfId="3" applyFont="1" applyFill="1" applyAlignment="1">
      <alignment horizontal="right" vertical="center" wrapText="1"/>
    </xf>
    <xf numFmtId="38" fontId="8" fillId="0" borderId="7" xfId="3" applyFont="1" applyFill="1" applyBorder="1" applyAlignment="1">
      <alignment horizontal="right" vertical="center" wrapText="1"/>
    </xf>
    <xf numFmtId="0" fontId="4" fillId="0" borderId="3" xfId="0" applyFont="1" applyFill="1" applyBorder="1" applyAlignment="1">
      <alignment vertical="center"/>
    </xf>
    <xf numFmtId="38" fontId="15" fillId="0" borderId="0" xfId="3" applyFont="1" applyFill="1" applyBorder="1" applyAlignment="1">
      <alignment horizontal="right" vertical="center" wrapText="1"/>
    </xf>
    <xf numFmtId="0" fontId="13" fillId="0" borderId="0" xfId="0" applyFont="1" applyFill="1" applyAlignment="1">
      <alignment horizontal="right" vertical="center"/>
    </xf>
    <xf numFmtId="38" fontId="8" fillId="0" borderId="0" xfId="3" applyFont="1" applyFill="1" applyBorder="1" applyAlignment="1">
      <alignment horizontal="right" vertical="center" wrapText="1"/>
    </xf>
    <xf numFmtId="0" fontId="1" fillId="0" borderId="0" xfId="2" applyFont="1" applyFill="1" applyAlignment="1">
      <alignment vertical="center"/>
    </xf>
    <xf numFmtId="0" fontId="17" fillId="0" borderId="0" xfId="0" applyFont="1" applyFill="1" applyBorder="1" applyAlignment="1">
      <alignment vertical="center"/>
    </xf>
    <xf numFmtId="0" fontId="17" fillId="0" borderId="7" xfId="0" applyFont="1" applyFill="1" applyBorder="1" applyAlignment="1">
      <alignment vertical="center"/>
    </xf>
    <xf numFmtId="0" fontId="4" fillId="0" borderId="0" xfId="0" applyFont="1" applyFill="1" applyBorder="1" applyAlignment="1">
      <alignment vertical="center"/>
    </xf>
    <xf numFmtId="38" fontId="8" fillId="0" borderId="0" xfId="3" applyFont="1" applyFill="1" applyBorder="1" applyAlignment="1">
      <alignment horizontal="right" vertical="center"/>
    </xf>
    <xf numFmtId="38" fontId="8" fillId="0" borderId="0" xfId="3" applyFont="1" applyFill="1" applyAlignment="1">
      <alignment horizontal="right" vertical="center"/>
    </xf>
    <xf numFmtId="38" fontId="1" fillId="0" borderId="3" xfId="3" applyFont="1" applyFill="1" applyBorder="1" applyAlignment="1">
      <alignment horizontal="right" vertical="center" wrapText="1"/>
    </xf>
    <xf numFmtId="38" fontId="15" fillId="0" borderId="0" xfId="3" applyFont="1" applyFill="1" applyAlignment="1">
      <alignment horizontal="right" vertical="center"/>
    </xf>
    <xf numFmtId="38" fontId="15" fillId="0" borderId="0" xfId="3" applyFont="1" applyFill="1" applyBorder="1" applyAlignment="1">
      <alignment horizontal="right" vertical="center"/>
    </xf>
    <xf numFmtId="38" fontId="15" fillId="0" borderId="7" xfId="3" applyFont="1" applyFill="1" applyBorder="1" applyAlignment="1">
      <alignment horizontal="right" vertical="center"/>
    </xf>
    <xf numFmtId="0" fontId="4" fillId="0" borderId="0" xfId="2" applyFont="1" applyFill="1" applyAlignment="1">
      <alignment horizontal="distributed" vertical="center"/>
    </xf>
    <xf numFmtId="176" fontId="1" fillId="0" borderId="0" xfId="2" applyNumberFormat="1" applyFont="1" applyFill="1" applyBorder="1" applyAlignment="1">
      <alignment vertical="center"/>
    </xf>
    <xf numFmtId="38" fontId="8" fillId="0" borderId="7" xfId="3" applyFont="1" applyFill="1" applyBorder="1" applyAlignment="1">
      <alignment horizontal="right" vertical="center"/>
    </xf>
    <xf numFmtId="38" fontId="18" fillId="0" borderId="0" xfId="3" applyFont="1" applyFill="1" applyAlignment="1">
      <alignment horizontal="right" vertical="center" wrapText="1"/>
    </xf>
    <xf numFmtId="38" fontId="18" fillId="0" borderId="0" xfId="3" applyFont="1" applyFill="1" applyBorder="1" applyAlignment="1">
      <alignment horizontal="right" vertical="center" wrapText="1"/>
    </xf>
    <xf numFmtId="38" fontId="18" fillId="0" borderId="0" xfId="3" applyFont="1" applyFill="1" applyAlignment="1">
      <alignment horizontal="right" vertical="center"/>
    </xf>
    <xf numFmtId="38" fontId="18" fillId="0" borderId="7" xfId="3" applyFont="1" applyFill="1" applyBorder="1" applyAlignment="1">
      <alignment horizontal="right" vertical="center" wrapText="1"/>
    </xf>
    <xf numFmtId="0" fontId="17" fillId="0" borderId="0" xfId="2" applyFont="1" applyFill="1" applyAlignment="1">
      <alignment vertical="center"/>
    </xf>
    <xf numFmtId="0" fontId="17" fillId="0" borderId="7" xfId="2" applyFont="1" applyFill="1" applyBorder="1" applyAlignment="1">
      <alignment vertical="center"/>
    </xf>
    <xf numFmtId="176" fontId="1" fillId="0" borderId="0" xfId="2" applyNumberFormat="1" applyFont="1" applyFill="1" applyBorder="1" applyAlignment="1">
      <alignment horizontal="right" vertical="center"/>
    </xf>
    <xf numFmtId="0" fontId="4" fillId="0" borderId="3" xfId="2" applyFont="1" applyFill="1" applyBorder="1" applyAlignment="1">
      <alignment vertical="center"/>
    </xf>
    <xf numFmtId="3" fontId="8" fillId="0" borderId="0" xfId="2" applyNumberFormat="1" applyFont="1" applyFill="1" applyBorder="1" applyAlignment="1">
      <alignment horizontal="right" vertical="center"/>
    </xf>
    <xf numFmtId="3" fontId="8" fillId="0" borderId="0" xfId="2" applyNumberFormat="1" applyFont="1" applyFill="1" applyBorder="1" applyAlignment="1">
      <alignment horizontal="right" vertical="center" wrapText="1"/>
    </xf>
    <xf numFmtId="3" fontId="8" fillId="0" borderId="7" xfId="2" applyNumberFormat="1" applyFont="1" applyFill="1" applyBorder="1" applyAlignment="1">
      <alignment horizontal="right" vertical="center"/>
    </xf>
    <xf numFmtId="3" fontId="18" fillId="0" borderId="0" xfId="3" applyNumberFormat="1" applyFont="1" applyFill="1" applyBorder="1" applyAlignment="1">
      <alignment horizontal="right" vertical="center" wrapText="1"/>
    </xf>
    <xf numFmtId="3" fontId="18" fillId="0" borderId="0" xfId="3" applyNumberFormat="1" applyFont="1" applyFill="1" applyBorder="1" applyAlignment="1">
      <alignment horizontal="right" vertical="center"/>
    </xf>
    <xf numFmtId="3" fontId="18" fillId="0" borderId="7" xfId="3" applyNumberFormat="1" applyFont="1" applyFill="1" applyBorder="1" applyAlignment="1">
      <alignment horizontal="right" vertical="center" wrapText="1"/>
    </xf>
    <xf numFmtId="3" fontId="15" fillId="0" borderId="0" xfId="3" applyNumberFormat="1" applyFont="1" applyFill="1" applyBorder="1" applyAlignment="1">
      <alignment horizontal="right" vertical="center"/>
    </xf>
    <xf numFmtId="3" fontId="15" fillId="0" borderId="0" xfId="3" applyNumberFormat="1" applyFont="1" applyFill="1" applyBorder="1" applyAlignment="1">
      <alignment horizontal="right" vertical="center" wrapText="1"/>
    </xf>
    <xf numFmtId="3" fontId="15" fillId="0" borderId="7" xfId="3" applyNumberFormat="1" applyFont="1" applyFill="1" applyBorder="1" applyAlignment="1">
      <alignment horizontal="right" vertical="center" wrapText="1"/>
    </xf>
    <xf numFmtId="0" fontId="4" fillId="0" borderId="3" xfId="2" applyFont="1" applyFill="1" applyBorder="1" applyAlignment="1">
      <alignment horizontal="right" vertical="center"/>
    </xf>
    <xf numFmtId="177" fontId="18" fillId="0" borderId="0" xfId="2" applyNumberFormat="1" applyFont="1" applyFill="1" applyAlignment="1">
      <alignment horizontal="right" vertical="center" wrapText="1"/>
    </xf>
    <xf numFmtId="177" fontId="18" fillId="0" borderId="7" xfId="2" applyNumberFormat="1" applyFont="1" applyFill="1" applyBorder="1" applyAlignment="1">
      <alignment horizontal="right" vertical="center" wrapText="1"/>
    </xf>
    <xf numFmtId="0" fontId="4" fillId="0" borderId="0" xfId="2" applyFont="1" applyFill="1" applyAlignment="1">
      <alignment horizontal="right" vertical="center"/>
    </xf>
    <xf numFmtId="177" fontId="12" fillId="0" borderId="0" xfId="2" applyNumberFormat="1" applyFont="1" applyFill="1" applyBorder="1" applyAlignment="1">
      <alignment horizontal="right" vertical="center" wrapText="1"/>
    </xf>
    <xf numFmtId="177" fontId="12" fillId="0" borderId="7" xfId="2" applyNumberFormat="1" applyFont="1" applyFill="1" applyBorder="1" applyAlignment="1">
      <alignment horizontal="right" vertical="center" wrapText="1"/>
    </xf>
    <xf numFmtId="0" fontId="12" fillId="0" borderId="0" xfId="2" applyFont="1" applyFill="1" applyAlignment="1">
      <alignment horizontal="right" vertical="center"/>
    </xf>
    <xf numFmtId="177" fontId="12" fillId="0" borderId="0" xfId="2" applyNumberFormat="1" applyFont="1" applyFill="1" applyAlignment="1">
      <alignment horizontal="right" vertical="center" wrapText="1"/>
    </xf>
    <xf numFmtId="0" fontId="13" fillId="0" borderId="0" xfId="2" applyFont="1" applyFill="1" applyAlignment="1">
      <alignment horizontal="distributed" vertical="center"/>
    </xf>
    <xf numFmtId="0" fontId="4" fillId="0" borderId="0" xfId="2" applyFont="1" applyFill="1" applyBorder="1" applyAlignment="1">
      <alignment horizontal="center" vertical="center"/>
    </xf>
    <xf numFmtId="38" fontId="4" fillId="0" borderId="0" xfId="3" applyFont="1" applyFill="1" applyBorder="1" applyAlignment="1">
      <alignment horizontal="center" vertical="center"/>
    </xf>
    <xf numFmtId="0" fontId="16" fillId="0" borderId="0" xfId="0" applyFont="1" applyFill="1" applyAlignment="1">
      <alignment vertical="center"/>
    </xf>
    <xf numFmtId="0" fontId="4" fillId="0" borderId="7" xfId="2" applyFont="1" applyFill="1" applyBorder="1" applyAlignment="1">
      <alignment horizontal="right" vertical="center"/>
    </xf>
    <xf numFmtId="0" fontId="4" fillId="0" borderId="0" xfId="2" applyFont="1" applyFill="1" applyAlignment="1">
      <alignment horizontal="center" vertical="center"/>
    </xf>
    <xf numFmtId="0" fontId="4" fillId="0" borderId="8" xfId="2" applyFont="1" applyFill="1" applyBorder="1" applyAlignment="1">
      <alignment horizontal="distributed" vertical="center" justifyLastLine="1"/>
    </xf>
    <xf numFmtId="0" fontId="4" fillId="0" borderId="9" xfId="2" applyFont="1" applyFill="1" applyBorder="1" applyAlignment="1">
      <alignment horizontal="center" vertical="center"/>
    </xf>
    <xf numFmtId="0" fontId="4" fillId="0" borderId="9" xfId="2" applyFont="1" applyFill="1" applyBorder="1" applyAlignment="1">
      <alignment horizontal="distributed" vertical="center" justifyLastLine="1"/>
    </xf>
    <xf numFmtId="0" fontId="4" fillId="0" borderId="11" xfId="2" applyFont="1" applyFill="1" applyBorder="1" applyAlignment="1">
      <alignment horizontal="center" vertical="center"/>
    </xf>
    <xf numFmtId="0" fontId="4" fillId="0" borderId="15" xfId="2" applyFont="1" applyFill="1" applyBorder="1" applyAlignment="1">
      <alignment horizontal="center" vertical="center"/>
    </xf>
    <xf numFmtId="38" fontId="4" fillId="0" borderId="0" xfId="3" applyFont="1" applyFill="1" applyBorder="1" applyAlignment="1">
      <alignment vertical="center"/>
    </xf>
    <xf numFmtId="0" fontId="4" fillId="0" borderId="0" xfId="2" applyFont="1" applyFill="1" applyBorder="1" applyAlignment="1">
      <alignment horizontal="left" vertical="center"/>
    </xf>
    <xf numFmtId="38" fontId="4" fillId="0" borderId="0" xfId="3" applyFont="1" applyFill="1" applyBorder="1" applyAlignment="1">
      <alignment horizontal="left" vertical="center"/>
    </xf>
    <xf numFmtId="38" fontId="19" fillId="0" borderId="0" xfId="3" applyFont="1" applyFill="1" applyBorder="1" applyAlignment="1">
      <alignment horizontal="left" vertical="center"/>
    </xf>
    <xf numFmtId="0" fontId="19" fillId="0" borderId="0" xfId="2" applyFont="1" applyFill="1" applyBorder="1" applyAlignment="1">
      <alignment horizontal="left" vertical="center"/>
    </xf>
    <xf numFmtId="38" fontId="1" fillId="0" borderId="5" xfId="3" applyFont="1" applyFill="1" applyBorder="1" applyAlignment="1">
      <alignment horizontal="right" vertical="center"/>
    </xf>
    <xf numFmtId="0" fontId="4" fillId="0" borderId="6" xfId="2" applyFont="1" applyFill="1" applyBorder="1" applyAlignment="1">
      <alignment horizontal="left" vertical="center"/>
    </xf>
    <xf numFmtId="0" fontId="4" fillId="0" borderId="5" xfId="2" applyFont="1" applyFill="1" applyBorder="1" applyAlignment="1">
      <alignment horizontal="left" vertical="center"/>
    </xf>
    <xf numFmtId="38" fontId="1" fillId="0" borderId="0" xfId="3" applyFont="1" applyFill="1" applyBorder="1" applyAlignment="1">
      <alignment horizontal="right" vertical="center"/>
    </xf>
    <xf numFmtId="0" fontId="4" fillId="0" borderId="3" xfId="2" applyFont="1" applyFill="1" applyBorder="1" applyAlignment="1">
      <alignment horizontal="left" vertical="center"/>
    </xf>
    <xf numFmtId="3" fontId="1" fillId="0" borderId="0" xfId="2" applyNumberFormat="1" applyFont="1" applyFill="1" applyBorder="1" applyAlignment="1">
      <alignment horizontal="right" vertical="center"/>
    </xf>
    <xf numFmtId="0" fontId="20" fillId="0" borderId="0" xfId="2" applyFont="1" applyFill="1" applyBorder="1" applyAlignment="1">
      <alignment horizontal="left" vertical="center"/>
    </xf>
    <xf numFmtId="0" fontId="1" fillId="0" borderId="0" xfId="2" applyFont="1" applyFill="1" applyBorder="1" applyAlignment="1">
      <alignment horizontal="right" vertical="center"/>
    </xf>
    <xf numFmtId="0" fontId="1" fillId="0" borderId="0" xfId="2" applyFont="1" applyFill="1" applyBorder="1" applyAlignment="1">
      <alignment horizontal="left" vertical="center"/>
    </xf>
    <xf numFmtId="3" fontId="4" fillId="0" borderId="3" xfId="2" applyNumberFormat="1" applyFont="1" applyFill="1" applyBorder="1" applyAlignment="1">
      <alignment horizontal="left" vertical="center"/>
    </xf>
    <xf numFmtId="3" fontId="4" fillId="0" borderId="0" xfId="2" applyNumberFormat="1" applyFont="1" applyFill="1" applyBorder="1" applyAlignment="1">
      <alignment horizontal="left" vertical="center"/>
    </xf>
    <xf numFmtId="38" fontId="18" fillId="0" borderId="0" xfId="3" applyFont="1" applyFill="1" applyBorder="1" applyAlignment="1">
      <alignment horizontal="right" vertical="center"/>
    </xf>
    <xf numFmtId="38" fontId="21" fillId="0" borderId="0" xfId="3" applyFont="1" applyFill="1" applyBorder="1" applyAlignment="1">
      <alignment horizontal="right" vertical="center"/>
    </xf>
    <xf numFmtId="3" fontId="20" fillId="0" borderId="0" xfId="2" applyNumberFormat="1" applyFont="1" applyFill="1" applyBorder="1" applyAlignment="1">
      <alignment horizontal="left" vertical="center"/>
    </xf>
    <xf numFmtId="3" fontId="4" fillId="0" borderId="0" xfId="2" applyNumberFormat="1" applyFont="1" applyFill="1" applyBorder="1" applyAlignment="1">
      <alignment vertical="center"/>
    </xf>
    <xf numFmtId="0" fontId="8" fillId="0" borderId="0" xfId="2" applyFont="1" applyFill="1" applyBorder="1" applyAlignment="1">
      <alignment horizontal="right" vertical="center"/>
    </xf>
    <xf numFmtId="0" fontId="1" fillId="0" borderId="4" xfId="2" applyFont="1" applyFill="1" applyBorder="1" applyAlignment="1">
      <alignment horizontal="center" vertical="center"/>
    </xf>
    <xf numFmtId="0" fontId="4" fillId="0" borderId="16" xfId="2" applyFont="1" applyFill="1" applyBorder="1" applyAlignment="1">
      <alignment horizontal="center" vertical="center"/>
    </xf>
    <xf numFmtId="0" fontId="2" fillId="0" borderId="0" xfId="2" applyFont="1" applyFill="1" applyBorder="1" applyAlignment="1">
      <alignment horizontal="center" vertical="center"/>
    </xf>
    <xf numFmtId="0" fontId="2" fillId="0" borderId="12" xfId="2" applyFont="1" applyFill="1" applyBorder="1" applyAlignment="1">
      <alignment horizontal="distributed" vertical="center" justifyLastLine="1"/>
    </xf>
    <xf numFmtId="0" fontId="2" fillId="0" borderId="1" xfId="2" applyFont="1" applyFill="1" applyBorder="1" applyAlignment="1">
      <alignment horizontal="distributed" vertical="center" justifyLastLine="1"/>
    </xf>
    <xf numFmtId="0" fontId="4" fillId="0" borderId="2" xfId="2" applyFont="1" applyFill="1" applyBorder="1" applyAlignment="1">
      <alignment horizontal="center" vertical="center"/>
    </xf>
    <xf numFmtId="0" fontId="2" fillId="0" borderId="0" xfId="0" applyFont="1" applyFill="1" applyAlignment="1">
      <alignment vertical="center"/>
    </xf>
    <xf numFmtId="0" fontId="8" fillId="0" borderId="0" xfId="0" applyFont="1" applyFill="1" applyAlignment="1">
      <alignment vertical="center"/>
    </xf>
    <xf numFmtId="0" fontId="8" fillId="0" borderId="0" xfId="0" applyFont="1" applyFill="1" applyAlignment="1">
      <alignment horizontal="right" vertical="center"/>
    </xf>
    <xf numFmtId="0" fontId="8" fillId="0" borderId="5" xfId="0" applyFont="1" applyFill="1" applyBorder="1" applyAlignment="1">
      <alignment horizontal="right" vertical="center"/>
    </xf>
    <xf numFmtId="0" fontId="8" fillId="0" borderId="17" xfId="0" applyFont="1" applyFill="1" applyBorder="1" applyAlignment="1">
      <alignment horizontal="right" vertical="center"/>
    </xf>
    <xf numFmtId="0" fontId="2" fillId="0" borderId="5" xfId="0" applyFont="1" applyFill="1" applyBorder="1" applyAlignment="1">
      <alignment vertical="center"/>
    </xf>
    <xf numFmtId="177" fontId="22" fillId="0" borderId="0" xfId="0" applyNumberFormat="1" applyFont="1" applyFill="1" applyBorder="1" applyAlignment="1">
      <alignment horizontal="right" vertical="center"/>
    </xf>
    <xf numFmtId="177" fontId="22" fillId="0" borderId="7" xfId="0" applyNumberFormat="1" applyFont="1" applyFill="1" applyBorder="1" applyAlignment="1">
      <alignment horizontal="right" vertical="center"/>
    </xf>
    <xf numFmtId="3" fontId="2" fillId="0" borderId="0" xfId="0" applyNumberFormat="1"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left" vertical="center"/>
    </xf>
    <xf numFmtId="177" fontId="22" fillId="0" borderId="7" xfId="3" applyNumberFormat="1" applyFont="1" applyFill="1" applyBorder="1" applyAlignment="1">
      <alignment horizontal="right" vertical="center"/>
    </xf>
    <xf numFmtId="0" fontId="2" fillId="0" borderId="0" xfId="0" applyFont="1" applyFill="1" applyBorder="1" applyAlignment="1">
      <alignment horizontal="distributed" vertical="center"/>
    </xf>
    <xf numFmtId="177" fontId="23" fillId="0" borderId="0" xfId="0" applyNumberFormat="1" applyFont="1" applyFill="1" applyBorder="1" applyAlignment="1">
      <alignment horizontal="right" vertical="center"/>
    </xf>
    <xf numFmtId="177" fontId="23" fillId="0" borderId="7" xfId="0" applyNumberFormat="1" applyFont="1" applyFill="1" applyBorder="1" applyAlignment="1">
      <alignment horizontal="right" vertical="center"/>
    </xf>
    <xf numFmtId="177" fontId="24" fillId="0" borderId="0" xfId="0" applyNumberFormat="1" applyFont="1" applyFill="1" applyBorder="1" applyAlignment="1">
      <alignment horizontal="right" vertical="center"/>
    </xf>
    <xf numFmtId="177" fontId="24" fillId="0" borderId="7" xfId="0" applyNumberFormat="1" applyFont="1" applyFill="1" applyBorder="1" applyAlignment="1">
      <alignment horizontal="right" vertical="center"/>
    </xf>
    <xf numFmtId="177" fontId="7" fillId="0" borderId="0" xfId="0" applyNumberFormat="1" applyFont="1" applyFill="1" applyBorder="1" applyAlignment="1">
      <alignment horizontal="right" vertical="center"/>
    </xf>
    <xf numFmtId="177" fontId="7" fillId="0" borderId="7" xfId="0" applyNumberFormat="1" applyFont="1" applyFill="1" applyBorder="1" applyAlignment="1">
      <alignment horizontal="right" vertical="center"/>
    </xf>
    <xf numFmtId="0" fontId="2" fillId="0" borderId="0" xfId="0" applyFont="1" applyFill="1" applyBorder="1" applyAlignment="1">
      <alignment vertical="center" textRotation="255"/>
    </xf>
    <xf numFmtId="0" fontId="2" fillId="0" borderId="0" xfId="0" applyFont="1" applyFill="1" applyBorder="1" applyAlignment="1">
      <alignment horizontal="center" vertical="center" textRotation="255"/>
    </xf>
    <xf numFmtId="0" fontId="2" fillId="0" borderId="7" xfId="0" applyFont="1" applyFill="1" applyBorder="1" applyAlignment="1">
      <alignment horizontal="center" vertical="center" textRotation="255"/>
    </xf>
    <xf numFmtId="0" fontId="2" fillId="0" borderId="11" xfId="0" applyFont="1" applyFill="1" applyBorder="1" applyAlignment="1">
      <alignment vertical="center" textRotation="255"/>
    </xf>
    <xf numFmtId="0" fontId="2" fillId="0" borderId="10" xfId="0" applyFont="1" applyFill="1" applyBorder="1" applyAlignment="1">
      <alignment horizontal="center" vertical="center" textRotation="255"/>
    </xf>
    <xf numFmtId="0" fontId="4" fillId="0" borderId="10" xfId="0" applyFont="1" applyFill="1" applyBorder="1" applyAlignment="1">
      <alignment horizontal="center" vertical="center" textRotation="255"/>
    </xf>
    <xf numFmtId="0" fontId="25" fillId="0" borderId="10" xfId="0" applyFont="1" applyFill="1" applyBorder="1" applyAlignment="1">
      <alignment vertical="distributed" textRotation="255" wrapText="1" shrinkToFit="1"/>
    </xf>
    <xf numFmtId="0" fontId="2" fillId="0" borderId="0" xfId="0" applyFont="1" applyFill="1" applyAlignment="1">
      <alignment vertical="top" textRotation="255"/>
    </xf>
    <xf numFmtId="0" fontId="2" fillId="0" borderId="0" xfId="0" applyFont="1" applyFill="1" applyBorder="1" applyAlignment="1">
      <alignment vertical="top" textRotation="255"/>
    </xf>
    <xf numFmtId="0" fontId="2" fillId="0" borderId="18" xfId="0" applyFont="1" applyFill="1" applyBorder="1" applyAlignment="1">
      <alignment horizontal="center" vertical="distributed" textRotation="255"/>
    </xf>
    <xf numFmtId="0" fontId="2" fillId="0" borderId="18" xfId="0" applyFont="1" applyFill="1" applyBorder="1" applyAlignment="1">
      <alignment horizontal="center" vertical="distributed" textRotation="255" shrinkToFit="1"/>
    </xf>
    <xf numFmtId="0" fontId="2" fillId="0" borderId="3" xfId="0" applyFont="1" applyFill="1" applyBorder="1" applyAlignment="1">
      <alignment vertical="top" textRotation="255"/>
    </xf>
    <xf numFmtId="0" fontId="2" fillId="0" borderId="3" xfId="0" applyFont="1" applyFill="1" applyBorder="1" applyAlignment="1">
      <alignment vertical="center"/>
    </xf>
    <xf numFmtId="0" fontId="2" fillId="0" borderId="14" xfId="0" applyFont="1" applyFill="1" applyBorder="1" applyAlignment="1">
      <alignment vertical="center"/>
    </xf>
    <xf numFmtId="0" fontId="2" fillId="0" borderId="22" xfId="0" applyFont="1" applyFill="1" applyBorder="1" applyAlignment="1">
      <alignment vertical="center"/>
    </xf>
    <xf numFmtId="0" fontId="2" fillId="0" borderId="21" xfId="0" applyFont="1" applyFill="1" applyBorder="1" applyAlignment="1">
      <alignment vertical="center"/>
    </xf>
    <xf numFmtId="0" fontId="2" fillId="0" borderId="15" xfId="0" applyFont="1" applyFill="1" applyBorder="1" applyAlignment="1">
      <alignment vertical="center"/>
    </xf>
    <xf numFmtId="0" fontId="2" fillId="0" borderId="0" xfId="0" applyFont="1" applyFill="1" applyAlignment="1">
      <alignment horizontal="right" vertical="center"/>
    </xf>
    <xf numFmtId="0" fontId="4" fillId="0" borderId="0" xfId="0" applyFont="1" applyAlignment="1">
      <alignment vertical="center"/>
    </xf>
    <xf numFmtId="0" fontId="19" fillId="0" borderId="0" xfId="0" applyFont="1" applyAlignment="1">
      <alignment vertical="center"/>
    </xf>
    <xf numFmtId="0" fontId="26" fillId="0" borderId="0" xfId="0" applyFont="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176" fontId="1" fillId="0" borderId="0" xfId="1" applyNumberFormat="1" applyFont="1" applyFill="1" applyBorder="1" applyAlignment="1">
      <alignment horizontal="right" vertical="center"/>
    </xf>
    <xf numFmtId="177" fontId="1" fillId="0" borderId="0" xfId="1" applyNumberFormat="1" applyFont="1" applyFill="1" applyBorder="1" applyAlignment="1">
      <alignment horizontal="right" vertical="center"/>
    </xf>
    <xf numFmtId="177" fontId="1" fillId="0" borderId="7" xfId="1" applyNumberFormat="1" applyFont="1" applyFill="1" applyBorder="1" applyAlignment="1">
      <alignment horizontal="right" vertical="center"/>
    </xf>
    <xf numFmtId="176" fontId="1" fillId="0" borderId="0" xfId="0" applyNumberFormat="1" applyFont="1" applyFill="1" applyBorder="1" applyAlignment="1">
      <alignment horizontal="right" vertical="center"/>
    </xf>
    <xf numFmtId="177" fontId="1" fillId="0" borderId="0" xfId="0" applyNumberFormat="1" applyFont="1" applyFill="1" applyBorder="1" applyAlignment="1">
      <alignment horizontal="right" vertical="center"/>
    </xf>
    <xf numFmtId="177" fontId="1" fillId="0" borderId="7" xfId="0" applyNumberFormat="1" applyFont="1" applyFill="1" applyBorder="1" applyAlignment="1">
      <alignment horizontal="right" vertical="center"/>
    </xf>
    <xf numFmtId="0" fontId="4" fillId="0" borderId="0" xfId="0" applyFont="1" applyAlignment="1">
      <alignment horizontal="center" vertical="center"/>
    </xf>
    <xf numFmtId="0" fontId="14" fillId="0" borderId="0" xfId="0" applyFont="1" applyBorder="1" applyAlignment="1">
      <alignment horizontal="right" vertical="center"/>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Alignment="1">
      <alignment horizontal="right" vertical="center"/>
    </xf>
    <xf numFmtId="0" fontId="2" fillId="0" borderId="0" xfId="0" applyFont="1"/>
    <xf numFmtId="0" fontId="4" fillId="0" borderId="0" xfId="0" applyFont="1"/>
    <xf numFmtId="0" fontId="2" fillId="0" borderId="5" xfId="0" applyFont="1" applyFill="1" applyBorder="1"/>
    <xf numFmtId="0" fontId="2" fillId="0" borderId="5" xfId="0" applyFont="1" applyBorder="1"/>
    <xf numFmtId="0" fontId="2" fillId="0" borderId="6" xfId="0" applyFont="1" applyBorder="1"/>
    <xf numFmtId="38" fontId="8" fillId="0" borderId="0" xfId="3" applyFont="1" applyFill="1" applyBorder="1" applyAlignment="1">
      <alignment horizontal="right"/>
    </xf>
    <xf numFmtId="0" fontId="2" fillId="0" borderId="3" xfId="0" applyFont="1" applyBorder="1" applyAlignment="1">
      <alignment horizontal="distributed" vertical="center"/>
    </xf>
    <xf numFmtId="0" fontId="2" fillId="0" borderId="0" xfId="0" applyFont="1" applyBorder="1"/>
    <xf numFmtId="0" fontId="2" fillId="0" borderId="3" xfId="0" applyFont="1" applyBorder="1"/>
    <xf numFmtId="0" fontId="2" fillId="0" borderId="0" xfId="0" applyFont="1" applyBorder="1" applyAlignment="1">
      <alignment horizontal="right" vertical="center" textRotation="255"/>
    </xf>
    <xf numFmtId="0" fontId="2" fillId="0" borderId="0" xfId="0" applyFont="1" applyBorder="1" applyAlignment="1">
      <alignment horizontal="distributed" vertical="center"/>
    </xf>
    <xf numFmtId="0" fontId="2" fillId="0" borderId="0" xfId="0" applyFont="1" applyBorder="1" applyAlignment="1"/>
    <xf numFmtId="0" fontId="2" fillId="0" borderId="0" xfId="0" applyFont="1" applyBorder="1" applyAlignment="1">
      <alignment horizontal="center" vertical="center" textRotation="255"/>
    </xf>
    <xf numFmtId="0" fontId="2" fillId="0" borderId="0" xfId="0" applyFont="1" applyBorder="1" applyAlignment="1">
      <alignment horizontal="left" vertical="center" wrapText="1"/>
    </xf>
    <xf numFmtId="0" fontId="8" fillId="0" borderId="0" xfId="0" applyFont="1" applyFill="1" applyBorder="1" applyAlignment="1">
      <alignment horizontal="center" vertical="center"/>
    </xf>
    <xf numFmtId="0" fontId="8" fillId="0" borderId="0"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1" xfId="0" applyFont="1" applyFill="1" applyBorder="1" applyAlignment="1">
      <alignment horizontal="center" vertical="center"/>
    </xf>
    <xf numFmtId="0" fontId="2" fillId="0" borderId="2" xfId="0" applyFont="1" applyBorder="1" applyAlignment="1">
      <alignment horizontal="center" vertical="center"/>
    </xf>
    <xf numFmtId="0" fontId="2" fillId="0" borderId="0" xfId="2" applyFont="1" applyFill="1" applyAlignment="1">
      <alignment vertical="center"/>
    </xf>
    <xf numFmtId="0" fontId="8" fillId="0" borderId="0" xfId="2" applyFont="1" applyFill="1" applyBorder="1" applyAlignment="1">
      <alignment vertical="center"/>
    </xf>
    <xf numFmtId="49" fontId="2" fillId="0" borderId="0" xfId="2" applyNumberFormat="1" applyFont="1" applyFill="1" applyAlignment="1">
      <alignment vertical="center"/>
    </xf>
    <xf numFmtId="177" fontId="2" fillId="0" borderId="0" xfId="2" applyNumberFormat="1" applyFont="1" applyFill="1" applyAlignment="1">
      <alignment vertical="center"/>
    </xf>
    <xf numFmtId="0" fontId="0" fillId="0" borderId="0" xfId="0" applyFill="1"/>
    <xf numFmtId="0" fontId="2" fillId="0" borderId="0" xfId="2" applyFont="1" applyFill="1" applyBorder="1" applyAlignment="1">
      <alignment vertical="center"/>
    </xf>
    <xf numFmtId="177" fontId="8" fillId="0" borderId="5" xfId="2" applyNumberFormat="1" applyFont="1" applyFill="1" applyBorder="1" applyAlignment="1">
      <alignment vertical="center"/>
    </xf>
    <xf numFmtId="0" fontId="2" fillId="0" borderId="6" xfId="2" applyFont="1" applyFill="1" applyBorder="1" applyAlignment="1">
      <alignment horizontal="right" vertical="center"/>
    </xf>
    <xf numFmtId="0" fontId="27" fillId="0" borderId="5" xfId="2" applyFont="1" applyFill="1" applyBorder="1" applyAlignment="1">
      <alignment horizontal="distributed" vertical="center"/>
    </xf>
    <xf numFmtId="0" fontId="27" fillId="0" borderId="5" xfId="2" applyFont="1" applyFill="1" applyBorder="1" applyAlignment="1">
      <alignment vertical="center"/>
    </xf>
    <xf numFmtId="49" fontId="2" fillId="0" borderId="5" xfId="2" applyNumberFormat="1" applyFont="1" applyFill="1" applyBorder="1" applyAlignment="1">
      <alignment vertical="center"/>
    </xf>
    <xf numFmtId="0" fontId="27" fillId="0" borderId="0" xfId="2" applyFont="1" applyFill="1" applyBorder="1" applyAlignment="1">
      <alignment vertical="center"/>
    </xf>
    <xf numFmtId="176" fontId="28" fillId="0" borderId="0" xfId="2" applyNumberFormat="1" applyFont="1" applyFill="1" applyAlignment="1">
      <alignment vertical="center"/>
    </xf>
    <xf numFmtId="0" fontId="27" fillId="0" borderId="0" xfId="2" applyFont="1" applyFill="1" applyBorder="1" applyAlignment="1">
      <alignment horizontal="right" vertical="center"/>
    </xf>
    <xf numFmtId="0" fontId="2" fillId="0" borderId="0" xfId="2" applyFont="1" applyFill="1" applyBorder="1" applyAlignment="1">
      <alignment horizontal="right" vertical="center"/>
    </xf>
    <xf numFmtId="177" fontId="8" fillId="0" borderId="0" xfId="2" applyNumberFormat="1" applyFont="1" applyFill="1" applyBorder="1" applyAlignment="1">
      <alignment horizontal="right" vertical="center"/>
    </xf>
    <xf numFmtId="0" fontId="2" fillId="0" borderId="0" xfId="2" applyFont="1" applyFill="1" applyBorder="1" applyAlignment="1">
      <alignment vertical="center" wrapText="1"/>
    </xf>
    <xf numFmtId="49" fontId="8" fillId="0" borderId="0" xfId="2" applyNumberFormat="1" applyFont="1" applyFill="1" applyBorder="1" applyAlignment="1">
      <alignment horizontal="right" vertical="center"/>
    </xf>
    <xf numFmtId="49" fontId="2" fillId="0" borderId="0" xfId="2" applyNumberFormat="1" applyFont="1" applyFill="1" applyBorder="1" applyAlignment="1">
      <alignment vertical="center"/>
    </xf>
    <xf numFmtId="0" fontId="6" fillId="0" borderId="0" xfId="2" applyFont="1" applyFill="1" applyAlignment="1">
      <alignment vertical="center"/>
    </xf>
    <xf numFmtId="0" fontId="8" fillId="0" borderId="0" xfId="2" applyFont="1" applyFill="1" applyBorder="1" applyAlignment="1">
      <alignment horizontal="center" vertical="center"/>
    </xf>
    <xf numFmtId="0" fontId="6" fillId="0" borderId="0" xfId="2" applyFont="1" applyFill="1" applyBorder="1" applyAlignment="1">
      <alignment vertical="center"/>
    </xf>
    <xf numFmtId="177" fontId="7" fillId="0" borderId="7" xfId="3" applyNumberFormat="1" applyFont="1" applyFill="1" applyBorder="1" applyAlignment="1">
      <alignment vertical="center"/>
    </xf>
    <xf numFmtId="0" fontId="28" fillId="0" borderId="0" xfId="2" applyFont="1" applyFill="1" applyBorder="1" applyAlignment="1">
      <alignment vertical="center"/>
    </xf>
    <xf numFmtId="0" fontId="2" fillId="0" borderId="0" xfId="2" applyFont="1" applyFill="1" applyAlignment="1">
      <alignment horizontal="right" vertical="center"/>
    </xf>
    <xf numFmtId="49" fontId="2" fillId="0" borderId="0" xfId="2" applyNumberFormat="1" applyFont="1" applyFill="1" applyBorder="1" applyAlignment="1">
      <alignment horizontal="right" vertical="center"/>
    </xf>
    <xf numFmtId="0" fontId="2" fillId="0" borderId="7" xfId="2" applyFont="1" applyFill="1" applyBorder="1" applyAlignment="1">
      <alignment horizontal="right" vertical="center"/>
    </xf>
    <xf numFmtId="0" fontId="2" fillId="0" borderId="0" xfId="2" applyFont="1" applyFill="1" applyAlignment="1">
      <alignment horizontal="center" vertical="center"/>
    </xf>
    <xf numFmtId="0" fontId="2" fillId="0" borderId="1" xfId="2" applyFont="1" applyFill="1" applyBorder="1" applyAlignment="1">
      <alignment horizontal="center" vertical="center"/>
    </xf>
    <xf numFmtId="0" fontId="2" fillId="0" borderId="12" xfId="2" applyFont="1" applyFill="1" applyBorder="1" applyAlignment="1">
      <alignment horizontal="center" vertical="center"/>
    </xf>
    <xf numFmtId="0" fontId="16" fillId="0" borderId="0" xfId="0" applyFont="1" applyFill="1"/>
    <xf numFmtId="177" fontId="2" fillId="0" borderId="0" xfId="0" applyNumberFormat="1" applyFont="1" applyFill="1" applyAlignment="1">
      <alignment horizontal="right" vertical="center"/>
    </xf>
    <xf numFmtId="0" fontId="11" fillId="0" borderId="0" xfId="2" applyFont="1" applyFill="1" applyAlignment="1"/>
    <xf numFmtId="0" fontId="4" fillId="0" borderId="0" xfId="2" applyFont="1" applyFill="1" applyAlignment="1">
      <alignment horizontal="left" vertical="center"/>
    </xf>
    <xf numFmtId="0" fontId="27" fillId="0" borderId="0" xfId="2" applyFont="1" applyFill="1" applyAlignment="1">
      <alignment vertical="center"/>
    </xf>
    <xf numFmtId="0" fontId="16" fillId="0" borderId="0" xfId="2" applyFont="1" applyFill="1" applyAlignment="1"/>
    <xf numFmtId="0" fontId="32" fillId="0" borderId="0" xfId="2" applyFont="1" applyFill="1" applyAlignment="1">
      <alignment vertical="center"/>
    </xf>
    <xf numFmtId="177" fontId="32" fillId="0" borderId="0" xfId="3" applyNumberFormat="1" applyFont="1" applyFill="1" applyBorder="1" applyAlignment="1">
      <alignment horizontal="right" vertical="center"/>
    </xf>
    <xf numFmtId="0" fontId="8" fillId="0" borderId="5" xfId="0" applyFont="1" applyFill="1" applyBorder="1" applyAlignment="1">
      <alignment vertical="center"/>
    </xf>
    <xf numFmtId="0" fontId="8" fillId="0" borderId="6" xfId="0" applyFont="1" applyFill="1" applyBorder="1" applyAlignment="1">
      <alignment vertical="center"/>
    </xf>
    <xf numFmtId="177" fontId="8" fillId="0" borderId="5" xfId="0" applyNumberFormat="1" applyFont="1" applyFill="1" applyBorder="1" applyAlignment="1">
      <alignment horizontal="right" vertical="center"/>
    </xf>
    <xf numFmtId="0" fontId="2" fillId="0" borderId="5" xfId="2" applyFont="1" applyFill="1" applyBorder="1" applyAlignment="1">
      <alignment vertical="center"/>
    </xf>
    <xf numFmtId="0" fontId="2" fillId="0" borderId="17" xfId="2" applyFont="1" applyFill="1" applyBorder="1" applyAlignment="1">
      <alignment vertical="center"/>
    </xf>
    <xf numFmtId="0" fontId="2" fillId="0" borderId="0" xfId="2" applyFont="1" applyFill="1" applyBorder="1" applyAlignment="1">
      <alignment horizontal="distributed" vertical="center"/>
    </xf>
    <xf numFmtId="0" fontId="2" fillId="0" borderId="0" xfId="2" applyFont="1" applyFill="1" applyAlignment="1">
      <alignment horizontal="distributed" vertical="center"/>
    </xf>
    <xf numFmtId="177" fontId="8" fillId="0" borderId="0" xfId="3" applyNumberFormat="1" applyFont="1" applyFill="1" applyBorder="1" applyAlignment="1">
      <alignment horizontal="distributed" vertical="center" wrapText="1"/>
    </xf>
    <xf numFmtId="177" fontId="8" fillId="0" borderId="0" xfId="3" applyNumberFormat="1" applyFont="1" applyFill="1" applyBorder="1" applyAlignment="1">
      <alignment horizontal="right" vertical="center" wrapText="1"/>
    </xf>
    <xf numFmtId="177" fontId="8" fillId="0" borderId="0" xfId="0" applyNumberFormat="1" applyFont="1" applyFill="1" applyBorder="1" applyAlignment="1">
      <alignment horizontal="right" vertical="center" wrapText="1"/>
    </xf>
    <xf numFmtId="177" fontId="8" fillId="0" borderId="3" xfId="0" applyNumberFormat="1" applyFont="1" applyFill="1" applyBorder="1" applyAlignment="1">
      <alignment horizontal="right" vertical="center" wrapText="1"/>
    </xf>
    <xf numFmtId="0" fontId="6" fillId="0" borderId="0" xfId="2" applyFont="1" applyFill="1" applyAlignment="1">
      <alignment horizontal="center" vertical="center"/>
    </xf>
    <xf numFmtId="178" fontId="7" fillId="0" borderId="0" xfId="0" applyNumberFormat="1" applyFont="1" applyFill="1" applyBorder="1" applyAlignment="1">
      <alignment horizontal="right" vertical="center"/>
    </xf>
    <xf numFmtId="178" fontId="7" fillId="0" borderId="0" xfId="2" applyNumberFormat="1" applyFont="1" applyFill="1" applyBorder="1" applyAlignment="1">
      <alignment horizontal="right" vertical="center"/>
    </xf>
    <xf numFmtId="178" fontId="7" fillId="0" borderId="7" xfId="2" applyNumberFormat="1" applyFont="1" applyFill="1" applyBorder="1" applyAlignment="1">
      <alignment horizontal="right" vertical="center"/>
    </xf>
    <xf numFmtId="0" fontId="2" fillId="0" borderId="4" xfId="0" applyFont="1" applyFill="1" applyBorder="1" applyAlignment="1">
      <alignment horizontal="right" vertical="center"/>
    </xf>
    <xf numFmtId="177" fontId="2" fillId="0" borderId="4" xfId="0" applyNumberFormat="1" applyFont="1" applyFill="1" applyBorder="1" applyAlignment="1">
      <alignment horizontal="right" vertical="center"/>
    </xf>
    <xf numFmtId="0" fontId="2" fillId="0" borderId="4" xfId="2" applyFont="1" applyFill="1" applyBorder="1" applyAlignment="1">
      <alignment horizontal="right" vertical="center"/>
    </xf>
    <xf numFmtId="0" fontId="2" fillId="0" borderId="24" xfId="2" applyFont="1" applyFill="1" applyBorder="1" applyAlignment="1">
      <alignment horizontal="right" vertical="center"/>
    </xf>
    <xf numFmtId="0" fontId="2" fillId="0" borderId="9"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3" xfId="2" applyFont="1" applyFill="1" applyBorder="1" applyAlignment="1">
      <alignment horizontal="center" vertical="center"/>
    </xf>
    <xf numFmtId="0" fontId="2" fillId="0" borderId="23" xfId="0" applyFont="1" applyFill="1" applyBorder="1" applyAlignment="1">
      <alignment horizontal="center" vertical="center"/>
    </xf>
    <xf numFmtId="0" fontId="2" fillId="0" borderId="9" xfId="2" applyFont="1" applyFill="1" applyBorder="1" applyAlignment="1">
      <alignment horizontal="center" vertical="center"/>
    </xf>
    <xf numFmtId="0" fontId="2" fillId="0" borderId="8" xfId="2" applyFont="1" applyFill="1" applyBorder="1" applyAlignment="1">
      <alignment horizontal="center" vertical="center"/>
    </xf>
    <xf numFmtId="0" fontId="2" fillId="0" borderId="11" xfId="2" applyFont="1" applyFill="1" applyBorder="1" applyAlignment="1">
      <alignment horizontal="center" vertical="center"/>
    </xf>
    <xf numFmtId="0" fontId="2" fillId="0" borderId="10" xfId="0" applyFont="1" applyFill="1" applyBorder="1" applyAlignment="1">
      <alignment horizontal="distributed" vertical="center" justifyLastLine="1"/>
    </xf>
    <xf numFmtId="0" fontId="2" fillId="0" borderId="20" xfId="0" applyFont="1" applyFill="1" applyBorder="1" applyAlignment="1">
      <alignment horizontal="distributed" vertical="center" justifyLastLine="1"/>
    </xf>
    <xf numFmtId="0" fontId="2" fillId="0" borderId="11" xfId="0" applyFont="1" applyFill="1" applyBorder="1" applyAlignment="1">
      <alignment horizontal="distributed" vertical="center" justifyLastLine="1"/>
    </xf>
    <xf numFmtId="0" fontId="2" fillId="0" borderId="14" xfId="0" applyFont="1" applyFill="1" applyBorder="1" applyAlignment="1">
      <alignment horizontal="distributed" vertical="center" justifyLastLine="1"/>
    </xf>
    <xf numFmtId="0" fontId="2" fillId="0" borderId="22" xfId="0" applyFont="1" applyFill="1" applyBorder="1" applyAlignment="1">
      <alignment horizontal="distributed" vertical="center" justifyLastLine="1"/>
    </xf>
    <xf numFmtId="0" fontId="2" fillId="0" borderId="15" xfId="0" applyFont="1" applyFill="1" applyBorder="1" applyAlignment="1">
      <alignment horizontal="distributed" vertical="center" justifyLastLine="1"/>
    </xf>
    <xf numFmtId="0" fontId="2" fillId="0" borderId="15" xfId="2" applyFont="1" applyFill="1" applyBorder="1" applyAlignment="1">
      <alignment horizontal="center" vertical="center"/>
    </xf>
    <xf numFmtId="177" fontId="33" fillId="0" borderId="0" xfId="0" applyNumberFormat="1" applyFont="1" applyFill="1" applyAlignment="1">
      <alignment horizontal="right" vertical="center"/>
    </xf>
    <xf numFmtId="0" fontId="33" fillId="0" borderId="0" xfId="2" applyFont="1" applyFill="1" applyAlignment="1">
      <alignment vertical="center"/>
    </xf>
    <xf numFmtId="0" fontId="2" fillId="0" borderId="0" xfId="6" applyFont="1" applyFill="1" applyAlignment="1">
      <alignment vertical="center"/>
    </xf>
    <xf numFmtId="57" fontId="2" fillId="0" borderId="0" xfId="6" applyNumberFormat="1" applyFont="1" applyFill="1" applyAlignment="1">
      <alignment vertical="center"/>
    </xf>
    <xf numFmtId="3" fontId="35" fillId="0" borderId="0" xfId="2" applyNumberFormat="1" applyFont="1" applyFill="1" applyAlignment="1">
      <alignment vertical="center"/>
    </xf>
    <xf numFmtId="0" fontId="36" fillId="0" borderId="0" xfId="2" applyFont="1" applyFill="1" applyAlignment="1">
      <alignment vertical="center"/>
    </xf>
    <xf numFmtId="0" fontId="36" fillId="0" borderId="5" xfId="2" applyFont="1" applyFill="1" applyBorder="1" applyAlignment="1">
      <alignment vertical="center"/>
    </xf>
    <xf numFmtId="38" fontId="36" fillId="0" borderId="5" xfId="2" applyNumberFormat="1" applyFont="1" applyFill="1" applyBorder="1" applyAlignment="1">
      <alignment vertical="center" wrapText="1"/>
    </xf>
    <xf numFmtId="38" fontId="36" fillId="0" borderId="17" xfId="2" applyNumberFormat="1" applyFont="1" applyFill="1" applyBorder="1" applyAlignment="1">
      <alignment vertical="center" wrapText="1"/>
    </xf>
    <xf numFmtId="177" fontId="18" fillId="0" borderId="0" xfId="2" applyNumberFormat="1" applyFont="1" applyFill="1" applyBorder="1" applyAlignment="1">
      <alignment horizontal="right" vertical="center" wrapText="1"/>
    </xf>
    <xf numFmtId="0" fontId="21" fillId="0" borderId="7" xfId="2" applyFont="1" applyFill="1" applyBorder="1" applyAlignment="1">
      <alignment horizontal="distributed" vertical="center"/>
    </xf>
    <xf numFmtId="0" fontId="4" fillId="0" borderId="7" xfId="2" applyFont="1" applyFill="1" applyBorder="1" applyAlignment="1">
      <alignment vertical="center"/>
    </xf>
    <xf numFmtId="0" fontId="4" fillId="0" borderId="0" xfId="2" applyFont="1" applyFill="1" applyBorder="1" applyAlignment="1">
      <alignment horizontal="distributed" vertical="center" wrapText="1"/>
    </xf>
    <xf numFmtId="0" fontId="4" fillId="0" borderId="0" xfId="2" applyFont="1" applyFill="1" applyBorder="1" applyAlignment="1">
      <alignment horizontal="center" vertical="center" textRotation="255" shrinkToFit="1"/>
    </xf>
    <xf numFmtId="0" fontId="4" fillId="0" borderId="7" xfId="2" applyFont="1" applyFill="1" applyBorder="1" applyAlignment="1">
      <alignment horizontal="distributed" vertical="center" wrapText="1"/>
    </xf>
    <xf numFmtId="177" fontId="40" fillId="0" borderId="0" xfId="2" applyNumberFormat="1" applyFont="1" applyFill="1" applyBorder="1" applyAlignment="1">
      <alignment horizontal="right" vertical="center" wrapText="1"/>
    </xf>
    <xf numFmtId="0" fontId="12" fillId="0" borderId="7" xfId="2" applyFont="1" applyFill="1" applyBorder="1" applyAlignment="1">
      <alignment horizontal="distributed" vertical="center" wrapText="1"/>
    </xf>
    <xf numFmtId="0" fontId="13" fillId="0" borderId="0" xfId="2" applyFont="1" applyFill="1" applyBorder="1" applyAlignment="1">
      <alignment horizontal="distributed" vertical="center"/>
    </xf>
    <xf numFmtId="0" fontId="40" fillId="0" borderId="0" xfId="2" applyFont="1" applyFill="1" applyBorder="1" applyAlignment="1">
      <alignment horizontal="right" vertical="center"/>
    </xf>
    <xf numFmtId="0" fontId="4" fillId="0" borderId="0" xfId="2" applyFont="1" applyFill="1" applyBorder="1" applyAlignment="1">
      <alignment horizontal="center" vertical="center" textRotation="255"/>
    </xf>
    <xf numFmtId="0" fontId="21" fillId="0" borderId="0" xfId="2" applyFont="1" applyFill="1" applyBorder="1" applyAlignment="1">
      <alignment horizontal="distributed" vertical="center"/>
    </xf>
    <xf numFmtId="38" fontId="36" fillId="0" borderId="0" xfId="3" applyFont="1" applyFill="1" applyAlignment="1">
      <alignment vertical="center"/>
    </xf>
    <xf numFmtId="38" fontId="36" fillId="0" borderId="0" xfId="3" applyFont="1" applyFill="1" applyBorder="1" applyAlignment="1">
      <alignment vertical="center"/>
    </xf>
    <xf numFmtId="0" fontId="36" fillId="0" borderId="0" xfId="2" applyFont="1" applyFill="1" applyBorder="1" applyAlignment="1">
      <alignment vertical="center"/>
    </xf>
    <xf numFmtId="0" fontId="36" fillId="0" borderId="0" xfId="2" applyFont="1" applyFill="1" applyBorder="1" applyAlignment="1">
      <alignment vertical="center" shrinkToFit="1"/>
    </xf>
    <xf numFmtId="0" fontId="12" fillId="0" borderId="7" xfId="2" applyFont="1" applyFill="1" applyBorder="1" applyAlignment="1">
      <alignment horizontal="distributed" vertical="center"/>
    </xf>
    <xf numFmtId="0" fontId="12" fillId="0" borderId="0" xfId="2" applyFont="1" applyFill="1" applyBorder="1" applyAlignment="1">
      <alignment horizontal="distributed" vertical="center"/>
    </xf>
    <xf numFmtId="0" fontId="4" fillId="0" borderId="0" xfId="2" applyFont="1" applyFill="1" applyBorder="1" applyAlignment="1">
      <alignment vertical="center" textRotation="255"/>
    </xf>
    <xf numFmtId="0" fontId="14" fillId="0" borderId="0" xfId="2" applyFont="1" applyFill="1" applyBorder="1" applyAlignment="1">
      <alignment vertical="center" wrapText="1"/>
    </xf>
    <xf numFmtId="0" fontId="4" fillId="0" borderId="7" xfId="2" applyFont="1" applyFill="1" applyBorder="1" applyAlignment="1">
      <alignment vertical="center" wrapText="1"/>
    </xf>
    <xf numFmtId="3" fontId="36" fillId="0" borderId="0" xfId="2" applyNumberFormat="1" applyFont="1" applyFill="1" applyAlignment="1">
      <alignment vertical="center"/>
    </xf>
    <xf numFmtId="0" fontId="14" fillId="0" borderId="0" xfId="2" applyFont="1" applyFill="1" applyBorder="1" applyAlignment="1">
      <alignment horizontal="left" vertical="center"/>
    </xf>
    <xf numFmtId="0" fontId="4" fillId="0" borderId="7" xfId="2" applyFont="1" applyFill="1" applyBorder="1" applyAlignment="1">
      <alignment horizontal="distributed" vertical="center"/>
    </xf>
    <xf numFmtId="0" fontId="36" fillId="0" borderId="0" xfId="2" applyFont="1" applyFill="1" applyBorder="1" applyAlignment="1">
      <alignment horizontal="center" vertical="center"/>
    </xf>
    <xf numFmtId="0" fontId="36" fillId="0" borderId="0" xfId="2" applyFont="1" applyFill="1" applyBorder="1" applyAlignment="1">
      <alignment horizontal="left" vertical="center"/>
    </xf>
    <xf numFmtId="177" fontId="1" fillId="0" borderId="0" xfId="2" applyNumberFormat="1" applyFont="1" applyFill="1" applyBorder="1" applyAlignment="1">
      <alignment horizontal="right" vertical="center" wrapText="1"/>
    </xf>
    <xf numFmtId="0" fontId="12" fillId="0" borderId="7" xfId="2" applyFont="1" applyFill="1" applyBorder="1" applyAlignment="1">
      <alignment horizontal="right" vertical="center"/>
    </xf>
    <xf numFmtId="0" fontId="0" fillId="0" borderId="3" xfId="0" applyFill="1" applyBorder="1" applyAlignment="1">
      <alignment horizontal="right" vertical="center"/>
    </xf>
    <xf numFmtId="0" fontId="42" fillId="0" borderId="0" xfId="2" applyFont="1" applyFill="1" applyAlignment="1">
      <alignment vertical="center"/>
    </xf>
    <xf numFmtId="0" fontId="0" fillId="0" borderId="3" xfId="0" applyFill="1" applyBorder="1" applyAlignment="1"/>
    <xf numFmtId="0" fontId="36" fillId="0" borderId="0" xfId="2" applyFont="1" applyFill="1" applyAlignment="1">
      <alignment horizontal="right" vertical="center"/>
    </xf>
    <xf numFmtId="0" fontId="4" fillId="0" borderId="4" xfId="2" applyFont="1" applyFill="1" applyBorder="1" applyAlignment="1">
      <alignment horizontal="right" vertical="center"/>
    </xf>
    <xf numFmtId="0" fontId="4" fillId="0" borderId="24" xfId="2" applyFont="1" applyFill="1" applyBorder="1" applyAlignment="1">
      <alignment horizontal="right" vertical="center"/>
    </xf>
    <xf numFmtId="0" fontId="13" fillId="0" borderId="0" xfId="2" applyFont="1" applyFill="1" applyAlignment="1">
      <alignment vertical="center"/>
    </xf>
    <xf numFmtId="0" fontId="2" fillId="0" borderId="5" xfId="6" applyFont="1" applyFill="1" applyBorder="1" applyAlignment="1">
      <alignment vertical="center"/>
    </xf>
    <xf numFmtId="0" fontId="2" fillId="0" borderId="6" xfId="6" applyFont="1" applyFill="1" applyBorder="1" applyAlignment="1">
      <alignment vertical="center"/>
    </xf>
    <xf numFmtId="0" fontId="6" fillId="0" borderId="0" xfId="6" applyFont="1" applyFill="1" applyAlignment="1">
      <alignment vertical="center"/>
    </xf>
    <xf numFmtId="176" fontId="38" fillId="0" borderId="0" xfId="6" applyNumberFormat="1" applyFont="1" applyFill="1" applyBorder="1" applyAlignment="1">
      <alignment vertical="center" wrapText="1"/>
    </xf>
    <xf numFmtId="0" fontId="1" fillId="0" borderId="3" xfId="6" applyFont="1" applyFill="1" applyBorder="1" applyAlignment="1">
      <alignment horizontal="right" vertical="center"/>
    </xf>
    <xf numFmtId="176" fontId="1" fillId="0" borderId="0" xfId="6" applyNumberFormat="1" applyFont="1" applyFill="1" applyBorder="1" applyAlignment="1">
      <alignment vertical="center" wrapText="1"/>
    </xf>
    <xf numFmtId="0" fontId="4" fillId="0" borderId="3" xfId="6" applyFont="1" applyFill="1" applyBorder="1" applyAlignment="1">
      <alignment horizontal="right" vertical="center"/>
    </xf>
    <xf numFmtId="0" fontId="2" fillId="0" borderId="0" xfId="6" applyFont="1" applyFill="1" applyAlignment="1">
      <alignment horizontal="right" vertical="center"/>
    </xf>
    <xf numFmtId="0" fontId="4" fillId="0" borderId="4" xfId="6" applyFont="1" applyFill="1" applyBorder="1" applyAlignment="1">
      <alignment horizontal="right" vertical="center"/>
    </xf>
    <xf numFmtId="0" fontId="16" fillId="0" borderId="4" xfId="0" applyFont="1" applyFill="1" applyBorder="1" applyAlignment="1">
      <alignment horizontal="right" vertical="center"/>
    </xf>
    <xf numFmtId="0" fontId="4" fillId="0" borderId="24" xfId="6" applyFont="1" applyFill="1" applyBorder="1" applyAlignment="1">
      <alignment horizontal="right" vertical="center"/>
    </xf>
    <xf numFmtId="0" fontId="4" fillId="0" borderId="0" xfId="6" applyFont="1" applyFill="1" applyBorder="1" applyAlignment="1">
      <alignment horizontal="right" vertical="center"/>
    </xf>
    <xf numFmtId="0" fontId="2" fillId="0" borderId="0" xfId="6" applyFont="1" applyFill="1" applyAlignment="1">
      <alignment horizontal="center" vertical="center"/>
    </xf>
    <xf numFmtId="0" fontId="4" fillId="0" borderId="8" xfId="6" applyFont="1" applyFill="1" applyBorder="1" applyAlignment="1">
      <alignment horizontal="center" vertical="center"/>
    </xf>
    <xf numFmtId="0" fontId="4" fillId="0" borderId="9" xfId="6" applyFont="1" applyFill="1" applyBorder="1" applyAlignment="1">
      <alignment horizontal="center" vertical="center"/>
    </xf>
    <xf numFmtId="0" fontId="4" fillId="0" borderId="0" xfId="6" applyFont="1" applyFill="1" applyAlignment="1">
      <alignment horizontal="right" vertical="center"/>
    </xf>
    <xf numFmtId="0" fontId="4" fillId="0" borderId="0" xfId="6" applyFont="1" applyFill="1" applyAlignment="1">
      <alignment vertical="center"/>
    </xf>
    <xf numFmtId="0" fontId="13" fillId="0" borderId="0" xfId="6" applyFont="1" applyFill="1" applyAlignment="1">
      <alignment vertical="center"/>
    </xf>
    <xf numFmtId="0" fontId="36" fillId="0" borderId="0" xfId="7" applyFont="1" applyFill="1" applyAlignment="1">
      <alignment vertical="center"/>
    </xf>
    <xf numFmtId="0" fontId="35" fillId="0" borderId="0" xfId="7" applyFont="1" applyFill="1" applyAlignment="1">
      <alignment vertical="center"/>
    </xf>
    <xf numFmtId="38" fontId="4" fillId="0" borderId="0" xfId="0" applyNumberFormat="1" applyFont="1" applyFill="1" applyAlignment="1">
      <alignment horizontal="right" vertical="center" wrapText="1"/>
    </xf>
    <xf numFmtId="38" fontId="4" fillId="0" borderId="0" xfId="0" applyNumberFormat="1" applyFont="1" applyFill="1" applyAlignment="1">
      <alignment vertical="center"/>
    </xf>
    <xf numFmtId="38" fontId="4" fillId="0" borderId="5" xfId="0" applyNumberFormat="1" applyFont="1" applyFill="1" applyBorder="1" applyAlignment="1">
      <alignment horizontal="right" vertical="center" wrapText="1"/>
    </xf>
    <xf numFmtId="38" fontId="4" fillId="0" borderId="17" xfId="0" applyNumberFormat="1" applyFont="1" applyFill="1" applyBorder="1" applyAlignment="1">
      <alignment horizontal="right" vertical="center" wrapText="1"/>
    </xf>
    <xf numFmtId="38" fontId="4" fillId="0" borderId="5" xfId="0" applyNumberFormat="1" applyFont="1" applyFill="1" applyBorder="1" applyAlignment="1">
      <alignment vertical="center"/>
    </xf>
    <xf numFmtId="177" fontId="4" fillId="0" borderId="0" xfId="0" applyNumberFormat="1" applyFont="1" applyFill="1" applyBorder="1" applyAlignment="1">
      <alignment horizontal="right" vertical="center"/>
    </xf>
    <xf numFmtId="3" fontId="38" fillId="0" borderId="0" xfId="0" applyNumberFormat="1" applyFont="1" applyFill="1" applyBorder="1" applyAlignment="1">
      <alignment vertical="center"/>
    </xf>
    <xf numFmtId="0" fontId="36" fillId="0" borderId="0" xfId="0" applyFont="1" applyFill="1" applyAlignment="1">
      <alignment vertical="center"/>
    </xf>
    <xf numFmtId="177" fontId="38" fillId="0" borderId="0" xfId="0" applyNumberFormat="1" applyFont="1" applyFill="1" applyBorder="1" applyAlignment="1">
      <alignment horizontal="right" vertical="center"/>
    </xf>
    <xf numFmtId="0" fontId="4" fillId="0" borderId="0" xfId="0" applyFont="1" applyFill="1" applyBorder="1" applyAlignment="1">
      <alignment horizontal="distributed" vertical="center" wrapText="1"/>
    </xf>
    <xf numFmtId="0" fontId="16" fillId="0" borderId="0" xfId="0" applyFont="1" applyFill="1" applyBorder="1" applyAlignment="1">
      <alignment horizontal="center" vertical="center" textRotation="255"/>
    </xf>
    <xf numFmtId="0" fontId="4" fillId="0" borderId="3" xfId="0" applyFont="1" applyFill="1" applyBorder="1" applyAlignment="1">
      <alignment horizontal="distributed" vertical="center" wrapText="1"/>
    </xf>
    <xf numFmtId="0" fontId="4" fillId="0" borderId="0" xfId="0" applyFont="1" applyFill="1" applyBorder="1" applyAlignment="1">
      <alignment horizontal="center" vertical="center" textRotation="255"/>
    </xf>
    <xf numFmtId="177" fontId="4" fillId="0" borderId="0" xfId="0" applyNumberFormat="1" applyFont="1" applyFill="1" applyAlignment="1">
      <alignment horizontal="right" vertical="center"/>
    </xf>
    <xf numFmtId="38" fontId="4" fillId="0" borderId="0" xfId="0" applyNumberFormat="1" applyFont="1" applyFill="1" applyBorder="1" applyAlignment="1">
      <alignment horizontal="center" vertical="center" textRotation="255"/>
    </xf>
    <xf numFmtId="3" fontId="38" fillId="0" borderId="0" xfId="0" applyNumberFormat="1" applyFont="1" applyFill="1" applyBorder="1" applyAlignment="1">
      <alignment horizontal="right" vertical="center"/>
    </xf>
    <xf numFmtId="177" fontId="13" fillId="0" borderId="0" xfId="0" applyNumberFormat="1" applyFont="1" applyFill="1" applyBorder="1" applyAlignment="1">
      <alignment horizontal="right" vertical="center"/>
    </xf>
    <xf numFmtId="3" fontId="39" fillId="0" borderId="0" xfId="0" applyNumberFormat="1" applyFont="1" applyFill="1" applyBorder="1" applyAlignment="1">
      <alignment vertical="center"/>
    </xf>
    <xf numFmtId="0" fontId="36" fillId="0" borderId="0" xfId="0" applyFont="1" applyFill="1" applyBorder="1" applyAlignment="1">
      <alignment vertical="center"/>
    </xf>
    <xf numFmtId="177" fontId="39" fillId="0" borderId="0" xfId="0" applyNumberFormat="1" applyFont="1" applyFill="1" applyBorder="1" applyAlignment="1">
      <alignment horizontal="right" vertical="center"/>
    </xf>
    <xf numFmtId="38" fontId="4" fillId="0" borderId="3" xfId="0" applyNumberFormat="1" applyFont="1" applyFill="1" applyBorder="1" applyAlignment="1">
      <alignment horizontal="distributed" vertical="center"/>
    </xf>
    <xf numFmtId="38" fontId="4" fillId="0" borderId="0" xfId="0" applyNumberFormat="1" applyFont="1" applyFill="1" applyBorder="1" applyAlignment="1">
      <alignment horizontal="distributed" vertical="center"/>
    </xf>
    <xf numFmtId="38" fontId="4" fillId="0" borderId="0" xfId="0" applyNumberFormat="1" applyFont="1" applyFill="1" applyBorder="1" applyAlignment="1">
      <alignment vertical="center"/>
    </xf>
    <xf numFmtId="38" fontId="4" fillId="0" borderId="0" xfId="0" applyNumberFormat="1" applyFont="1" applyFill="1" applyBorder="1" applyAlignment="1">
      <alignment vertical="center" textRotation="255"/>
    </xf>
    <xf numFmtId="176" fontId="4" fillId="0" borderId="0" xfId="0" applyNumberFormat="1" applyFont="1" applyFill="1" applyAlignment="1">
      <alignment horizontal="right" vertical="center"/>
    </xf>
    <xf numFmtId="177" fontId="4" fillId="0" borderId="0" xfId="0" applyNumberFormat="1" applyFont="1" applyFill="1" applyAlignment="1">
      <alignment horizontal="left" vertical="center"/>
    </xf>
    <xf numFmtId="0" fontId="36" fillId="0" borderId="0" xfId="0" applyFont="1" applyFill="1" applyBorder="1" applyAlignment="1">
      <alignment horizontal="center" vertical="center"/>
    </xf>
    <xf numFmtId="177" fontId="39" fillId="0" borderId="0" xfId="0" applyNumberFormat="1" applyFont="1" applyFill="1" applyAlignment="1">
      <alignment horizontal="right" vertical="center"/>
    </xf>
    <xf numFmtId="177" fontId="39" fillId="0" borderId="7" xfId="0" applyNumberFormat="1" applyFont="1" applyFill="1" applyBorder="1" applyAlignment="1">
      <alignment horizontal="right" vertical="center"/>
    </xf>
    <xf numFmtId="177" fontId="4" fillId="0" borderId="0" xfId="0" applyNumberFormat="1" applyFont="1" applyFill="1" applyAlignment="1">
      <alignment vertical="center"/>
    </xf>
    <xf numFmtId="3" fontId="12" fillId="0" borderId="0" xfId="0" applyNumberFormat="1" applyFont="1" applyFill="1" applyBorder="1" applyAlignment="1">
      <alignment vertical="center"/>
    </xf>
    <xf numFmtId="38" fontId="14" fillId="0" borderId="4" xfId="0" applyNumberFormat="1" applyFont="1" applyFill="1" applyBorder="1" applyAlignment="1">
      <alignment horizontal="right" vertical="center"/>
    </xf>
    <xf numFmtId="38" fontId="14" fillId="0" borderId="24" xfId="0" applyNumberFormat="1" applyFont="1" applyFill="1" applyBorder="1" applyAlignment="1">
      <alignment horizontal="right" vertical="center"/>
    </xf>
    <xf numFmtId="38" fontId="4" fillId="0" borderId="4" xfId="0" applyNumberFormat="1" applyFont="1" applyFill="1" applyBorder="1" applyAlignment="1">
      <alignment horizontal="right" vertical="center"/>
    </xf>
    <xf numFmtId="38" fontId="4" fillId="0" borderId="12" xfId="0" applyNumberFormat="1" applyFont="1" applyFill="1" applyBorder="1" applyAlignment="1">
      <alignment horizontal="distributed" vertical="center" justifyLastLine="1"/>
    </xf>
    <xf numFmtId="0" fontId="4" fillId="0" borderId="13" xfId="0" applyNumberFormat="1" applyFont="1" applyFill="1" applyBorder="1" applyAlignment="1">
      <alignment horizontal="distributed" vertical="center" justifyLastLine="1"/>
    </xf>
    <xf numFmtId="0" fontId="4" fillId="0" borderId="1" xfId="0" applyFont="1" applyFill="1" applyBorder="1" applyAlignment="1">
      <alignment vertical="center"/>
    </xf>
    <xf numFmtId="38" fontId="36" fillId="0" borderId="5" xfId="7" applyNumberFormat="1" applyFont="1" applyFill="1" applyBorder="1" applyAlignment="1">
      <alignment vertical="center" wrapText="1"/>
    </xf>
    <xf numFmtId="38" fontId="36" fillId="0" borderId="17" xfId="7" applyNumberFormat="1" applyFont="1" applyFill="1" applyBorder="1" applyAlignment="1">
      <alignment vertical="center" wrapText="1"/>
    </xf>
    <xf numFmtId="0" fontId="36" fillId="0" borderId="5" xfId="7" applyFont="1" applyFill="1" applyBorder="1" applyAlignment="1">
      <alignment vertical="center"/>
    </xf>
    <xf numFmtId="38" fontId="38" fillId="0" borderId="0" xfId="0" applyNumberFormat="1" applyFont="1" applyFill="1" applyAlignment="1">
      <alignment vertical="center"/>
    </xf>
    <xf numFmtId="38" fontId="1" fillId="0" borderId="0" xfId="7" applyNumberFormat="1" applyFont="1" applyFill="1" applyBorder="1" applyAlignment="1">
      <alignment vertical="center" wrapText="1"/>
    </xf>
    <xf numFmtId="38" fontId="1" fillId="0" borderId="7" xfId="7" applyNumberFormat="1" applyFont="1" applyFill="1" applyBorder="1" applyAlignment="1">
      <alignment vertical="center" wrapText="1"/>
    </xf>
    <xf numFmtId="0" fontId="14" fillId="0" borderId="0" xfId="7" applyFont="1" applyFill="1" applyAlignment="1">
      <alignment horizontal="right" vertical="center"/>
    </xf>
    <xf numFmtId="0" fontId="14" fillId="0" borderId="0" xfId="7" applyFont="1" applyFill="1" applyBorder="1" applyAlignment="1">
      <alignment horizontal="right" vertical="center"/>
    </xf>
    <xf numFmtId="0" fontId="14" fillId="0" borderId="24" xfId="7" applyFont="1" applyFill="1" applyBorder="1" applyAlignment="1">
      <alignment horizontal="right" vertical="center"/>
    </xf>
    <xf numFmtId="0" fontId="4" fillId="0" borderId="0" xfId="7" applyFont="1" applyFill="1" applyBorder="1" applyAlignment="1">
      <alignment horizontal="right" vertical="center"/>
    </xf>
    <xf numFmtId="0" fontId="36" fillId="0" borderId="0" xfId="7" applyFont="1" applyFill="1" applyAlignment="1">
      <alignment horizontal="center" vertical="center"/>
    </xf>
    <xf numFmtId="0" fontId="14" fillId="0" borderId="9" xfId="7" applyFont="1" applyFill="1" applyBorder="1" applyAlignment="1">
      <alignment horizontal="center" vertical="center"/>
    </xf>
    <xf numFmtId="0" fontId="4" fillId="0" borderId="0" xfId="7" applyFont="1" applyFill="1" applyAlignment="1">
      <alignment horizontal="right" vertical="center"/>
    </xf>
    <xf numFmtId="0" fontId="2" fillId="0" borderId="0" xfId="8" applyFont="1" applyFill="1" applyAlignment="1">
      <alignment vertical="center"/>
    </xf>
    <xf numFmtId="0" fontId="6" fillId="0" borderId="0" xfId="8" applyFont="1" applyFill="1" applyAlignment="1">
      <alignment vertical="center"/>
    </xf>
    <xf numFmtId="38" fontId="2" fillId="0" borderId="0" xfId="8" applyNumberFormat="1" applyFont="1" applyFill="1" applyAlignment="1">
      <alignment vertical="center"/>
    </xf>
    <xf numFmtId="0" fontId="2" fillId="0" borderId="0" xfId="0" applyFont="1" applyAlignment="1">
      <alignment vertical="center"/>
    </xf>
    <xf numFmtId="0" fontId="2" fillId="0" borderId="5" xfId="0" applyFont="1" applyBorder="1" applyAlignment="1">
      <alignment vertical="center"/>
    </xf>
    <xf numFmtId="0" fontId="2" fillId="0" borderId="17" xfId="0" applyFont="1" applyBorder="1" applyAlignment="1">
      <alignment vertical="center"/>
    </xf>
    <xf numFmtId="0" fontId="2" fillId="0" borderId="6" xfId="0" applyFont="1" applyBorder="1" applyAlignment="1">
      <alignment vertical="center"/>
    </xf>
    <xf numFmtId="38" fontId="8" fillId="0" borderId="0" xfId="0" applyNumberFormat="1" applyFont="1" applyFill="1" applyBorder="1" applyAlignment="1">
      <alignment vertical="center" wrapText="1"/>
    </xf>
    <xf numFmtId="0" fontId="2" fillId="0" borderId="0" xfId="0" applyFont="1" applyBorder="1" applyAlignment="1">
      <alignment horizontal="left" vertical="center" indent="1"/>
    </xf>
    <xf numFmtId="0" fontId="2" fillId="0" borderId="7" xfId="0" applyFont="1" applyBorder="1" applyAlignment="1">
      <alignment horizontal="left" vertical="center" indent="1"/>
    </xf>
    <xf numFmtId="0" fontId="2" fillId="0" borderId="3" xfId="0" applyFont="1" applyBorder="1" applyAlignment="1">
      <alignment horizontal="left" vertical="center" indent="1"/>
    </xf>
    <xf numFmtId="0" fontId="6" fillId="0" borderId="0" xfId="0" applyFont="1" applyAlignment="1">
      <alignment vertical="center"/>
    </xf>
    <xf numFmtId="38" fontId="8" fillId="0" borderId="0" xfId="0" applyNumberFormat="1" applyFont="1" applyBorder="1" applyAlignment="1">
      <alignment vertical="center" wrapText="1"/>
    </xf>
    <xf numFmtId="0" fontId="2" fillId="0" borderId="0" xfId="0" applyFont="1" applyBorder="1" applyAlignment="1">
      <alignment vertical="center"/>
    </xf>
    <xf numFmtId="0" fontId="2" fillId="0" borderId="7" xfId="0" applyFont="1" applyBorder="1" applyAlignment="1">
      <alignment vertical="center"/>
    </xf>
    <xf numFmtId="0" fontId="2" fillId="0" borderId="3" xfId="0" applyFont="1" applyBorder="1" applyAlignment="1">
      <alignment vertical="center"/>
    </xf>
    <xf numFmtId="0" fontId="4" fillId="0" borderId="4" xfId="0" applyFont="1" applyBorder="1" applyAlignment="1">
      <alignment horizontal="right" vertical="center"/>
    </xf>
    <xf numFmtId="0" fontId="4" fillId="0" borderId="0" xfId="0" applyFont="1" applyBorder="1" applyAlignment="1">
      <alignment horizontal="right" vertical="center"/>
    </xf>
    <xf numFmtId="0" fontId="4" fillId="0" borderId="24" xfId="0" applyFont="1" applyBorder="1" applyAlignment="1">
      <alignment horizontal="right" vertical="center"/>
    </xf>
    <xf numFmtId="0" fontId="4" fillId="0" borderId="16" xfId="0" applyFont="1" applyBorder="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7" xfId="0" applyFont="1" applyFill="1" applyBorder="1" applyAlignment="1">
      <alignment vertical="center"/>
    </xf>
    <xf numFmtId="176" fontId="2" fillId="0" borderId="0" xfId="0" applyNumberFormat="1" applyFont="1" applyFill="1" applyAlignment="1">
      <alignment vertical="center"/>
    </xf>
    <xf numFmtId="176" fontId="8" fillId="0" borderId="0" xfId="0" applyNumberFormat="1" applyFont="1" applyFill="1" applyBorder="1" applyAlignment="1">
      <alignment vertical="center" wrapText="1"/>
    </xf>
    <xf numFmtId="0" fontId="2" fillId="0" borderId="7" xfId="0" applyFont="1" applyFill="1" applyBorder="1" applyAlignment="1">
      <alignment horizontal="distributed" vertical="center"/>
    </xf>
    <xf numFmtId="0" fontId="16" fillId="0" borderId="0" xfId="0" applyFont="1" applyAlignment="1">
      <alignment horizontal="center" vertical="center" textRotation="255"/>
    </xf>
    <xf numFmtId="0" fontId="2" fillId="0" borderId="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7" xfId="0" applyFont="1" applyFill="1" applyBorder="1" applyAlignment="1">
      <alignment vertical="center"/>
    </xf>
    <xf numFmtId="0" fontId="7" fillId="0" borderId="7" xfId="0" applyFont="1" applyFill="1" applyBorder="1" applyAlignment="1">
      <alignment horizontal="right" vertical="center"/>
    </xf>
    <xf numFmtId="0" fontId="2" fillId="0" borderId="0" xfId="0" applyFont="1" applyFill="1" applyBorder="1" applyAlignment="1">
      <alignment horizontal="right" vertical="center"/>
    </xf>
    <xf numFmtId="0" fontId="2" fillId="0" borderId="24" xfId="0" applyFont="1" applyFill="1" applyBorder="1" applyAlignment="1">
      <alignment vertical="center"/>
    </xf>
    <xf numFmtId="0" fontId="2" fillId="0" borderId="0" xfId="0" applyFont="1" applyFill="1" applyAlignment="1">
      <alignment horizontal="center" vertical="center"/>
    </xf>
    <xf numFmtId="0" fontId="45" fillId="0" borderId="0" xfId="0" applyFont="1" applyFill="1" applyAlignment="1">
      <alignment vertical="center"/>
    </xf>
    <xf numFmtId="38" fontId="2" fillId="0" borderId="0" xfId="0" applyNumberFormat="1" applyFont="1" applyFill="1" applyAlignment="1">
      <alignment vertical="center"/>
    </xf>
    <xf numFmtId="0" fontId="6" fillId="0" borderId="0" xfId="0" applyFont="1" applyFill="1" applyAlignment="1">
      <alignment vertical="center"/>
    </xf>
    <xf numFmtId="0" fontId="2" fillId="0" borderId="5" xfId="8" applyFont="1" applyFill="1" applyBorder="1" applyAlignment="1">
      <alignment vertical="center"/>
    </xf>
    <xf numFmtId="0" fontId="2" fillId="0" borderId="17" xfId="8" applyFont="1" applyFill="1" applyBorder="1" applyAlignment="1">
      <alignment vertical="center"/>
    </xf>
    <xf numFmtId="38" fontId="8" fillId="0" borderId="0" xfId="8" applyNumberFormat="1" applyFont="1" applyFill="1" applyBorder="1" applyAlignment="1">
      <alignment vertical="center" wrapText="1"/>
    </xf>
    <xf numFmtId="38" fontId="8" fillId="0" borderId="7" xfId="8" applyNumberFormat="1" applyFont="1" applyFill="1" applyBorder="1" applyAlignment="1">
      <alignment vertical="center" wrapText="1"/>
    </xf>
    <xf numFmtId="0" fontId="8" fillId="0" borderId="0" xfId="8" applyFont="1" applyFill="1" applyBorder="1" applyAlignment="1">
      <alignment horizontal="right" vertical="center"/>
    </xf>
    <xf numFmtId="0" fontId="2" fillId="0" borderId="0" xfId="8" applyFont="1" applyFill="1" applyBorder="1" applyAlignment="1">
      <alignment horizontal="right" vertical="center"/>
    </xf>
    <xf numFmtId="0" fontId="4" fillId="0" borderId="0" xfId="8" applyFont="1" applyFill="1" applyAlignment="1">
      <alignment horizontal="right" vertical="center"/>
    </xf>
    <xf numFmtId="0" fontId="4" fillId="0" borderId="0" xfId="8" applyFont="1" applyFill="1" applyBorder="1" applyAlignment="1">
      <alignment horizontal="right" vertical="center"/>
    </xf>
    <xf numFmtId="0" fontId="4" fillId="0" borderId="7" xfId="8" applyFont="1" applyFill="1" applyBorder="1" applyAlignment="1">
      <alignment horizontal="right" vertical="center"/>
    </xf>
    <xf numFmtId="0" fontId="2" fillId="0" borderId="0" xfId="8" applyFont="1" applyFill="1" applyAlignment="1">
      <alignment horizontal="center" vertical="center"/>
    </xf>
    <xf numFmtId="0" fontId="2" fillId="0" borderId="8" xfId="8" applyFont="1" applyFill="1" applyBorder="1" applyAlignment="1">
      <alignment horizontal="center" vertical="center"/>
    </xf>
    <xf numFmtId="0" fontId="2" fillId="0" borderId="9" xfId="8" applyFont="1" applyFill="1" applyBorder="1" applyAlignment="1">
      <alignment horizontal="center" vertical="center"/>
    </xf>
    <xf numFmtId="0" fontId="2" fillId="0" borderId="11" xfId="8" applyFont="1" applyFill="1" applyBorder="1" applyAlignment="1">
      <alignment horizontal="center" vertical="center"/>
    </xf>
    <xf numFmtId="0" fontId="2" fillId="0" borderId="15" xfId="8" applyFont="1" applyFill="1" applyBorder="1" applyAlignment="1">
      <alignment horizontal="center" vertical="center"/>
    </xf>
    <xf numFmtId="0" fontId="2" fillId="0" borderId="0" xfId="9" applyFont="1" applyFill="1" applyAlignment="1">
      <alignment vertical="center"/>
    </xf>
    <xf numFmtId="38" fontId="15" fillId="0" borderId="5" xfId="9" applyNumberFormat="1" applyFont="1" applyFill="1" applyBorder="1" applyAlignment="1">
      <alignment horizontal="right" vertical="center" wrapText="1"/>
    </xf>
    <xf numFmtId="38" fontId="15" fillId="0" borderId="17" xfId="9" applyNumberFormat="1" applyFont="1" applyFill="1" applyBorder="1" applyAlignment="1">
      <alignment horizontal="right" vertical="center" wrapText="1"/>
    </xf>
    <xf numFmtId="0" fontId="2" fillId="0" borderId="5" xfId="9" applyFont="1" applyFill="1" applyBorder="1" applyAlignment="1">
      <alignment vertical="center"/>
    </xf>
    <xf numFmtId="38" fontId="8" fillId="0" borderId="0" xfId="9" applyNumberFormat="1" applyFont="1" applyFill="1" applyBorder="1" applyAlignment="1">
      <alignment horizontal="right" vertical="center" wrapText="1"/>
    </xf>
    <xf numFmtId="38" fontId="8" fillId="0" borderId="7" xfId="9" applyNumberFormat="1" applyFont="1" applyFill="1" applyBorder="1" applyAlignment="1">
      <alignment horizontal="right" vertical="center" wrapText="1"/>
    </xf>
    <xf numFmtId="0" fontId="2" fillId="0" borderId="0" xfId="9" applyFont="1" applyFill="1" applyBorder="1" applyAlignment="1">
      <alignment vertical="center"/>
    </xf>
    <xf numFmtId="0" fontId="32" fillId="0" borderId="0" xfId="9" applyFont="1" applyFill="1" applyBorder="1" applyAlignment="1">
      <alignment horizontal="distributed" vertical="center"/>
    </xf>
    <xf numFmtId="0" fontId="2" fillId="0" borderId="0" xfId="9" applyFont="1" applyFill="1" applyBorder="1" applyAlignment="1">
      <alignment horizontal="distributed" vertical="center"/>
    </xf>
    <xf numFmtId="0" fontId="2" fillId="0" borderId="7" xfId="9" applyFont="1" applyFill="1" applyBorder="1" applyAlignment="1">
      <alignment vertical="center"/>
    </xf>
    <xf numFmtId="38" fontId="15" fillId="0" borderId="0" xfId="9" applyNumberFormat="1" applyFont="1" applyFill="1" applyBorder="1" applyAlignment="1">
      <alignment horizontal="right" vertical="center" wrapText="1"/>
    </xf>
    <xf numFmtId="38" fontId="15" fillId="0" borderId="7" xfId="9" applyNumberFormat="1" applyFont="1" applyFill="1" applyBorder="1" applyAlignment="1">
      <alignment horizontal="right" vertical="center" wrapText="1"/>
    </xf>
    <xf numFmtId="0" fontId="7" fillId="0" borderId="0" xfId="9" applyFont="1" applyFill="1" applyAlignment="1">
      <alignment vertical="center"/>
    </xf>
    <xf numFmtId="38" fontId="7" fillId="0" borderId="0" xfId="9" applyNumberFormat="1" applyFont="1" applyFill="1" applyBorder="1" applyAlignment="1">
      <alignment horizontal="right" vertical="center" wrapText="1"/>
    </xf>
    <xf numFmtId="38" fontId="7" fillId="0" borderId="7" xfId="9" applyNumberFormat="1" applyFont="1" applyFill="1" applyBorder="1" applyAlignment="1">
      <alignment horizontal="right" vertical="center" wrapText="1"/>
    </xf>
    <xf numFmtId="0" fontId="7" fillId="0" borderId="3" xfId="9" applyFont="1" applyFill="1" applyBorder="1" applyAlignment="1">
      <alignment vertical="center"/>
    </xf>
    <xf numFmtId="0" fontId="6" fillId="0" borderId="0" xfId="9" applyFont="1" applyFill="1" applyBorder="1" applyAlignment="1">
      <alignment horizontal="distributed" vertical="center" wrapText="1"/>
    </xf>
    <xf numFmtId="0" fontId="6" fillId="0" borderId="0" xfId="9" applyFont="1" applyFill="1" applyBorder="1" applyAlignment="1">
      <alignment vertical="center" wrapText="1"/>
    </xf>
    <xf numFmtId="0" fontId="7" fillId="0" borderId="3" xfId="9" applyFont="1" applyFill="1" applyBorder="1" applyAlignment="1">
      <alignment horizontal="right" vertical="center"/>
    </xf>
    <xf numFmtId="0" fontId="6" fillId="0" borderId="0" xfId="9" applyFont="1" applyFill="1" applyBorder="1" applyAlignment="1">
      <alignment horizontal="distributed" vertical="center" wrapText="1" justifyLastLine="1"/>
    </xf>
    <xf numFmtId="0" fontId="4" fillId="0" borderId="0" xfId="9" applyFont="1" applyFill="1" applyAlignment="1">
      <alignment horizontal="right" vertical="center"/>
    </xf>
    <xf numFmtId="0" fontId="4" fillId="0" borderId="0" xfId="9" applyFont="1" applyFill="1" applyBorder="1" applyAlignment="1">
      <alignment horizontal="right" vertical="center"/>
    </xf>
    <xf numFmtId="0" fontId="4" fillId="0" borderId="7" xfId="9" applyFont="1" applyFill="1" applyBorder="1" applyAlignment="1">
      <alignment horizontal="right" vertical="center"/>
    </xf>
    <xf numFmtId="0" fontId="2" fillId="0" borderId="0" xfId="9" applyFont="1" applyFill="1" applyAlignment="1">
      <alignment horizontal="center" vertical="center"/>
    </xf>
    <xf numFmtId="0" fontId="2" fillId="0" borderId="8" xfId="9" applyFont="1" applyFill="1" applyBorder="1" applyAlignment="1">
      <alignment horizontal="center" vertical="center"/>
    </xf>
    <xf numFmtId="0" fontId="2" fillId="0" borderId="9" xfId="9" applyFont="1" applyFill="1" applyBorder="1" applyAlignment="1">
      <alignment horizontal="center" vertical="center"/>
    </xf>
    <xf numFmtId="0" fontId="2" fillId="0" borderId="19" xfId="9" applyFont="1" applyFill="1" applyBorder="1" applyAlignment="1">
      <alignment horizontal="center" vertical="center"/>
    </xf>
    <xf numFmtId="0" fontId="2" fillId="0" borderId="3" xfId="9" applyFont="1" applyFill="1" applyBorder="1" applyAlignment="1">
      <alignment horizontal="center" vertical="center"/>
    </xf>
    <xf numFmtId="0" fontId="2" fillId="0" borderId="21" xfId="9" applyFont="1" applyFill="1" applyBorder="1" applyAlignment="1">
      <alignment horizontal="center" vertical="center"/>
    </xf>
    <xf numFmtId="0" fontId="4" fillId="0" borderId="0" xfId="10" applyFont="1" applyFill="1" applyAlignment="1">
      <alignment vertical="center"/>
    </xf>
    <xf numFmtId="0" fontId="46" fillId="0" borderId="0" xfId="10" applyFont="1" applyAlignment="1">
      <alignment vertical="center"/>
    </xf>
    <xf numFmtId="0" fontId="4" fillId="0" borderId="0" xfId="10" applyFont="1" applyAlignment="1">
      <alignment vertical="center"/>
    </xf>
    <xf numFmtId="0" fontId="21" fillId="0" borderId="0" xfId="10" applyFont="1" applyFill="1" applyAlignment="1">
      <alignment vertical="center"/>
    </xf>
    <xf numFmtId="0" fontId="4" fillId="0" borderId="0" xfId="10" applyFont="1" applyFill="1" applyBorder="1" applyAlignment="1">
      <alignment vertical="center"/>
    </xf>
    <xf numFmtId="0" fontId="17" fillId="0" borderId="0" xfId="10" applyFont="1" applyFill="1" applyAlignment="1">
      <alignment vertical="center"/>
    </xf>
    <xf numFmtId="0" fontId="17" fillId="0" borderId="0" xfId="10" applyFont="1" applyFill="1" applyBorder="1" applyAlignment="1">
      <alignment vertical="center"/>
    </xf>
    <xf numFmtId="38" fontId="21" fillId="0" borderId="0" xfId="10" applyNumberFormat="1" applyFont="1" applyFill="1" applyAlignment="1">
      <alignment vertical="center" wrapText="1"/>
    </xf>
    <xf numFmtId="38" fontId="1" fillId="0" borderId="0" xfId="10" applyNumberFormat="1" applyFont="1" applyFill="1" applyAlignment="1">
      <alignment vertical="center" wrapText="1"/>
    </xf>
    <xf numFmtId="0" fontId="46" fillId="0" borderId="5" xfId="10" applyFont="1" applyBorder="1" applyAlignment="1">
      <alignment vertical="center"/>
    </xf>
    <xf numFmtId="0" fontId="4" fillId="0" borderId="17" xfId="10" applyFont="1" applyBorder="1" applyAlignment="1">
      <alignment vertical="center"/>
    </xf>
    <xf numFmtId="38" fontId="21" fillId="0" borderId="5" xfId="10" applyNumberFormat="1" applyFont="1" applyFill="1" applyBorder="1" applyAlignment="1">
      <alignment vertical="center" wrapText="1"/>
    </xf>
    <xf numFmtId="38" fontId="1" fillId="0" borderId="5" xfId="10" applyNumberFormat="1" applyFont="1" applyFill="1" applyBorder="1" applyAlignment="1">
      <alignment vertical="center" wrapText="1"/>
    </xf>
    <xf numFmtId="0" fontId="4" fillId="0" borderId="6" xfId="10" applyFont="1" applyFill="1" applyBorder="1" applyAlignment="1">
      <alignment horizontal="distributed" vertical="center"/>
    </xf>
    <xf numFmtId="0" fontId="4" fillId="0" borderId="5" xfId="10" applyFont="1" applyFill="1" applyBorder="1" applyAlignment="1">
      <alignment horizontal="distributed" vertical="center"/>
    </xf>
    <xf numFmtId="0" fontId="46" fillId="0" borderId="0" xfId="10" applyFont="1" applyFill="1" applyBorder="1" applyAlignment="1">
      <alignment horizontal="distributed" vertical="center"/>
    </xf>
    <xf numFmtId="0" fontId="17" fillId="0" borderId="7" xfId="10" applyFont="1" applyFill="1" applyBorder="1" applyAlignment="1">
      <alignment horizontal="distributed" vertical="center"/>
    </xf>
    <xf numFmtId="177" fontId="1" fillId="0" borderId="0" xfId="10" applyNumberFormat="1" applyFont="1" applyFill="1" applyBorder="1" applyAlignment="1">
      <alignment horizontal="right" vertical="center" wrapText="1"/>
    </xf>
    <xf numFmtId="176" fontId="1" fillId="0" borderId="0" xfId="10" applyNumberFormat="1" applyFont="1" applyFill="1" applyBorder="1" applyAlignment="1">
      <alignment horizontal="right" vertical="center" wrapText="1"/>
    </xf>
    <xf numFmtId="38" fontId="1" fillId="0" borderId="0" xfId="10" applyNumberFormat="1" applyFont="1" applyFill="1" applyBorder="1" applyAlignment="1">
      <alignment horizontal="right" vertical="center" wrapText="1"/>
    </xf>
    <xf numFmtId="0" fontId="4" fillId="0" borderId="3" xfId="10" applyFont="1" applyFill="1" applyBorder="1" applyAlignment="1">
      <alignment horizontal="distributed" vertical="center"/>
    </xf>
    <xf numFmtId="0" fontId="4" fillId="0" borderId="0" xfId="10" applyFont="1" applyFill="1" applyBorder="1" applyAlignment="1">
      <alignment horizontal="distributed" vertical="center"/>
    </xf>
    <xf numFmtId="0" fontId="1" fillId="0" borderId="0" xfId="10" applyFont="1" applyFill="1" applyBorder="1" applyAlignment="1">
      <alignment vertical="center"/>
    </xf>
    <xf numFmtId="38" fontId="1" fillId="0" borderId="0" xfId="11" applyFont="1" applyFill="1" applyBorder="1" applyAlignment="1">
      <alignment vertical="center"/>
    </xf>
    <xf numFmtId="0" fontId="46" fillId="0" borderId="0" xfId="10" applyFont="1" applyFill="1" applyBorder="1" applyAlignment="1">
      <alignment vertical="center"/>
    </xf>
    <xf numFmtId="0" fontId="17" fillId="0" borderId="7" xfId="10" applyFont="1" applyFill="1" applyBorder="1" applyAlignment="1">
      <alignment vertical="center"/>
    </xf>
    <xf numFmtId="38" fontId="1" fillId="0" borderId="0" xfId="10" applyNumberFormat="1" applyFont="1" applyFill="1" applyBorder="1" applyAlignment="1">
      <alignment horizontal="right" vertical="center"/>
    </xf>
    <xf numFmtId="179" fontId="1" fillId="0" borderId="7" xfId="12" applyNumberFormat="1" applyFont="1" applyFill="1" applyBorder="1" applyAlignment="1">
      <alignment horizontal="right" vertical="center" wrapText="1"/>
    </xf>
    <xf numFmtId="176" fontId="12" fillId="0" borderId="0" xfId="10" applyNumberFormat="1" applyFont="1" applyFill="1" applyBorder="1" applyAlignment="1">
      <alignment horizontal="right" vertical="center" wrapText="1"/>
    </xf>
    <xf numFmtId="38" fontId="1" fillId="0" borderId="0" xfId="10" applyNumberFormat="1" applyFont="1" applyFill="1" applyAlignment="1">
      <alignment horizontal="right" vertical="center" wrapText="1"/>
    </xf>
    <xf numFmtId="0" fontId="4" fillId="0" borderId="3" xfId="10" applyFont="1" applyFill="1" applyBorder="1" applyAlignment="1">
      <alignment vertical="center"/>
    </xf>
    <xf numFmtId="0" fontId="13" fillId="0" borderId="0" xfId="10" applyFont="1" applyFill="1" applyAlignment="1">
      <alignment vertical="center"/>
    </xf>
    <xf numFmtId="0" fontId="40" fillId="0" borderId="7" xfId="10" applyFont="1" applyFill="1" applyBorder="1" applyAlignment="1">
      <alignment horizontal="right" vertical="center"/>
    </xf>
    <xf numFmtId="38" fontId="12" fillId="0" borderId="0" xfId="10" applyNumberFormat="1" applyFont="1" applyFill="1" applyBorder="1" applyAlignment="1">
      <alignment vertical="center"/>
    </xf>
    <xf numFmtId="0" fontId="12" fillId="0" borderId="3" xfId="10" applyFont="1" applyFill="1" applyBorder="1" applyAlignment="1">
      <alignment vertical="center"/>
    </xf>
    <xf numFmtId="0" fontId="12" fillId="0" borderId="7" xfId="10" applyFont="1" applyFill="1" applyBorder="1" applyAlignment="1">
      <alignment horizontal="right" vertical="center"/>
    </xf>
    <xf numFmtId="38" fontId="39" fillId="0" borderId="0" xfId="10" applyNumberFormat="1" applyFont="1" applyFill="1" applyBorder="1" applyAlignment="1">
      <alignment vertical="center"/>
    </xf>
    <xf numFmtId="0" fontId="13" fillId="0" borderId="0" xfId="10" applyFont="1" applyFill="1" applyBorder="1" applyAlignment="1">
      <alignment horizontal="right" vertical="center"/>
    </xf>
    <xf numFmtId="0" fontId="4" fillId="0" borderId="0" xfId="10" applyFont="1" applyFill="1" applyAlignment="1">
      <alignment horizontal="center" vertical="center"/>
    </xf>
    <xf numFmtId="0" fontId="46" fillId="0" borderId="0" xfId="10" applyFont="1" applyFill="1" applyBorder="1" applyAlignment="1">
      <alignment horizontal="center" vertical="center"/>
    </xf>
    <xf numFmtId="0" fontId="4" fillId="0" borderId="7" xfId="10" applyFont="1" applyBorder="1" applyAlignment="1">
      <alignment horizontal="center" vertical="center"/>
    </xf>
    <xf numFmtId="0" fontId="21" fillId="0" borderId="0" xfId="10" applyFont="1" applyFill="1" applyBorder="1" applyAlignment="1">
      <alignment horizontal="center" vertical="center" wrapText="1"/>
    </xf>
    <xf numFmtId="0" fontId="21" fillId="0" borderId="0" xfId="10" applyFont="1" applyFill="1" applyBorder="1" applyAlignment="1">
      <alignment horizontal="center" vertical="center"/>
    </xf>
    <xf numFmtId="0" fontId="4" fillId="0" borderId="4" xfId="10" applyFont="1" applyFill="1" applyBorder="1" applyAlignment="1">
      <alignment horizontal="center" vertical="center"/>
    </xf>
    <xf numFmtId="0" fontId="4" fillId="0" borderId="3" xfId="10" applyFont="1" applyFill="1" applyBorder="1" applyAlignment="1">
      <alignment horizontal="center" vertical="center"/>
    </xf>
    <xf numFmtId="0" fontId="4" fillId="0" borderId="0" xfId="10" applyFont="1" applyFill="1" applyBorder="1" applyAlignment="1">
      <alignment horizontal="center" vertical="center"/>
    </xf>
    <xf numFmtId="0" fontId="4" fillId="0" borderId="20" xfId="10" applyFont="1" applyBorder="1" applyAlignment="1">
      <alignment horizontal="center" vertical="center"/>
    </xf>
    <xf numFmtId="0" fontId="4" fillId="0" borderId="19" xfId="10" applyFont="1" applyFill="1" applyBorder="1" applyAlignment="1">
      <alignment horizontal="center" vertical="center"/>
    </xf>
    <xf numFmtId="0" fontId="4" fillId="0" borderId="22" xfId="10" applyFont="1" applyBorder="1" applyAlignment="1">
      <alignment horizontal="center" vertical="center"/>
    </xf>
    <xf numFmtId="0" fontId="4" fillId="0" borderId="21" xfId="10" applyFont="1" applyFill="1" applyBorder="1" applyAlignment="1">
      <alignment horizontal="center" vertical="center"/>
    </xf>
    <xf numFmtId="0" fontId="4" fillId="0" borderId="5" xfId="10" applyFont="1" applyBorder="1" applyAlignment="1">
      <alignment vertical="center"/>
    </xf>
    <xf numFmtId="0" fontId="4" fillId="0" borderId="0" xfId="10" applyFont="1" applyFill="1" applyAlignment="1">
      <alignment horizontal="right" vertical="center"/>
    </xf>
    <xf numFmtId="0" fontId="17" fillId="0" borderId="0" xfId="10" applyFont="1" applyFill="1" applyAlignment="1">
      <alignment horizontal="right" vertical="center"/>
    </xf>
    <xf numFmtId="176" fontId="4" fillId="0" borderId="0" xfId="10" applyNumberFormat="1" applyFont="1" applyFill="1" applyAlignment="1">
      <alignment vertical="center"/>
    </xf>
    <xf numFmtId="0" fontId="36" fillId="0" borderId="0" xfId="13" applyFont="1" applyAlignment="1">
      <alignment vertical="center"/>
    </xf>
    <xf numFmtId="0" fontId="36" fillId="0" borderId="0" xfId="13" applyFont="1" applyFill="1" applyBorder="1" applyAlignment="1">
      <alignment vertical="center"/>
    </xf>
    <xf numFmtId="0" fontId="36" fillId="0" borderId="0" xfId="13" applyFont="1" applyBorder="1" applyAlignment="1">
      <alignment vertical="center"/>
    </xf>
    <xf numFmtId="0" fontId="47" fillId="0" borderId="0" xfId="13" applyFont="1" applyFill="1" applyBorder="1" applyAlignment="1">
      <alignment vertical="center"/>
    </xf>
    <xf numFmtId="0" fontId="47" fillId="0" borderId="0" xfId="13" applyFont="1" applyAlignment="1">
      <alignment vertical="center"/>
    </xf>
    <xf numFmtId="0" fontId="17" fillId="0" borderId="0" xfId="13" applyFont="1" applyAlignment="1">
      <alignment vertical="center"/>
    </xf>
    <xf numFmtId="0" fontId="36" fillId="0" borderId="15" xfId="13" applyFont="1" applyFill="1" applyBorder="1" applyAlignment="1">
      <alignment vertical="center"/>
    </xf>
    <xf numFmtId="38" fontId="36" fillId="0" borderId="0" xfId="13" applyNumberFormat="1" applyFont="1" applyFill="1" applyBorder="1" applyAlignment="1">
      <alignment horizontal="right" vertical="center" wrapText="1"/>
    </xf>
    <xf numFmtId="0" fontId="36" fillId="0" borderId="5" xfId="13" applyFont="1" applyBorder="1" applyAlignment="1">
      <alignment horizontal="distributed" vertical="center"/>
    </xf>
    <xf numFmtId="0" fontId="36" fillId="0" borderId="5" xfId="13" applyFont="1" applyBorder="1" applyAlignment="1">
      <alignment vertical="center"/>
    </xf>
    <xf numFmtId="38" fontId="4" fillId="0" borderId="0" xfId="13" applyNumberFormat="1" applyFont="1" applyFill="1" applyBorder="1" applyAlignment="1">
      <alignment horizontal="right" vertical="center" wrapText="1"/>
    </xf>
    <xf numFmtId="38" fontId="1" fillId="0" borderId="0" xfId="3" applyFont="1" applyBorder="1" applyAlignment="1">
      <alignment vertical="center"/>
    </xf>
    <xf numFmtId="0" fontId="4" fillId="0" borderId="0" xfId="13" applyFont="1" applyBorder="1" applyAlignment="1">
      <alignment horizontal="distributed" vertical="center"/>
    </xf>
    <xf numFmtId="38" fontId="4" fillId="0" borderId="0" xfId="13" applyNumberFormat="1" applyFont="1" applyFill="1" applyBorder="1" applyAlignment="1">
      <alignment horizontal="left" vertical="center"/>
    </xf>
    <xf numFmtId="0" fontId="36" fillId="0" borderId="0" xfId="13" applyFont="1" applyAlignment="1">
      <alignment horizontal="center" vertical="center"/>
    </xf>
    <xf numFmtId="0" fontId="4" fillId="0" borderId="0" xfId="13" applyFont="1" applyFill="1" applyBorder="1" applyAlignment="1">
      <alignment horizontal="center" vertical="center"/>
    </xf>
    <xf numFmtId="0" fontId="4" fillId="0" borderId="0" xfId="13" applyFont="1" applyBorder="1" applyAlignment="1">
      <alignment horizontal="center" vertical="center"/>
    </xf>
    <xf numFmtId="0" fontId="4" fillId="0" borderId="24" xfId="13" applyFont="1" applyBorder="1" applyAlignment="1">
      <alignment horizontal="center" vertical="center"/>
    </xf>
    <xf numFmtId="0" fontId="36" fillId="0" borderId="0" xfId="13" applyFont="1" applyBorder="1" applyAlignment="1">
      <alignment horizontal="center" vertical="center"/>
    </xf>
    <xf numFmtId="0" fontId="4" fillId="0" borderId="12" xfId="13" applyFont="1" applyFill="1" applyBorder="1" applyAlignment="1">
      <alignment horizontal="center" vertical="center"/>
    </xf>
    <xf numFmtId="0" fontId="4" fillId="0" borderId="12" xfId="13" applyFont="1" applyBorder="1" applyAlignment="1">
      <alignment horizontal="center" vertical="center"/>
    </xf>
    <xf numFmtId="0" fontId="4" fillId="0" borderId="1" xfId="13" applyFont="1" applyBorder="1" applyAlignment="1">
      <alignment horizontal="center" vertical="center"/>
    </xf>
    <xf numFmtId="0" fontId="36" fillId="0" borderId="1" xfId="13" applyFont="1" applyBorder="1" applyAlignment="1">
      <alignment horizontal="center" vertical="center"/>
    </xf>
    <xf numFmtId="0" fontId="4" fillId="0" borderId="0" xfId="13" applyFont="1" applyFill="1" applyBorder="1" applyAlignment="1">
      <alignment horizontal="right" vertical="center"/>
    </xf>
    <xf numFmtId="0" fontId="14" fillId="0" borderId="0" xfId="14" applyFont="1" applyFill="1"/>
    <xf numFmtId="0" fontId="4" fillId="0" borderId="0" xfId="14" applyFont="1" applyFill="1"/>
    <xf numFmtId="0" fontId="4" fillId="0" borderId="0" xfId="0" applyFont="1" applyFill="1"/>
    <xf numFmtId="0" fontId="14" fillId="0" borderId="0" xfId="0" applyFont="1" applyFill="1"/>
    <xf numFmtId="0" fontId="6" fillId="0" borderId="0" xfId="0" applyFont="1" applyFill="1"/>
    <xf numFmtId="0" fontId="4" fillId="0" borderId="5" xfId="0" applyFont="1" applyFill="1" applyBorder="1"/>
    <xf numFmtId="0" fontId="4" fillId="0" borderId="17" xfId="0" applyFont="1" applyFill="1" applyBorder="1"/>
    <xf numFmtId="3" fontId="4" fillId="0" borderId="0" xfId="0" applyNumberFormat="1" applyFont="1" applyFill="1"/>
    <xf numFmtId="0" fontId="13" fillId="0" borderId="0" xfId="0" applyFont="1" applyFill="1"/>
    <xf numFmtId="38" fontId="1" fillId="0" borderId="0" xfId="3" applyFont="1" applyFill="1" applyAlignment="1">
      <alignment horizontal="right" vertical="center"/>
    </xf>
    <xf numFmtId="38" fontId="1" fillId="0" borderId="7" xfId="3" applyFont="1" applyFill="1" applyBorder="1" applyAlignment="1">
      <alignment horizontal="right" vertical="center"/>
    </xf>
    <xf numFmtId="0" fontId="4" fillId="0" borderId="0" xfId="0" applyFont="1" applyFill="1" applyBorder="1" applyAlignment="1">
      <alignment horizontal="right" vertical="center"/>
    </xf>
    <xf numFmtId="0" fontId="4" fillId="0" borderId="0" xfId="0" applyFont="1" applyFill="1" applyBorder="1"/>
    <xf numFmtId="0" fontId="4" fillId="0" borderId="0" xfId="0" applyFont="1" applyFill="1" applyAlignment="1">
      <alignment horizontal="right"/>
    </xf>
    <xf numFmtId="0" fontId="14" fillId="0" borderId="0" xfId="0" applyFont="1" applyFill="1" applyBorder="1" applyAlignment="1">
      <alignment horizontal="right" vertical="center"/>
    </xf>
    <xf numFmtId="0" fontId="4" fillId="0" borderId="24" xfId="0" applyFont="1" applyFill="1" applyBorder="1" applyAlignment="1">
      <alignment horizontal="right" vertical="center"/>
    </xf>
    <xf numFmtId="0" fontId="4" fillId="0" borderId="0" xfId="0" applyFont="1" applyFill="1" applyBorder="1" applyAlignment="1">
      <alignment horizontal="right"/>
    </xf>
    <xf numFmtId="0" fontId="4" fillId="0" borderId="0" xfId="0" applyFont="1" applyFill="1" applyAlignment="1">
      <alignment horizontal="center" vertical="center" wrapText="1"/>
    </xf>
    <xf numFmtId="0" fontId="4" fillId="0" borderId="19" xfId="0" applyFont="1" applyFill="1" applyBorder="1" applyAlignment="1">
      <alignment horizontal="center" vertical="center"/>
    </xf>
    <xf numFmtId="0" fontId="4" fillId="0" borderId="11"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21" xfId="0" applyFont="1" applyFill="1" applyBorder="1" applyAlignment="1">
      <alignment horizontal="center" vertical="center"/>
    </xf>
    <xf numFmtId="0" fontId="4" fillId="0" borderId="15" xfId="0" applyFont="1" applyFill="1" applyBorder="1"/>
    <xf numFmtId="0" fontId="4" fillId="0" borderId="0" xfId="0" applyFont="1" applyFill="1" applyAlignment="1">
      <alignment horizontal="right" vertical="center"/>
    </xf>
    <xf numFmtId="0" fontId="13" fillId="0" borderId="0" xfId="0" applyFont="1" applyFill="1" applyAlignment="1">
      <alignment vertical="center"/>
    </xf>
    <xf numFmtId="0" fontId="13" fillId="0" borderId="0" xfId="14" applyFont="1" applyFill="1"/>
    <xf numFmtId="0" fontId="14" fillId="0" borderId="0" xfId="14" applyFont="1" applyFill="1" applyAlignment="1">
      <alignment vertical="center"/>
    </xf>
    <xf numFmtId="0" fontId="14" fillId="0" borderId="0" xfId="14" applyFont="1" applyFill="1" applyAlignment="1">
      <alignment vertical="center" wrapText="1"/>
    </xf>
    <xf numFmtId="176" fontId="14" fillId="0" borderId="0" xfId="14" applyNumberFormat="1" applyFont="1" applyFill="1" applyAlignment="1">
      <alignment vertical="center" wrapText="1"/>
    </xf>
    <xf numFmtId="176" fontId="29" fillId="0" borderId="0" xfId="14" applyNumberFormat="1" applyFont="1" applyFill="1" applyAlignment="1">
      <alignment vertical="center" wrapText="1"/>
    </xf>
    <xf numFmtId="0" fontId="4" fillId="0" borderId="0" xfId="14" applyFont="1" applyFill="1" applyAlignment="1">
      <alignment vertical="center"/>
    </xf>
    <xf numFmtId="38" fontId="48" fillId="0" borderId="5" xfId="14" applyNumberFormat="1" applyFont="1" applyFill="1" applyBorder="1" applyAlignment="1">
      <alignment vertical="center" wrapText="1"/>
    </xf>
    <xf numFmtId="38" fontId="49" fillId="0" borderId="5" xfId="14" applyNumberFormat="1" applyFont="1" applyFill="1" applyBorder="1" applyAlignment="1">
      <alignment vertical="center" wrapText="1"/>
    </xf>
    <xf numFmtId="38" fontId="48" fillId="0" borderId="17" xfId="14" applyNumberFormat="1" applyFont="1" applyFill="1" applyBorder="1" applyAlignment="1">
      <alignment vertical="center" wrapText="1"/>
    </xf>
    <xf numFmtId="0" fontId="14" fillId="0" borderId="5" xfId="14" applyFont="1" applyFill="1" applyBorder="1" applyAlignment="1">
      <alignment vertical="center"/>
    </xf>
    <xf numFmtId="0" fontId="4" fillId="0" borderId="5" xfId="14" applyFont="1" applyFill="1" applyBorder="1" applyAlignment="1">
      <alignment vertical="center"/>
    </xf>
    <xf numFmtId="176" fontId="14" fillId="0" borderId="0" xfId="14" applyNumberFormat="1" applyFont="1" applyFill="1" applyAlignment="1">
      <alignment vertical="center"/>
    </xf>
    <xf numFmtId="38" fontId="50" fillId="0" borderId="0" xfId="14" applyNumberFormat="1" applyFont="1" applyFill="1" applyAlignment="1">
      <alignment vertical="center"/>
    </xf>
    <xf numFmtId="177" fontId="4" fillId="0" borderId="0" xfId="3" applyNumberFormat="1" applyFont="1" applyFill="1" applyAlignment="1">
      <alignment horizontal="right" vertical="center" wrapText="1"/>
    </xf>
    <xf numFmtId="38" fontId="1" fillId="0" borderId="0" xfId="3" applyNumberFormat="1" applyFont="1" applyFill="1" applyAlignment="1">
      <alignment horizontal="right" vertical="center" wrapText="1"/>
    </xf>
    <xf numFmtId="177" fontId="1" fillId="0" borderId="0" xfId="3" applyNumberFormat="1" applyFont="1" applyFill="1" applyAlignment="1">
      <alignment horizontal="right" vertical="center" wrapText="1"/>
    </xf>
    <xf numFmtId="38" fontId="1" fillId="0" borderId="0" xfId="3" applyNumberFormat="1" applyFont="1" applyFill="1" applyBorder="1" applyAlignment="1">
      <alignment horizontal="right" vertical="center" wrapText="1"/>
    </xf>
    <xf numFmtId="38" fontId="1" fillId="0" borderId="7" xfId="3" applyNumberFormat="1" applyFont="1" applyFill="1" applyBorder="1" applyAlignment="1">
      <alignment horizontal="right" vertical="center" wrapText="1"/>
    </xf>
    <xf numFmtId="0" fontId="14" fillId="0" borderId="0" xfId="14" applyFont="1" applyFill="1" applyAlignment="1">
      <alignment horizontal="distributed" vertical="center"/>
    </xf>
    <xf numFmtId="0" fontId="4" fillId="0" borderId="0" xfId="14" applyFont="1" applyFill="1" applyAlignment="1">
      <alignment horizontal="distributed" vertical="center" wrapText="1"/>
    </xf>
    <xf numFmtId="0" fontId="48" fillId="0" borderId="0" xfId="14" applyFont="1" applyFill="1" applyAlignment="1">
      <alignment horizontal="distributed" vertical="center" wrapText="1"/>
    </xf>
    <xf numFmtId="0" fontId="41" fillId="0" borderId="0" xfId="14" applyFont="1" applyFill="1" applyAlignment="1">
      <alignment horizontal="distributed" vertical="center" wrapText="1"/>
    </xf>
    <xf numFmtId="0" fontId="14" fillId="0" borderId="0" xfId="14" applyFont="1" applyFill="1" applyAlignment="1">
      <alignment horizontal="distributed" vertical="center" wrapText="1"/>
    </xf>
    <xf numFmtId="38" fontId="1" fillId="0" borderId="0" xfId="3" applyNumberFormat="1" applyFont="1" applyFill="1" applyAlignment="1" applyProtection="1">
      <alignment horizontal="right" vertical="center" wrapText="1"/>
      <protection locked="0"/>
    </xf>
    <xf numFmtId="38" fontId="18" fillId="0" borderId="0" xfId="3" applyNumberFormat="1" applyFont="1" applyFill="1" applyAlignment="1">
      <alignment horizontal="right" vertical="center" wrapText="1"/>
    </xf>
    <xf numFmtId="0" fontId="51" fillId="0" borderId="0" xfId="14" applyFont="1" applyFill="1" applyAlignment="1">
      <alignment vertical="center"/>
    </xf>
    <xf numFmtId="177" fontId="13" fillId="0" borderId="0" xfId="3" applyNumberFormat="1" applyFont="1" applyFill="1" applyBorder="1" applyAlignment="1">
      <alignment horizontal="right" vertical="center" wrapText="1"/>
    </xf>
    <xf numFmtId="38" fontId="12" fillId="0" borderId="0" xfId="3" applyNumberFormat="1" applyFont="1" applyFill="1" applyBorder="1" applyAlignment="1">
      <alignment horizontal="right" vertical="center" wrapText="1"/>
    </xf>
    <xf numFmtId="38" fontId="12" fillId="0" borderId="7" xfId="3" applyNumberFormat="1" applyFont="1" applyFill="1" applyBorder="1" applyAlignment="1">
      <alignment horizontal="right" vertical="center" wrapText="1"/>
    </xf>
    <xf numFmtId="0" fontId="51" fillId="0" borderId="0" xfId="14" applyFont="1" applyFill="1" applyBorder="1" applyAlignment="1">
      <alignment horizontal="left" vertical="center"/>
    </xf>
    <xf numFmtId="0" fontId="13" fillId="0" borderId="0" xfId="14" applyFont="1" applyFill="1" applyBorder="1" applyAlignment="1">
      <alignment horizontal="distributed" vertical="center"/>
    </xf>
    <xf numFmtId="177" fontId="51" fillId="0" borderId="0" xfId="14" applyNumberFormat="1" applyFont="1" applyFill="1" applyAlignment="1">
      <alignment vertical="center"/>
    </xf>
    <xf numFmtId="0" fontId="14" fillId="0" borderId="0" xfId="14" applyFont="1" applyFill="1" applyAlignment="1">
      <alignment horizontal="center"/>
    </xf>
    <xf numFmtId="0" fontId="4" fillId="0" borderId="0" xfId="14" applyFont="1" applyFill="1" applyBorder="1" applyAlignment="1">
      <alignment horizontal="right" vertical="center"/>
    </xf>
    <xf numFmtId="0" fontId="14" fillId="0" borderId="0" xfId="14" applyFont="1" applyFill="1" applyBorder="1" applyAlignment="1">
      <alignment horizontal="center" vertical="distributed" textRotation="255"/>
    </xf>
    <xf numFmtId="0" fontId="14" fillId="0" borderId="7" xfId="14" applyFont="1" applyFill="1" applyBorder="1" applyAlignment="1">
      <alignment horizontal="center" vertical="distributed" textRotation="255"/>
    </xf>
    <xf numFmtId="0" fontId="14" fillId="0" borderId="0" xfId="14" applyFont="1" applyFill="1" applyBorder="1" applyAlignment="1">
      <alignment horizontal="center"/>
    </xf>
    <xf numFmtId="0" fontId="4" fillId="0" borderId="0" xfId="14" applyFont="1" applyFill="1" applyBorder="1" applyAlignment="1">
      <alignment horizontal="center" vertical="center" wrapText="1"/>
    </xf>
    <xf numFmtId="0" fontId="14" fillId="0" borderId="20" xfId="14" applyFont="1" applyFill="1" applyBorder="1" applyAlignment="1">
      <alignment horizontal="center" vertical="top" textRotation="255" shrinkToFit="1"/>
    </xf>
    <xf numFmtId="0" fontId="14" fillId="0" borderId="10" xfId="14" applyFont="1" applyFill="1" applyBorder="1" applyAlignment="1">
      <alignment horizontal="center" vertical="distributed" textRotation="255"/>
    </xf>
    <xf numFmtId="0" fontId="14" fillId="0" borderId="10" xfId="14" applyFont="1" applyFill="1" applyBorder="1" applyAlignment="1">
      <alignment horizontal="center" vertical="top" textRotation="255" shrinkToFit="1"/>
    </xf>
    <xf numFmtId="0" fontId="14" fillId="0" borderId="19" xfId="14" applyFont="1" applyFill="1" applyBorder="1" applyAlignment="1">
      <alignment horizontal="center"/>
    </xf>
    <xf numFmtId="0" fontId="4" fillId="0" borderId="11" xfId="14" applyFont="1" applyFill="1" applyBorder="1" applyAlignment="1">
      <alignment horizontal="center" vertical="center" wrapText="1"/>
    </xf>
    <xf numFmtId="0" fontId="14" fillId="0" borderId="11" xfId="14" applyFont="1" applyFill="1" applyBorder="1" applyAlignment="1">
      <alignment horizontal="center"/>
    </xf>
    <xf numFmtId="0" fontId="4" fillId="0" borderId="0" xfId="14" applyFont="1" applyFill="1" applyAlignment="1">
      <alignment horizontal="center"/>
    </xf>
    <xf numFmtId="0" fontId="4" fillId="0" borderId="0" xfId="14" applyFont="1" applyFill="1" applyBorder="1" applyAlignment="1">
      <alignment horizontal="center" vertical="distributed" textRotation="255" shrinkToFit="1"/>
    </xf>
    <xf numFmtId="0" fontId="4" fillId="0" borderId="0" xfId="14" applyFont="1" applyFill="1" applyBorder="1" applyAlignment="1">
      <alignment horizontal="center" vertical="distributed" textRotation="255"/>
    </xf>
    <xf numFmtId="0" fontId="4" fillId="0" borderId="7" xfId="14" applyFont="1" applyFill="1" applyBorder="1" applyAlignment="1">
      <alignment horizontal="center" vertical="distributed" textRotation="255" shrinkToFit="1"/>
    </xf>
    <xf numFmtId="0" fontId="4" fillId="0" borderId="18" xfId="14" applyFont="1" applyFill="1" applyBorder="1" applyAlignment="1">
      <alignment horizontal="center" vertical="distributed" textRotation="255"/>
    </xf>
    <xf numFmtId="0" fontId="4" fillId="0" borderId="18" xfId="14" applyFont="1" applyFill="1" applyBorder="1" applyAlignment="1">
      <alignment horizontal="center" vertical="distributed" textRotation="255" shrinkToFit="1"/>
    </xf>
    <xf numFmtId="0" fontId="4" fillId="0" borderId="3" xfId="14" applyFont="1" applyFill="1" applyBorder="1" applyAlignment="1">
      <alignment horizontal="center"/>
    </xf>
    <xf numFmtId="0" fontId="4" fillId="0" borderId="0" xfId="14" applyFont="1" applyFill="1" applyAlignment="1">
      <alignment horizontal="center" vertical="center"/>
    </xf>
    <xf numFmtId="0" fontId="4" fillId="0" borderId="24" xfId="14" applyFont="1" applyFill="1" applyBorder="1" applyAlignment="1">
      <alignment horizontal="center" vertical="center"/>
    </xf>
    <xf numFmtId="0" fontId="4" fillId="0" borderId="26" xfId="14" applyFont="1" applyFill="1" applyBorder="1" applyAlignment="1">
      <alignment horizontal="center" vertical="center"/>
    </xf>
    <xf numFmtId="0" fontId="4" fillId="0" borderId="26" xfId="14" applyFont="1" applyFill="1" applyBorder="1" applyAlignment="1">
      <alignment horizontal="center" vertical="center" wrapText="1"/>
    </xf>
    <xf numFmtId="0" fontId="4" fillId="0" borderId="26" xfId="14" applyFont="1" applyFill="1" applyBorder="1" applyAlignment="1">
      <alignment horizontal="left" vertical="center" wrapText="1"/>
    </xf>
    <xf numFmtId="0" fontId="4" fillId="0" borderId="3" xfId="14" applyFont="1" applyFill="1" applyBorder="1" applyAlignment="1">
      <alignment horizontal="center" vertical="center"/>
    </xf>
    <xf numFmtId="0" fontId="4" fillId="0" borderId="21" xfId="14" applyFont="1" applyFill="1" applyBorder="1" applyAlignment="1">
      <alignment horizontal="center" vertical="center"/>
    </xf>
    <xf numFmtId="0" fontId="4" fillId="0" borderId="15" xfId="14" applyFont="1" applyFill="1" applyBorder="1" applyAlignment="1">
      <alignment horizontal="center" vertical="center"/>
    </xf>
    <xf numFmtId="0" fontId="4" fillId="0" borderId="0" xfId="14" applyFont="1" applyFill="1" applyAlignment="1">
      <alignment horizontal="right" vertical="center"/>
    </xf>
    <xf numFmtId="0" fontId="4" fillId="0" borderId="18"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20" fillId="0" borderId="0" xfId="2" applyFont="1" applyFill="1" applyBorder="1" applyAlignment="1">
      <alignment vertical="center"/>
    </xf>
    <xf numFmtId="0" fontId="48" fillId="0" borderId="0" xfId="2" applyFont="1" applyFill="1" applyBorder="1" applyAlignment="1">
      <alignment horizontal="distributed" vertical="center"/>
    </xf>
    <xf numFmtId="0" fontId="14" fillId="0" borderId="0" xfId="2" applyFont="1" applyFill="1" applyAlignment="1">
      <alignment horizontal="distributed" vertical="center" shrinkToFit="1"/>
    </xf>
    <xf numFmtId="0" fontId="2" fillId="0" borderId="0" xfId="2" applyFont="1" applyFill="1" applyAlignment="1">
      <alignment horizontal="distributed" vertical="center" shrinkToFit="1"/>
    </xf>
    <xf numFmtId="49" fontId="4" fillId="0" borderId="0" xfId="2" applyNumberFormat="1" applyFont="1" applyFill="1" applyAlignment="1">
      <alignment vertical="center"/>
    </xf>
    <xf numFmtId="177" fontId="8" fillId="0" borderId="7" xfId="2" applyNumberFormat="1" applyFont="1" applyFill="1" applyBorder="1" applyAlignment="1">
      <alignment vertical="center"/>
    </xf>
    <xf numFmtId="177" fontId="8" fillId="0" borderId="7" xfId="2" applyNumberFormat="1" applyFont="1" applyFill="1" applyBorder="1" applyAlignment="1">
      <alignment horizontal="right" vertical="center"/>
    </xf>
    <xf numFmtId="177" fontId="8" fillId="0" borderId="7" xfId="3" applyNumberFormat="1" applyFont="1" applyBorder="1" applyAlignment="1">
      <alignment vertical="center"/>
    </xf>
    <xf numFmtId="178" fontId="8" fillId="0" borderId="7" xfId="2" applyNumberFormat="1" applyFont="1" applyFill="1" applyBorder="1" applyAlignment="1">
      <alignment horizontal="right" vertical="center"/>
    </xf>
    <xf numFmtId="178" fontId="8" fillId="0" borderId="0" xfId="2" applyNumberFormat="1" applyFont="1" applyFill="1" applyBorder="1" applyAlignment="1">
      <alignment horizontal="right" vertical="center"/>
    </xf>
    <xf numFmtId="178" fontId="8" fillId="0" borderId="0" xfId="0" applyNumberFormat="1" applyFont="1" applyFill="1" applyBorder="1" applyAlignment="1">
      <alignment horizontal="right" vertical="center"/>
    </xf>
    <xf numFmtId="178" fontId="8" fillId="0" borderId="0" xfId="3" applyNumberFormat="1" applyFont="1" applyFill="1" applyBorder="1" applyAlignment="1">
      <alignment horizontal="right" vertical="center"/>
    </xf>
    <xf numFmtId="178" fontId="8" fillId="0" borderId="7" xfId="3" applyNumberFormat="1" applyFont="1" applyFill="1" applyBorder="1" applyAlignment="1">
      <alignment horizontal="right" vertical="center"/>
    </xf>
    <xf numFmtId="178" fontId="8" fillId="0" borderId="0" xfId="0" applyNumberFormat="1" applyFont="1" applyFill="1" applyAlignment="1">
      <alignment horizontal="right" vertical="center"/>
    </xf>
    <xf numFmtId="178" fontId="8" fillId="0" borderId="0" xfId="3" applyNumberFormat="1" applyFont="1" applyFill="1" applyAlignment="1">
      <alignment horizontal="right" vertical="center"/>
    </xf>
    <xf numFmtId="0" fontId="4" fillId="0" borderId="0" xfId="10" applyFont="1" applyAlignment="1">
      <alignment horizontal="right" vertical="center"/>
    </xf>
    <xf numFmtId="0" fontId="4" fillId="0" borderId="4" xfId="13" applyFont="1" applyBorder="1" applyAlignment="1">
      <alignment horizontal="center" vertical="center"/>
    </xf>
    <xf numFmtId="0" fontId="4" fillId="0" borderId="0" xfId="13" applyFont="1" applyAlignment="1">
      <alignment vertical="center"/>
    </xf>
    <xf numFmtId="38" fontId="1" fillId="0" borderId="7" xfId="3" applyFont="1" applyBorder="1" applyAlignment="1">
      <alignment vertical="center"/>
    </xf>
    <xf numFmtId="180" fontId="36" fillId="0" borderId="17" xfId="13" applyNumberFormat="1" applyFont="1" applyBorder="1" applyAlignment="1">
      <alignment horizontal="right" vertical="center" wrapText="1"/>
    </xf>
    <xf numFmtId="38" fontId="36" fillId="0" borderId="5" xfId="13" applyNumberFormat="1" applyFont="1" applyBorder="1" applyAlignment="1">
      <alignment horizontal="right" vertical="center" wrapText="1"/>
    </xf>
    <xf numFmtId="0" fontId="4" fillId="0" borderId="0" xfId="2" applyFont="1" applyFill="1" applyBorder="1" applyAlignment="1">
      <alignment horizontal="center" vertical="center"/>
    </xf>
    <xf numFmtId="0" fontId="20" fillId="0" borderId="0" xfId="2" applyFont="1" applyFill="1" applyBorder="1" applyAlignment="1">
      <alignment horizontal="distributed" vertical="center"/>
    </xf>
    <xf numFmtId="3" fontId="20" fillId="0" borderId="0" xfId="2" applyNumberFormat="1" applyFont="1" applyFill="1" applyBorder="1" applyAlignment="1">
      <alignment horizontal="distributed" vertical="center"/>
    </xf>
    <xf numFmtId="0" fontId="17" fillId="0" borderId="5" xfId="0" applyFont="1" applyFill="1" applyBorder="1" applyAlignment="1">
      <alignment vertical="center"/>
    </xf>
    <xf numFmtId="0" fontId="17" fillId="0" borderId="17" xfId="0" applyFont="1" applyFill="1" applyBorder="1" applyAlignment="1">
      <alignment vertical="center"/>
    </xf>
    <xf numFmtId="3" fontId="1" fillId="0" borderId="0" xfId="0" applyNumberFormat="1" applyFont="1" applyFill="1" applyBorder="1" applyAlignment="1">
      <alignment vertical="center"/>
    </xf>
    <xf numFmtId="3" fontId="1" fillId="0" borderId="7" xfId="0" applyNumberFormat="1" applyFont="1" applyFill="1" applyBorder="1" applyAlignment="1">
      <alignment vertical="center"/>
    </xf>
    <xf numFmtId="0" fontId="4" fillId="0" borderId="7" xfId="0" applyFont="1" applyFill="1" applyBorder="1" applyAlignment="1">
      <alignment horizontal="right" vertical="center"/>
    </xf>
    <xf numFmtId="0" fontId="4" fillId="0" borderId="0" xfId="0" applyFont="1" applyFill="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1" xfId="0" applyFont="1" applyBorder="1" applyAlignment="1">
      <alignment horizontal="center" vertical="center"/>
    </xf>
    <xf numFmtId="0" fontId="4" fillId="0" borderId="21" xfId="0" applyFont="1" applyBorder="1" applyAlignment="1">
      <alignment horizontal="center" vertical="center"/>
    </xf>
    <xf numFmtId="0" fontId="13" fillId="0" borderId="0" xfId="0" applyFont="1" applyAlignment="1">
      <alignment vertical="center"/>
    </xf>
    <xf numFmtId="3" fontId="52" fillId="0" borderId="0" xfId="0" applyNumberFormat="1" applyFont="1" applyAlignment="1">
      <alignment horizontal="right" vertical="top"/>
    </xf>
    <xf numFmtId="0" fontId="4" fillId="0" borderId="17" xfId="0" applyFont="1" applyFill="1" applyBorder="1" applyAlignment="1">
      <alignment vertical="center"/>
    </xf>
    <xf numFmtId="3" fontId="13" fillId="0" borderId="0" xfId="0" applyNumberFormat="1" applyFont="1" applyAlignment="1">
      <alignment vertical="center"/>
    </xf>
    <xf numFmtId="38" fontId="18" fillId="0" borderId="0" xfId="0" applyNumberFormat="1" applyFont="1" applyFill="1" applyBorder="1" applyAlignment="1">
      <alignment horizontal="right" vertical="top"/>
    </xf>
    <xf numFmtId="0" fontId="4" fillId="0" borderId="3" xfId="0" applyFont="1" applyBorder="1" applyAlignment="1">
      <alignment horizontal="right" vertical="center"/>
    </xf>
    <xf numFmtId="3" fontId="4" fillId="0" borderId="0" xfId="0" applyNumberFormat="1" applyFont="1" applyAlignment="1">
      <alignment horizontal="right" vertical="top"/>
    </xf>
    <xf numFmtId="181" fontId="1" fillId="0" borderId="0" xfId="0" applyNumberFormat="1" applyFont="1" applyFill="1" applyBorder="1" applyAlignment="1">
      <alignment horizontal="right" vertical="top" wrapText="1"/>
    </xf>
    <xf numFmtId="182" fontId="1" fillId="0" borderId="0" xfId="0" applyNumberFormat="1" applyFont="1" applyFill="1" applyBorder="1" applyAlignment="1">
      <alignment horizontal="right" vertical="top"/>
    </xf>
    <xf numFmtId="38" fontId="1" fillId="0" borderId="0" xfId="0" applyNumberFormat="1" applyFont="1" applyFill="1" applyBorder="1" applyAlignment="1">
      <alignment horizontal="right" vertical="top"/>
    </xf>
    <xf numFmtId="3" fontId="1" fillId="0" borderId="0" xfId="0" applyNumberFormat="1" applyFont="1" applyFill="1" applyBorder="1" applyAlignment="1">
      <alignment horizontal="right" vertical="center"/>
    </xf>
    <xf numFmtId="3" fontId="1" fillId="0" borderId="7" xfId="0" applyNumberFormat="1" applyFont="1" applyFill="1" applyBorder="1" applyAlignment="1">
      <alignment horizontal="right" vertical="center"/>
    </xf>
    <xf numFmtId="0" fontId="4" fillId="0" borderId="0" xfId="0" applyFont="1" applyAlignment="1">
      <alignment horizontal="distributed" vertical="center"/>
    </xf>
    <xf numFmtId="0" fontId="52" fillId="0" borderId="0" xfId="0" applyFont="1" applyAlignment="1">
      <alignment vertical="center"/>
    </xf>
    <xf numFmtId="3" fontId="4" fillId="0" borderId="0" xfId="0" applyNumberFormat="1" applyFont="1" applyAlignment="1">
      <alignment horizontal="right" vertical="center"/>
    </xf>
    <xf numFmtId="38" fontId="1" fillId="0" borderId="0" xfId="0" applyNumberFormat="1" applyFont="1" applyFill="1" applyBorder="1" applyAlignment="1">
      <alignment horizontal="right" vertical="center"/>
    </xf>
    <xf numFmtId="38" fontId="1" fillId="0" borderId="0" xfId="0" applyNumberFormat="1" applyFont="1" applyFill="1" applyBorder="1" applyAlignment="1">
      <alignment vertical="center"/>
    </xf>
    <xf numFmtId="0" fontId="52" fillId="0" borderId="3" xfId="0" applyFont="1" applyBorder="1" applyAlignment="1">
      <alignment horizontal="right" vertical="center"/>
    </xf>
    <xf numFmtId="0" fontId="14" fillId="0" borderId="4" xfId="0" applyFont="1" applyFill="1" applyBorder="1" applyAlignment="1">
      <alignment horizontal="right" vertical="center"/>
    </xf>
    <xf numFmtId="0" fontId="14" fillId="0" borderId="24" xfId="0" applyFont="1" applyFill="1" applyBorder="1" applyAlignment="1">
      <alignment horizontal="right" vertical="center"/>
    </xf>
    <xf numFmtId="0" fontId="20" fillId="0" borderId="11" xfId="0" applyFont="1" applyFill="1" applyBorder="1" applyAlignment="1">
      <alignment horizontal="distributed" vertical="center" justifyLastLine="1"/>
    </xf>
    <xf numFmtId="0" fontId="20" fillId="0" borderId="9" xfId="0" applyFont="1" applyFill="1" applyBorder="1" applyAlignment="1">
      <alignment horizontal="distributed" vertical="center" justifyLastLine="1"/>
    </xf>
    <xf numFmtId="0" fontId="20" fillId="0" borderId="19" xfId="0" applyFont="1" applyFill="1" applyBorder="1" applyAlignment="1">
      <alignment horizontal="distributed" vertical="center" justifyLastLine="1"/>
    </xf>
    <xf numFmtId="0" fontId="20" fillId="0" borderId="11"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19" xfId="0" applyFont="1" applyFill="1" applyBorder="1" applyAlignment="1">
      <alignment horizontal="center" vertical="center"/>
    </xf>
    <xf numFmtId="0" fontId="4" fillId="0" borderId="19" xfId="0" applyFont="1" applyBorder="1" applyAlignment="1">
      <alignment horizontal="center" vertical="center"/>
    </xf>
    <xf numFmtId="0" fontId="13" fillId="0" borderId="5" xfId="0" applyFont="1" applyBorder="1" applyAlignment="1">
      <alignment vertical="center"/>
    </xf>
    <xf numFmtId="0" fontId="4" fillId="0" borderId="17" xfId="14" applyFont="1" applyFill="1" applyBorder="1" applyAlignment="1">
      <alignment vertical="center"/>
    </xf>
    <xf numFmtId="0" fontId="13" fillId="0" borderId="0" xfId="14" applyFont="1" applyFill="1" applyAlignment="1">
      <alignment vertical="center"/>
    </xf>
    <xf numFmtId="177" fontId="1" fillId="0" borderId="0" xfId="14" applyNumberFormat="1" applyFont="1" applyFill="1" applyBorder="1" applyAlignment="1">
      <alignment horizontal="right" vertical="center"/>
    </xf>
    <xf numFmtId="0" fontId="4" fillId="0" borderId="0" xfId="14" applyFont="1" applyFill="1" applyBorder="1" applyAlignment="1">
      <alignment horizontal="center" vertical="center"/>
    </xf>
    <xf numFmtId="3" fontId="1" fillId="0" borderId="0" xfId="14" applyNumberFormat="1" applyFont="1" applyFill="1" applyBorder="1" applyAlignment="1">
      <alignment horizontal="right" vertical="center"/>
    </xf>
    <xf numFmtId="38" fontId="1" fillId="0" borderId="0" xfId="3" applyFont="1" applyFill="1" applyAlignment="1">
      <alignment vertical="center"/>
    </xf>
    <xf numFmtId="0" fontId="1" fillId="0" borderId="0" xfId="14" applyFont="1" applyFill="1" applyAlignment="1">
      <alignment vertical="center"/>
    </xf>
    <xf numFmtId="3" fontId="1" fillId="0" borderId="7" xfId="14" applyNumberFormat="1" applyFont="1" applyFill="1" applyBorder="1" applyAlignment="1">
      <alignment horizontal="right" vertical="center"/>
    </xf>
    <xf numFmtId="0" fontId="4" fillId="0" borderId="0" xfId="14" applyFont="1" applyFill="1" applyBorder="1" applyAlignment="1">
      <alignment horizontal="distributed" vertical="center"/>
    </xf>
    <xf numFmtId="0" fontId="14" fillId="0" borderId="0" xfId="14" applyFont="1" applyFill="1" applyBorder="1" applyAlignment="1">
      <alignment horizontal="right" vertical="center"/>
    </xf>
    <xf numFmtId="0" fontId="14" fillId="0" borderId="7" xfId="14" applyFont="1" applyFill="1" applyBorder="1" applyAlignment="1">
      <alignment horizontal="right" vertical="center"/>
    </xf>
    <xf numFmtId="0" fontId="14" fillId="0" borderId="8" xfId="14" applyFont="1" applyFill="1" applyBorder="1" applyAlignment="1">
      <alignment horizontal="distributed" vertical="center" justifyLastLine="1"/>
    </xf>
    <xf numFmtId="0" fontId="14" fillId="0" borderId="9" xfId="14" applyFont="1" applyFill="1" applyBorder="1" applyAlignment="1">
      <alignment horizontal="distributed" vertical="center" justifyLastLine="1"/>
    </xf>
    <xf numFmtId="0" fontId="4" fillId="0" borderId="19" xfId="14" applyFont="1" applyFill="1" applyBorder="1" applyAlignment="1">
      <alignment horizontal="distributed" vertical="center" justifyLastLine="1"/>
    </xf>
    <xf numFmtId="0" fontId="4" fillId="0" borderId="21" xfId="14" applyFont="1" applyFill="1" applyBorder="1" applyAlignment="1">
      <alignment horizontal="distributed" vertical="center" justifyLastLine="1"/>
    </xf>
    <xf numFmtId="3" fontId="4" fillId="0" borderId="0" xfId="0" applyNumberFormat="1" applyFont="1" applyFill="1" applyBorder="1" applyAlignment="1">
      <alignment horizontal="right" vertical="center"/>
    </xf>
    <xf numFmtId="0" fontId="4" fillId="0" borderId="5" xfId="0" applyFont="1" applyFill="1" applyBorder="1" applyAlignment="1">
      <alignment horizontal="right" vertical="center"/>
    </xf>
    <xf numFmtId="0" fontId="4" fillId="0" borderId="6" xfId="0" applyFont="1" applyFill="1" applyBorder="1" applyAlignment="1">
      <alignment horizontal="right" vertical="center"/>
    </xf>
    <xf numFmtId="0" fontId="4" fillId="0" borderId="3" xfId="0" applyFont="1" applyFill="1" applyBorder="1" applyAlignment="1">
      <alignment horizontal="right" vertical="center"/>
    </xf>
    <xf numFmtId="0" fontId="4" fillId="0" borderId="0" xfId="15" applyFont="1" applyFill="1" applyAlignment="1">
      <alignment vertical="center"/>
    </xf>
    <xf numFmtId="0" fontId="4" fillId="0" borderId="5" xfId="15" applyFont="1" applyFill="1" applyBorder="1" applyAlignment="1">
      <alignment vertical="center"/>
    </xf>
    <xf numFmtId="0" fontId="4" fillId="0" borderId="17" xfId="15" applyFont="1" applyFill="1" applyBorder="1" applyAlignment="1">
      <alignment vertical="center"/>
    </xf>
    <xf numFmtId="0" fontId="52" fillId="0" borderId="0" xfId="15" applyFont="1" applyFill="1" applyAlignment="1">
      <alignment vertical="center"/>
    </xf>
    <xf numFmtId="177" fontId="1" fillId="0" borderId="0" xfId="0" applyNumberFormat="1" applyFont="1" applyBorder="1" applyAlignment="1">
      <alignment horizontal="right" vertical="center" wrapText="1"/>
    </xf>
    <xf numFmtId="177" fontId="1" fillId="0" borderId="0" xfId="0" applyNumberFormat="1" applyFont="1" applyBorder="1" applyAlignment="1">
      <alignment horizontal="right" vertical="center"/>
    </xf>
    <xf numFmtId="177" fontId="1" fillId="0" borderId="0" xfId="15" applyNumberFormat="1" applyFont="1" applyFill="1" applyBorder="1" applyAlignment="1">
      <alignment horizontal="right" vertical="center"/>
    </xf>
    <xf numFmtId="177" fontId="1" fillId="0" borderId="7" xfId="15" applyNumberFormat="1" applyFont="1" applyFill="1" applyBorder="1" applyAlignment="1">
      <alignment horizontal="right" vertical="center"/>
    </xf>
    <xf numFmtId="0" fontId="4" fillId="0" borderId="0" xfId="15" applyFont="1" applyFill="1" applyBorder="1" applyAlignment="1">
      <alignment vertical="center"/>
    </xf>
    <xf numFmtId="0" fontId="4" fillId="0" borderId="0" xfId="15" applyFont="1" applyFill="1" applyBorder="1" applyAlignment="1">
      <alignment horizontal="distributed" vertical="center"/>
    </xf>
    <xf numFmtId="177" fontId="1" fillId="0" borderId="0" xfId="0" applyNumberFormat="1" applyFont="1" applyFill="1" applyBorder="1" applyAlignment="1">
      <alignment horizontal="right" vertical="center" wrapText="1"/>
    </xf>
    <xf numFmtId="0" fontId="4" fillId="0" borderId="0" xfId="15" applyFont="1" applyFill="1" applyAlignment="1">
      <alignment horizontal="distributed" vertical="center"/>
    </xf>
    <xf numFmtId="177" fontId="53" fillId="0" borderId="0" xfId="0" applyNumberFormat="1" applyFont="1" applyFill="1" applyBorder="1" applyAlignment="1">
      <alignment horizontal="right" vertical="center"/>
    </xf>
    <xf numFmtId="177" fontId="53" fillId="0" borderId="0" xfId="15" applyNumberFormat="1" applyFont="1" applyFill="1" applyBorder="1" applyAlignment="1">
      <alignment horizontal="right" vertical="center"/>
    </xf>
    <xf numFmtId="0" fontId="4" fillId="0" borderId="0" xfId="15" applyFont="1" applyFill="1" applyBorder="1" applyAlignment="1">
      <alignment horizontal="right" vertical="center"/>
    </xf>
    <xf numFmtId="0" fontId="4" fillId="0" borderId="24" xfId="15" applyFont="1" applyFill="1" applyBorder="1" applyAlignment="1">
      <alignment horizontal="right" vertical="center"/>
    </xf>
    <xf numFmtId="0" fontId="4" fillId="0" borderId="9" xfId="0" applyFont="1" applyBorder="1" applyAlignment="1">
      <alignment horizontal="distributed" vertical="center" wrapText="1" justifyLastLine="1"/>
    </xf>
    <xf numFmtId="0" fontId="4" fillId="0" borderId="9" xfId="0" applyFont="1" applyBorder="1" applyAlignment="1">
      <alignment horizontal="distributed" vertical="center" justifyLastLine="1"/>
    </xf>
    <xf numFmtId="0" fontId="14" fillId="0" borderId="8" xfId="15" applyFont="1" applyFill="1" applyBorder="1" applyAlignment="1">
      <alignment horizontal="center" vertical="center" wrapText="1"/>
    </xf>
    <xf numFmtId="0" fontId="14" fillId="0" borderId="9" xfId="15" applyFont="1" applyFill="1" applyBorder="1" applyAlignment="1">
      <alignment horizontal="center" vertical="center" wrapText="1"/>
    </xf>
    <xf numFmtId="0" fontId="4" fillId="0" borderId="9" xfId="15" applyFont="1" applyFill="1" applyBorder="1" applyAlignment="1">
      <alignment horizontal="center" vertical="center" wrapText="1"/>
    </xf>
    <xf numFmtId="0" fontId="4" fillId="0" borderId="8" xfId="15" applyFont="1" applyFill="1" applyBorder="1" applyAlignment="1">
      <alignment horizontal="center" vertical="center" wrapText="1"/>
    </xf>
    <xf numFmtId="0" fontId="4" fillId="0" borderId="9" xfId="15" applyFont="1" applyFill="1" applyBorder="1" applyAlignment="1">
      <alignment horizontal="center" vertical="center"/>
    </xf>
    <xf numFmtId="0" fontId="4" fillId="0" borderId="19" xfId="15" applyFont="1" applyFill="1" applyBorder="1" applyAlignment="1">
      <alignment horizontal="center" vertical="center"/>
    </xf>
    <xf numFmtId="0" fontId="4" fillId="0" borderId="21" xfId="15" applyFont="1" applyFill="1" applyBorder="1" applyAlignment="1">
      <alignment horizontal="center" vertical="center"/>
    </xf>
    <xf numFmtId="0" fontId="14" fillId="0" borderId="0" xfId="2" applyFont="1" applyFill="1" applyBorder="1" applyAlignment="1">
      <alignment horizontal="distributed" vertical="center"/>
    </xf>
    <xf numFmtId="0" fontId="2" fillId="0" borderId="0" xfId="0" applyFont="1" applyFill="1" applyBorder="1" applyAlignment="1">
      <alignment horizontal="distributed" vertical="center"/>
    </xf>
    <xf numFmtId="0" fontId="2" fillId="0" borderId="0" xfId="2" applyFont="1" applyFill="1" applyBorder="1" applyAlignment="1">
      <alignment horizontal="distributed" vertical="center"/>
    </xf>
    <xf numFmtId="0" fontId="2" fillId="0" borderId="14" xfId="0" applyFont="1" applyFill="1" applyBorder="1" applyAlignment="1">
      <alignment horizontal="distributed" vertical="center" justifyLastLine="1"/>
    </xf>
    <xf numFmtId="0" fontId="2" fillId="0" borderId="10" xfId="0" applyFont="1" applyFill="1" applyBorder="1" applyAlignment="1">
      <alignment horizontal="distributed" vertical="center" justifyLastLine="1"/>
    </xf>
    <xf numFmtId="0" fontId="2" fillId="0" borderId="0" xfId="2" applyFont="1" applyFill="1" applyAlignment="1">
      <alignment horizontal="distributed" vertical="center"/>
    </xf>
    <xf numFmtId="0" fontId="2" fillId="0" borderId="16" xfId="0" applyFont="1" applyFill="1" applyBorder="1" applyAlignment="1">
      <alignment horizontal="right" vertical="center"/>
    </xf>
    <xf numFmtId="177" fontId="8" fillId="0" borderId="3" xfId="3" applyNumberFormat="1" applyFont="1" applyFill="1" applyBorder="1" applyAlignment="1">
      <alignment horizontal="right" vertical="center" wrapText="1"/>
    </xf>
    <xf numFmtId="177" fontId="7" fillId="0" borderId="3" xfId="0" applyNumberFormat="1" applyFont="1" applyFill="1" applyBorder="1" applyAlignment="1">
      <alignment horizontal="right" vertical="center" wrapText="1"/>
    </xf>
    <xf numFmtId="180" fontId="1" fillId="0" borderId="7" xfId="13" applyNumberFormat="1" applyFont="1" applyFill="1" applyBorder="1" applyAlignment="1">
      <alignment horizontal="right" vertical="center" wrapText="1"/>
    </xf>
    <xf numFmtId="38" fontId="1" fillId="0" borderId="0" xfId="13" applyNumberFormat="1" applyFont="1" applyFill="1" applyBorder="1" applyAlignment="1">
      <alignment horizontal="right" vertical="center" wrapText="1"/>
    </xf>
    <xf numFmtId="0" fontId="4" fillId="0" borderId="5" xfId="0" applyFont="1" applyFill="1" applyBorder="1" applyAlignment="1">
      <alignment horizontal="distributed" vertical="center"/>
    </xf>
    <xf numFmtId="3" fontId="1" fillId="0" borderId="5" xfId="0" applyNumberFormat="1" applyFont="1" applyFill="1" applyBorder="1" applyAlignment="1">
      <alignment horizontal="right" vertical="center"/>
    </xf>
    <xf numFmtId="0" fontId="16" fillId="0" borderId="0" xfId="0" applyFont="1" applyAlignment="1">
      <alignment vertical="center"/>
    </xf>
    <xf numFmtId="0" fontId="2" fillId="0" borderId="20" xfId="0" applyFont="1" applyFill="1" applyBorder="1" applyAlignment="1">
      <alignment horizontal="center" vertical="center" textRotation="255"/>
    </xf>
    <xf numFmtId="0" fontId="6" fillId="0" borderId="0" xfId="2" applyFont="1" applyFill="1" applyBorder="1" applyAlignment="1">
      <alignment horizontal="center" vertical="center"/>
    </xf>
    <xf numFmtId="0" fontId="4" fillId="0" borderId="3" xfId="0" applyFont="1" applyBorder="1" applyAlignment="1">
      <alignment horizontal="center" vertical="center"/>
    </xf>
    <xf numFmtId="0" fontId="6" fillId="0" borderId="0" xfId="1" applyFont="1" applyFill="1" applyBorder="1" applyAlignment="1">
      <alignment horizontal="center" vertical="center" justifyLastLine="1"/>
    </xf>
    <xf numFmtId="0" fontId="2" fillId="0" borderId="5" xfId="2" applyFont="1" applyFill="1" applyBorder="1" applyAlignment="1">
      <alignment horizontal="right" vertical="center" shrinkToFit="1"/>
    </xf>
    <xf numFmtId="0" fontId="13" fillId="0" borderId="0" xfId="2" applyFont="1" applyFill="1" applyAlignment="1">
      <alignment horizontal="distributed" vertical="center"/>
    </xf>
    <xf numFmtId="0" fontId="4" fillId="0" borderId="0" xfId="2" applyFont="1" applyFill="1" applyAlignment="1">
      <alignment horizontal="distributed" vertical="center"/>
    </xf>
    <xf numFmtId="0" fontId="4" fillId="0" borderId="15" xfId="2" applyFont="1" applyFill="1" applyBorder="1" applyAlignment="1">
      <alignment horizontal="distributed" vertical="center" justifyLastLine="1"/>
    </xf>
    <xf numFmtId="0" fontId="4" fillId="0" borderId="11" xfId="2" applyFont="1" applyFill="1" applyBorder="1" applyAlignment="1">
      <alignment horizontal="distributed" vertical="center" justifyLastLine="1"/>
    </xf>
    <xf numFmtId="38" fontId="4" fillId="0" borderId="0" xfId="3" applyFont="1" applyFill="1" applyBorder="1" applyAlignment="1">
      <alignment horizontal="center" vertical="center"/>
    </xf>
    <xf numFmtId="0" fontId="4" fillId="0" borderId="13" xfId="2" applyFont="1" applyFill="1" applyBorder="1" applyAlignment="1">
      <alignment horizontal="center" vertical="center"/>
    </xf>
    <xf numFmtId="0" fontId="4" fillId="0" borderId="12" xfId="2" applyFont="1" applyFill="1" applyBorder="1" applyAlignment="1">
      <alignment horizontal="center" vertical="center"/>
    </xf>
    <xf numFmtId="0" fontId="4" fillId="0" borderId="0" xfId="2" applyFont="1" applyFill="1" applyBorder="1" applyAlignment="1">
      <alignment horizontal="center" vertical="center"/>
    </xf>
    <xf numFmtId="0" fontId="4" fillId="0" borderId="14" xfId="2" applyFont="1" applyFill="1" applyBorder="1" applyAlignment="1">
      <alignment horizontal="distributed" vertical="center" justifyLastLine="1"/>
    </xf>
    <xf numFmtId="0" fontId="4" fillId="0" borderId="10" xfId="2" applyFont="1" applyFill="1" applyBorder="1" applyAlignment="1">
      <alignment horizontal="distributed" vertical="center" justifyLastLine="1"/>
    </xf>
    <xf numFmtId="0" fontId="4" fillId="0" borderId="0" xfId="2" applyFont="1" applyFill="1" applyBorder="1" applyAlignment="1">
      <alignment horizontal="distributed" vertical="center"/>
    </xf>
    <xf numFmtId="0" fontId="16" fillId="0" borderId="0" xfId="2" applyFont="1" applyFill="1" applyBorder="1" applyAlignment="1">
      <alignment horizontal="distributed" vertical="center"/>
    </xf>
    <xf numFmtId="0" fontId="11" fillId="0" borderId="0" xfId="2" applyFont="1" applyFill="1" applyBorder="1" applyAlignment="1">
      <alignment horizontal="distributed" vertical="center"/>
    </xf>
    <xf numFmtId="0" fontId="4" fillId="0" borderId="0" xfId="2" applyFont="1" applyFill="1" applyAlignment="1">
      <alignment vertical="center" wrapText="1"/>
    </xf>
    <xf numFmtId="0" fontId="12" fillId="0" borderId="0" xfId="2" applyFont="1" applyFill="1" applyBorder="1" applyAlignment="1">
      <alignment horizontal="right" vertical="center"/>
    </xf>
    <xf numFmtId="0" fontId="14" fillId="0" borderId="0" xfId="2" applyFont="1" applyFill="1" applyBorder="1" applyAlignment="1">
      <alignment vertical="center" textRotation="255"/>
    </xf>
    <xf numFmtId="0" fontId="20" fillId="0" borderId="0" xfId="2" applyFont="1" applyFill="1" applyBorder="1" applyAlignment="1">
      <alignment horizontal="distributed" vertical="center"/>
    </xf>
    <xf numFmtId="0" fontId="20" fillId="0" borderId="0" xfId="2" applyFont="1" applyFill="1" applyAlignment="1">
      <alignment horizontal="distributed" vertical="center"/>
    </xf>
    <xf numFmtId="0" fontId="14" fillId="0" borderId="0" xfId="2" applyFont="1" applyFill="1" applyBorder="1" applyAlignment="1">
      <alignment horizontal="distributed" vertical="center"/>
    </xf>
    <xf numFmtId="3" fontId="4" fillId="0" borderId="0" xfId="2" applyNumberFormat="1" applyFont="1" applyFill="1" applyBorder="1" applyAlignment="1">
      <alignment vertical="center" textRotation="255"/>
    </xf>
    <xf numFmtId="3" fontId="20" fillId="0" borderId="0" xfId="2" applyNumberFormat="1" applyFont="1" applyFill="1" applyBorder="1" applyAlignment="1">
      <alignment horizontal="distributed" vertical="center"/>
    </xf>
    <xf numFmtId="0" fontId="4" fillId="0" borderId="1" xfId="2" applyFont="1" applyFill="1" applyBorder="1" applyAlignment="1">
      <alignment horizontal="center" vertical="center"/>
    </xf>
    <xf numFmtId="0" fontId="4" fillId="0" borderId="4" xfId="2" applyFont="1" applyFill="1" applyBorder="1" applyAlignment="1">
      <alignment horizontal="center" vertical="center"/>
    </xf>
    <xf numFmtId="0" fontId="4" fillId="0" borderId="0" xfId="2" applyFont="1" applyFill="1" applyBorder="1" applyAlignment="1">
      <alignment vertical="center" textRotation="255"/>
    </xf>
    <xf numFmtId="0" fontId="2" fillId="0" borderId="0" xfId="0" applyFont="1" applyFill="1" applyBorder="1" applyAlignment="1">
      <alignment horizontal="distributed" vertical="center"/>
    </xf>
    <xf numFmtId="0" fontId="2" fillId="0" borderId="0" xfId="0" applyFont="1" applyFill="1" applyBorder="1" applyAlignment="1">
      <alignment horizontal="center" vertical="center"/>
    </xf>
    <xf numFmtId="0" fontId="2" fillId="0" borderId="0" xfId="0" applyFont="1" applyFill="1" applyAlignment="1">
      <alignment horizontal="distributed" vertical="center"/>
    </xf>
    <xf numFmtId="0" fontId="2" fillId="0" borderId="0" xfId="0" applyFont="1" applyFill="1" applyBorder="1" applyAlignment="1">
      <alignment horizontal="left" vertical="center" textRotation="255" shrinkToFit="1"/>
    </xf>
    <xf numFmtId="0" fontId="2" fillId="0" borderId="0" xfId="0" applyFont="1" applyFill="1" applyBorder="1" applyAlignment="1">
      <alignment vertical="center" textRotation="255" shrinkToFit="1"/>
    </xf>
    <xf numFmtId="0" fontId="2" fillId="0" borderId="18" xfId="0" applyFont="1" applyFill="1" applyBorder="1" applyAlignment="1">
      <alignment horizontal="center" vertical="distributed" textRotation="255"/>
    </xf>
    <xf numFmtId="0" fontId="2" fillId="0" borderId="7" xfId="0" applyFont="1" applyFill="1" applyBorder="1" applyAlignment="1">
      <alignment horizontal="center" vertical="distributed" textRotation="255"/>
    </xf>
    <xf numFmtId="0" fontId="6" fillId="0" borderId="0" xfId="0" applyFont="1" applyFill="1" applyBorder="1" applyAlignment="1">
      <alignment horizontal="center" vertical="center"/>
    </xf>
    <xf numFmtId="0" fontId="2" fillId="0" borderId="18" xfId="0" applyFont="1" applyFill="1" applyBorder="1" applyAlignment="1">
      <alignment horizontal="center" vertical="distributed" textRotation="255" wrapText="1"/>
    </xf>
    <xf numFmtId="0" fontId="14" fillId="0" borderId="18" xfId="0" applyFont="1" applyFill="1" applyBorder="1" applyAlignment="1">
      <alignment horizontal="center" vertical="distributed" textRotation="255" wrapText="1" shrinkToFit="1"/>
    </xf>
    <xf numFmtId="0" fontId="14" fillId="0" borderId="18" xfId="0" applyFont="1" applyFill="1" applyBorder="1" applyAlignment="1">
      <alignment horizontal="center" vertical="distributed" textRotation="255" shrinkToFit="1"/>
    </xf>
    <xf numFmtId="0" fontId="2" fillId="0" borderId="18" xfId="0" applyFont="1" applyFill="1" applyBorder="1" applyAlignment="1">
      <alignment horizontal="center" vertical="distributed" textRotation="255" wrapText="1" shrinkToFit="1"/>
    </xf>
    <xf numFmtId="0" fontId="2" fillId="0" borderId="20" xfId="0" applyFont="1" applyFill="1" applyBorder="1" applyAlignment="1">
      <alignment horizontal="center" vertical="center" shrinkToFit="1"/>
    </xf>
    <xf numFmtId="0" fontId="2" fillId="0" borderId="19" xfId="0" applyFont="1" applyFill="1" applyBorder="1" applyAlignment="1">
      <alignment horizontal="center" vertical="center" shrinkToFit="1"/>
    </xf>
    <xf numFmtId="0" fontId="4" fillId="0" borderId="18" xfId="0" applyFont="1" applyFill="1" applyBorder="1" applyAlignment="1">
      <alignment horizontal="center" vertical="distributed" textRotation="255" shrinkToFit="1"/>
    </xf>
    <xf numFmtId="0" fontId="2" fillId="0" borderId="22"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0" xfId="0" applyFont="1" applyFill="1" applyBorder="1" applyAlignment="1">
      <alignment horizontal="distributed" vertical="center" justifyLastLine="1"/>
    </xf>
    <xf numFmtId="0" fontId="2" fillId="0" borderId="10" xfId="0" applyFont="1" applyFill="1" applyBorder="1" applyAlignment="1">
      <alignment horizontal="center" vertical="center"/>
    </xf>
    <xf numFmtId="0" fontId="2" fillId="0" borderId="18" xfId="0" applyFont="1" applyFill="1" applyBorder="1" applyAlignment="1">
      <alignment horizontal="center" vertical="distributed" textRotation="255" shrinkToFit="1"/>
    </xf>
    <xf numFmtId="0" fontId="2" fillId="0" borderId="0" xfId="2" applyFont="1" applyFill="1" applyBorder="1" applyAlignment="1">
      <alignment vertical="center" wrapText="1"/>
    </xf>
    <xf numFmtId="0" fontId="2" fillId="0" borderId="1" xfId="2" applyFont="1" applyFill="1" applyBorder="1" applyAlignment="1">
      <alignment horizontal="center" vertical="center"/>
    </xf>
    <xf numFmtId="0" fontId="2" fillId="0" borderId="0" xfId="2" applyFont="1" applyAlignment="1">
      <alignment vertical="center"/>
    </xf>
    <xf numFmtId="0" fontId="4" fillId="0" borderId="2" xfId="0" applyFont="1" applyBorder="1" applyAlignment="1">
      <alignment horizontal="center" vertical="center"/>
    </xf>
    <xf numFmtId="0" fontId="4" fillId="0" borderId="23" xfId="0"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2" fillId="0" borderId="0" xfId="0" applyFont="1" applyBorder="1" applyAlignment="1">
      <alignment horizontal="distributed" vertical="center"/>
    </xf>
    <xf numFmtId="0" fontId="2" fillId="0" borderId="1" xfId="0" applyFont="1" applyBorder="1" applyAlignment="1">
      <alignment horizontal="center" vertical="center"/>
    </xf>
    <xf numFmtId="0" fontId="2" fillId="0" borderId="0" xfId="0" applyFont="1" applyBorder="1" applyAlignment="1">
      <alignment horizontal="center" vertical="center" textRotation="255"/>
    </xf>
    <xf numFmtId="0" fontId="6" fillId="0" borderId="0" xfId="0" applyFont="1" applyBorder="1" applyAlignment="1">
      <alignment horizontal="distributed" vertical="center"/>
    </xf>
    <xf numFmtId="0" fontId="2" fillId="0" borderId="0" xfId="0" applyFont="1" applyBorder="1" applyAlignment="1">
      <alignment horizontal="left" vertical="center" wrapText="1"/>
    </xf>
    <xf numFmtId="0" fontId="2" fillId="0" borderId="0" xfId="2" applyFont="1" applyFill="1" applyAlignment="1">
      <alignment horizontal="distributed" vertical="center"/>
    </xf>
    <xf numFmtId="0" fontId="2" fillId="0" borderId="0" xfId="2" applyFont="1" applyFill="1" applyBorder="1" applyAlignment="1">
      <alignment horizontal="distributed" vertical="center"/>
    </xf>
    <xf numFmtId="0" fontId="2" fillId="0" borderId="0" xfId="2" applyFont="1" applyFill="1" applyAlignment="1">
      <alignment horizontal="distributed" vertical="center" wrapText="1"/>
    </xf>
    <xf numFmtId="0" fontId="16" fillId="0" borderId="0" xfId="2" applyFont="1" applyFill="1" applyAlignment="1">
      <alignment horizontal="distributed" vertical="center"/>
    </xf>
    <xf numFmtId="0" fontId="2" fillId="0" borderId="2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20" xfId="2" applyFont="1" applyFill="1" applyBorder="1" applyAlignment="1">
      <alignment horizontal="center" vertical="center"/>
    </xf>
    <xf numFmtId="0" fontId="2" fillId="0" borderId="19" xfId="2" applyFont="1" applyFill="1" applyBorder="1" applyAlignment="1">
      <alignment horizontal="center" vertical="center"/>
    </xf>
    <xf numFmtId="0" fontId="7" fillId="0" borderId="7" xfId="2" applyFont="1" applyFill="1" applyBorder="1" applyAlignment="1">
      <alignment horizontal="distributed" vertical="center" justifyLastLine="1"/>
    </xf>
    <xf numFmtId="0" fontId="7" fillId="0" borderId="0" xfId="2" applyFont="1" applyFill="1" applyBorder="1" applyAlignment="1">
      <alignment horizontal="distributed" vertical="center" justifyLastLine="1"/>
    </xf>
    <xf numFmtId="0" fontId="34" fillId="0" borderId="0" xfId="2" applyFont="1" applyFill="1" applyAlignment="1">
      <alignment horizontal="distributed" vertical="center" justifyLastLine="1"/>
    </xf>
    <xf numFmtId="0" fontId="6" fillId="0" borderId="0" xfId="2" applyFont="1" applyFill="1" applyAlignment="1">
      <alignment horizontal="distributed" vertical="center" justifyLastLine="1"/>
    </xf>
    <xf numFmtId="0" fontId="2" fillId="0" borderId="15" xfId="2" applyFont="1" applyFill="1" applyBorder="1" applyAlignment="1">
      <alignment horizontal="center" vertical="center"/>
    </xf>
    <xf numFmtId="0" fontId="2" fillId="0" borderId="0" xfId="2" applyFont="1" applyFill="1" applyAlignment="1">
      <alignment horizontal="center" vertical="center"/>
    </xf>
    <xf numFmtId="0" fontId="2" fillId="0" borderId="11" xfId="2" applyFont="1" applyFill="1" applyBorder="1" applyAlignment="1">
      <alignment horizontal="center" vertical="center"/>
    </xf>
    <xf numFmtId="0" fontId="2" fillId="0" borderId="14" xfId="2" applyFont="1" applyFill="1" applyBorder="1" applyAlignment="1">
      <alignment horizontal="distributed" vertical="center" justifyLastLine="1"/>
    </xf>
    <xf numFmtId="0" fontId="2" fillId="0" borderId="18" xfId="2" applyFont="1" applyFill="1" applyBorder="1" applyAlignment="1">
      <alignment horizontal="distributed" vertical="center" justifyLastLine="1"/>
    </xf>
    <xf numFmtId="0" fontId="2" fillId="0" borderId="10" xfId="2" applyFont="1" applyFill="1" applyBorder="1" applyAlignment="1">
      <alignment horizontal="distributed" vertical="center" justifyLastLine="1"/>
    </xf>
    <xf numFmtId="0" fontId="2" fillId="0" borderId="22" xfId="0" applyFont="1" applyFill="1" applyBorder="1" applyAlignment="1">
      <alignment horizontal="distributed" vertical="center" justifyLastLine="1"/>
    </xf>
    <xf numFmtId="0" fontId="2" fillId="0" borderId="21" xfId="0" applyFont="1" applyFill="1" applyBorder="1" applyAlignment="1">
      <alignment horizontal="distributed" vertical="center" justifyLastLine="1"/>
    </xf>
    <xf numFmtId="0" fontId="2" fillId="0" borderId="20" xfId="0" applyFont="1" applyFill="1" applyBorder="1" applyAlignment="1">
      <alignment horizontal="distributed" vertical="center" justifyLastLine="1"/>
    </xf>
    <xf numFmtId="0" fontId="2" fillId="0" borderId="19" xfId="0" applyFont="1" applyFill="1" applyBorder="1" applyAlignment="1">
      <alignment horizontal="distributed" vertical="center" justifyLastLine="1"/>
    </xf>
    <xf numFmtId="0" fontId="2" fillId="0" borderId="14" xfId="0" applyFont="1" applyFill="1" applyBorder="1" applyAlignment="1">
      <alignment horizontal="distributed" vertical="center" justifyLastLine="1"/>
    </xf>
    <xf numFmtId="0" fontId="2" fillId="0" borderId="10" xfId="0" applyFont="1" applyFill="1" applyBorder="1" applyAlignment="1">
      <alignment horizontal="distributed" vertical="center" justifyLastLine="1"/>
    </xf>
    <xf numFmtId="0" fontId="2" fillId="0" borderId="22" xfId="2" applyFont="1" applyFill="1" applyBorder="1" applyAlignment="1">
      <alignment horizontal="distributed" vertical="center" justifyLastLine="1"/>
    </xf>
    <xf numFmtId="0" fontId="2" fillId="0" borderId="21" xfId="2" applyFont="1" applyFill="1" applyBorder="1" applyAlignment="1">
      <alignment horizontal="distributed" vertical="center" justifyLastLine="1"/>
    </xf>
    <xf numFmtId="0" fontId="2" fillId="0" borderId="20" xfId="2" applyFont="1" applyFill="1" applyBorder="1" applyAlignment="1">
      <alignment horizontal="distributed" vertical="center" justifyLastLine="1"/>
    </xf>
    <xf numFmtId="0" fontId="2" fillId="0" borderId="19" xfId="2" applyFont="1" applyFill="1" applyBorder="1" applyAlignment="1">
      <alignment horizontal="distributed" vertical="center" justifyLastLine="1"/>
    </xf>
    <xf numFmtId="0" fontId="2" fillId="0" borderId="15"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7" xfId="2" applyFont="1" applyFill="1" applyBorder="1" applyAlignment="1">
      <alignment horizontal="distributed" vertical="center"/>
    </xf>
    <xf numFmtId="0" fontId="2" fillId="0" borderId="7" xfId="2" applyFont="1" applyFill="1" applyBorder="1" applyAlignment="1">
      <alignment horizontal="distributed" vertical="center" wrapText="1"/>
    </xf>
    <xf numFmtId="0" fontId="2" fillId="0" borderId="0" xfId="2" applyFont="1" applyFill="1" applyBorder="1" applyAlignment="1">
      <alignment horizontal="distributed" vertical="center" wrapText="1"/>
    </xf>
    <xf numFmtId="0" fontId="2" fillId="0" borderId="7" xfId="0" applyFont="1" applyFill="1" applyBorder="1" applyAlignment="1">
      <alignment horizontal="distributed" vertical="center"/>
    </xf>
    <xf numFmtId="0" fontId="2" fillId="0" borderId="5" xfId="0" applyFont="1" applyFill="1" applyBorder="1" applyAlignment="1">
      <alignment horizontal="right" vertical="center"/>
    </xf>
    <xf numFmtId="0" fontId="2" fillId="0" borderId="7" xfId="0" applyFont="1" applyFill="1" applyBorder="1" applyAlignment="1">
      <alignment horizontal="center" vertical="center"/>
    </xf>
    <xf numFmtId="0" fontId="2" fillId="0" borderId="15" xfId="9" applyFont="1" applyFill="1" applyBorder="1" applyAlignment="1">
      <alignment horizontal="center" vertical="center"/>
    </xf>
    <xf numFmtId="0" fontId="2" fillId="0" borderId="0" xfId="9" applyFont="1" applyFill="1" applyBorder="1" applyAlignment="1">
      <alignment horizontal="center" vertical="center"/>
    </xf>
    <xf numFmtId="0" fontId="2" fillId="0" borderId="11" xfId="9" applyFont="1" applyFill="1" applyBorder="1" applyAlignment="1">
      <alignment horizontal="center" vertical="center"/>
    </xf>
    <xf numFmtId="0" fontId="2" fillId="0" borderId="14" xfId="9" applyFont="1" applyFill="1" applyBorder="1" applyAlignment="1">
      <alignment horizontal="distributed" vertical="center" justifyLastLine="1"/>
    </xf>
    <xf numFmtId="0" fontId="2" fillId="0" borderId="18" xfId="9" applyFont="1" applyFill="1" applyBorder="1" applyAlignment="1">
      <alignment horizontal="distributed" vertical="center" justifyLastLine="1"/>
    </xf>
    <xf numFmtId="0" fontId="2" fillId="0" borderId="10" xfId="9" applyFont="1" applyFill="1" applyBorder="1" applyAlignment="1">
      <alignment horizontal="distributed" vertical="center" justifyLastLine="1"/>
    </xf>
    <xf numFmtId="0" fontId="4" fillId="0" borderId="13" xfId="9" applyFont="1" applyFill="1" applyBorder="1" applyAlignment="1">
      <alignment horizontal="center" vertical="center" textRotation="255"/>
    </xf>
    <xf numFmtId="0" fontId="4" fillId="0" borderId="9" xfId="9" applyFont="1" applyFill="1" applyBorder="1" applyAlignment="1">
      <alignment horizontal="center" vertical="center" textRotation="255"/>
    </xf>
    <xf numFmtId="0" fontId="2" fillId="0" borderId="13" xfId="9" applyFont="1" applyFill="1" applyBorder="1" applyAlignment="1">
      <alignment horizontal="center" vertical="center"/>
    </xf>
    <xf numFmtId="0" fontId="2" fillId="0" borderId="12" xfId="9" applyFont="1" applyFill="1" applyBorder="1" applyAlignment="1">
      <alignment horizontal="center" vertical="center"/>
    </xf>
    <xf numFmtId="0" fontId="2" fillId="0" borderId="9" xfId="9" applyFont="1" applyFill="1" applyBorder="1" applyAlignment="1">
      <alignment horizontal="center" vertical="center"/>
    </xf>
    <xf numFmtId="0" fontId="2" fillId="0" borderId="8" xfId="9" applyFont="1" applyFill="1" applyBorder="1" applyAlignment="1">
      <alignment horizontal="center" vertical="center"/>
    </xf>
    <xf numFmtId="0" fontId="4" fillId="0" borderId="0" xfId="6" applyFont="1" applyFill="1" applyAlignment="1">
      <alignment horizontal="center" vertical="center"/>
    </xf>
    <xf numFmtId="0" fontId="16" fillId="0" borderId="0" xfId="0" applyFont="1" applyFill="1" applyAlignment="1">
      <alignment horizontal="center" vertical="center"/>
    </xf>
    <xf numFmtId="176" fontId="1" fillId="0" borderId="7" xfId="6" applyNumberFormat="1" applyFont="1" applyFill="1" applyBorder="1" applyAlignment="1">
      <alignment vertical="center" wrapText="1"/>
    </xf>
    <xf numFmtId="176" fontId="1" fillId="0" borderId="0" xfId="6" applyNumberFormat="1" applyFont="1" applyFill="1" applyBorder="1" applyAlignment="1">
      <alignment vertical="center" wrapText="1"/>
    </xf>
    <xf numFmtId="0" fontId="0" fillId="0" borderId="0" xfId="0" applyFill="1" applyAlignment="1">
      <alignment vertical="center" wrapText="1"/>
    </xf>
    <xf numFmtId="0" fontId="4" fillId="0" borderId="15" xfId="6" applyFont="1" applyFill="1" applyBorder="1" applyAlignment="1">
      <alignment horizontal="center" vertical="center"/>
    </xf>
    <xf numFmtId="0" fontId="16" fillId="0" borderId="15" xfId="0" applyFont="1" applyFill="1" applyBorder="1" applyAlignment="1">
      <alignment horizontal="center" vertical="center"/>
    </xf>
    <xf numFmtId="0" fontId="16" fillId="0" borderId="21" xfId="0" applyFont="1" applyFill="1" applyBorder="1" applyAlignment="1">
      <alignment horizontal="center" vertical="center"/>
    </xf>
    <xf numFmtId="0" fontId="4" fillId="0" borderId="11" xfId="6" applyFont="1" applyFill="1" applyBorder="1" applyAlignment="1">
      <alignment horizontal="center" vertical="center"/>
    </xf>
    <xf numFmtId="0" fontId="16" fillId="0" borderId="11" xfId="0" applyFont="1" applyFill="1" applyBorder="1" applyAlignment="1">
      <alignment horizontal="center" vertical="center"/>
    </xf>
    <xf numFmtId="0" fontId="16" fillId="0" borderId="19" xfId="0" applyFont="1" applyFill="1" applyBorder="1" applyAlignment="1">
      <alignment horizontal="center" vertical="center"/>
    </xf>
    <xf numFmtId="0" fontId="4" fillId="0" borderId="22" xfId="6" applyFont="1" applyFill="1" applyBorder="1" applyAlignment="1">
      <alignment horizontal="distributed" vertical="center" justifyLastLine="1"/>
    </xf>
    <xf numFmtId="0" fontId="16" fillId="0" borderId="21" xfId="0" applyFont="1" applyFill="1" applyBorder="1" applyAlignment="1">
      <alignment horizontal="distributed" vertical="center" justifyLastLine="1"/>
    </xf>
    <xf numFmtId="0" fontId="16" fillId="0" borderId="20" xfId="0" applyFont="1" applyFill="1" applyBorder="1" applyAlignment="1">
      <alignment horizontal="distributed" vertical="center" justifyLastLine="1"/>
    </xf>
    <xf numFmtId="0" fontId="16" fillId="0" borderId="19" xfId="0" applyFont="1" applyFill="1" applyBorder="1" applyAlignment="1">
      <alignment horizontal="distributed" vertical="center" justifyLastLine="1"/>
    </xf>
    <xf numFmtId="0" fontId="4" fillId="0" borderId="12" xfId="6" applyFont="1" applyFill="1" applyBorder="1" applyAlignment="1">
      <alignment horizontal="center" vertical="center"/>
    </xf>
    <xf numFmtId="0" fontId="16" fillId="0" borderId="1" xfId="0" applyFont="1" applyFill="1" applyBorder="1" applyAlignment="1">
      <alignment horizontal="center" vertical="center"/>
    </xf>
    <xf numFmtId="0" fontId="16" fillId="0" borderId="2" xfId="0" applyFont="1" applyFill="1" applyBorder="1" applyAlignment="1">
      <alignment horizontal="center" vertical="center"/>
    </xf>
    <xf numFmtId="0" fontId="4" fillId="0" borderId="12" xfId="6" applyFont="1" applyFill="1" applyBorder="1" applyAlignment="1">
      <alignment horizontal="distributed" vertical="center" justifyLastLine="1"/>
    </xf>
    <xf numFmtId="0" fontId="16" fillId="0" borderId="1" xfId="0" applyFont="1" applyFill="1" applyBorder="1" applyAlignment="1">
      <alignment horizontal="distributed" vertical="center" justifyLastLine="1"/>
    </xf>
    <xf numFmtId="0" fontId="4" fillId="0" borderId="8" xfId="6" applyFont="1" applyFill="1" applyBorder="1" applyAlignment="1">
      <alignment horizontal="center" vertical="center"/>
    </xf>
    <xf numFmtId="0" fontId="16" fillId="0" borderId="23" xfId="0" applyFont="1" applyFill="1" applyBorder="1" applyAlignment="1">
      <alignment horizontal="center" vertical="center"/>
    </xf>
    <xf numFmtId="0" fontId="4" fillId="0" borderId="4" xfId="6" applyFont="1" applyFill="1" applyBorder="1" applyAlignment="1">
      <alignment horizontal="right" vertical="center"/>
    </xf>
    <xf numFmtId="0" fontId="16" fillId="0" borderId="4" xfId="0" applyFont="1" applyFill="1" applyBorder="1" applyAlignment="1">
      <alignment horizontal="right" vertical="center"/>
    </xf>
    <xf numFmtId="38" fontId="13" fillId="0" borderId="0" xfId="2" applyNumberFormat="1" applyFont="1" applyFill="1" applyBorder="1" applyAlignment="1">
      <alignment horizontal="center" vertical="center"/>
    </xf>
    <xf numFmtId="177" fontId="39" fillId="0" borderId="0" xfId="2" applyNumberFormat="1" applyFont="1" applyFill="1" applyBorder="1" applyAlignment="1">
      <alignment horizontal="right" vertical="center" wrapText="1"/>
    </xf>
    <xf numFmtId="0" fontId="37" fillId="0" borderId="0" xfId="0" applyFont="1" applyFill="1" applyAlignment="1">
      <alignment horizontal="right" vertical="center" wrapText="1"/>
    </xf>
    <xf numFmtId="176" fontId="38" fillId="0" borderId="7" xfId="6" applyNumberFormat="1" applyFont="1" applyFill="1" applyBorder="1" applyAlignment="1">
      <alignment vertical="center" wrapText="1"/>
    </xf>
    <xf numFmtId="176" fontId="38" fillId="0" borderId="0" xfId="6" applyNumberFormat="1" applyFont="1" applyFill="1" applyBorder="1" applyAlignment="1">
      <alignment vertical="center" wrapText="1"/>
    </xf>
    <xf numFmtId="0" fontId="37" fillId="0" borderId="0" xfId="0" applyFont="1" applyFill="1" applyAlignment="1">
      <alignment vertical="center" wrapText="1"/>
    </xf>
    <xf numFmtId="0" fontId="16" fillId="0" borderId="1" xfId="0" applyFont="1" applyFill="1" applyBorder="1" applyAlignment="1">
      <alignment vertical="center"/>
    </xf>
    <xf numFmtId="0" fontId="4" fillId="0" borderId="4" xfId="2" applyFont="1" applyFill="1" applyBorder="1" applyAlignment="1">
      <alignment horizontal="right" vertical="center"/>
    </xf>
    <xf numFmtId="177" fontId="12" fillId="0" borderId="0" xfId="2" applyNumberFormat="1" applyFont="1" applyFill="1" applyBorder="1" applyAlignment="1">
      <alignment horizontal="right" vertical="center" wrapText="1"/>
    </xf>
    <xf numFmtId="0" fontId="0" fillId="0" borderId="0" xfId="0" applyFill="1" applyAlignment="1">
      <alignment horizontal="right" vertical="center" wrapText="1"/>
    </xf>
    <xf numFmtId="38" fontId="12" fillId="0" borderId="0" xfId="3" applyFont="1" applyFill="1" applyAlignment="1">
      <alignment horizontal="right" vertical="center"/>
    </xf>
    <xf numFmtId="0" fontId="1" fillId="0" borderId="0" xfId="0" applyFont="1" applyFill="1" applyAlignment="1">
      <alignment horizontal="right" vertical="center"/>
    </xf>
    <xf numFmtId="0" fontId="4" fillId="0" borderId="0" xfId="2" applyFont="1" applyFill="1" applyBorder="1" applyAlignment="1">
      <alignment horizontal="center" vertical="center" textRotation="255"/>
    </xf>
    <xf numFmtId="0" fontId="13" fillId="0" borderId="0" xfId="2" applyFont="1" applyFill="1" applyBorder="1" applyAlignment="1">
      <alignment horizontal="distributed" vertical="center"/>
    </xf>
    <xf numFmtId="0" fontId="16" fillId="0" borderId="0" xfId="0" applyFont="1" applyFill="1" applyAlignment="1">
      <alignment horizontal="distributed" vertical="center"/>
    </xf>
    <xf numFmtId="3" fontId="39" fillId="0" borderId="0" xfId="0" applyNumberFormat="1" applyFont="1" applyFill="1" applyBorder="1" applyAlignment="1">
      <alignment horizontal="right" vertical="center"/>
    </xf>
    <xf numFmtId="0" fontId="16" fillId="0" borderId="0" xfId="0" applyFont="1" applyFill="1" applyAlignment="1">
      <alignment vertical="center"/>
    </xf>
    <xf numFmtId="3" fontId="38" fillId="0" borderId="0" xfId="0" applyNumberFormat="1" applyFont="1" applyFill="1" applyBorder="1" applyAlignment="1">
      <alignment horizontal="right" vertical="center"/>
    </xf>
    <xf numFmtId="0" fontId="4" fillId="0" borderId="0" xfId="2" applyFont="1" applyFill="1" applyBorder="1" applyAlignment="1">
      <alignment horizontal="distributed" vertical="center" wrapText="1"/>
    </xf>
    <xf numFmtId="0" fontId="16" fillId="0" borderId="0" xfId="0" applyFont="1" applyFill="1" applyAlignment="1">
      <alignment horizontal="distributed" vertical="center" wrapText="1"/>
    </xf>
    <xf numFmtId="0" fontId="41" fillId="0" borderId="0" xfId="2" applyFont="1" applyFill="1" applyBorder="1" applyAlignment="1">
      <alignment horizontal="left" vertical="center" wrapText="1"/>
    </xf>
    <xf numFmtId="0" fontId="4" fillId="0" borderId="0" xfId="2" applyFont="1" applyFill="1" applyBorder="1" applyAlignment="1">
      <alignment horizontal="left" vertical="center" wrapText="1"/>
    </xf>
    <xf numFmtId="0" fontId="16" fillId="0" borderId="0" xfId="0" applyFont="1" applyFill="1" applyAlignment="1">
      <alignment horizontal="left" vertical="center" wrapText="1"/>
    </xf>
    <xf numFmtId="177" fontId="38" fillId="0" borderId="0" xfId="2" applyNumberFormat="1" applyFont="1" applyFill="1" applyBorder="1" applyAlignment="1">
      <alignment horizontal="right" vertical="center" wrapText="1"/>
    </xf>
    <xf numFmtId="0" fontId="4" fillId="0" borderId="0" xfId="2" applyFont="1" applyFill="1" applyBorder="1" applyAlignment="1">
      <alignment horizontal="center" vertical="center" textRotation="255" wrapText="1" shrinkToFit="1"/>
    </xf>
    <xf numFmtId="0" fontId="4" fillId="0" borderId="0" xfId="2" applyFont="1" applyFill="1" applyBorder="1" applyAlignment="1">
      <alignment horizontal="center" vertical="center" textRotation="255" shrinkToFit="1"/>
    </xf>
    <xf numFmtId="0" fontId="14" fillId="0" borderId="0" xfId="2" applyFont="1" applyFill="1" applyBorder="1" applyAlignment="1">
      <alignment horizontal="center" vertical="center" textRotation="255" wrapText="1" shrinkToFit="1"/>
    </xf>
    <xf numFmtId="0" fontId="14" fillId="0" borderId="0" xfId="2" applyFont="1" applyFill="1" applyBorder="1" applyAlignment="1">
      <alignment horizontal="center" vertical="center" textRotation="255" shrinkToFit="1"/>
    </xf>
    <xf numFmtId="0" fontId="2" fillId="0" borderId="0" xfId="0" applyFont="1" applyFill="1" applyBorder="1" applyAlignment="1">
      <alignment horizontal="center" vertical="center" textRotation="255"/>
    </xf>
    <xf numFmtId="0" fontId="16" fillId="0" borderId="0" xfId="0" applyFont="1" applyAlignment="1">
      <alignment horizontal="center" vertical="center" textRotation="255"/>
    </xf>
    <xf numFmtId="0" fontId="16" fillId="0" borderId="0" xfId="0" applyFont="1" applyAlignment="1">
      <alignment horizontal="center" vertical="center"/>
    </xf>
    <xf numFmtId="0" fontId="16" fillId="0" borderId="3" xfId="0" applyFont="1" applyBorder="1" applyAlignment="1">
      <alignment horizontal="center" vertical="center"/>
    </xf>
    <xf numFmtId="0" fontId="16" fillId="0" borderId="0" xfId="0" applyFont="1" applyAlignment="1">
      <alignment vertical="center"/>
    </xf>
    <xf numFmtId="0" fontId="16" fillId="0" borderId="3" xfId="0" applyFont="1" applyBorder="1" applyAlignment="1">
      <alignment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176" fontId="7" fillId="0" borderId="0" xfId="0" applyNumberFormat="1" applyFont="1" applyFill="1" applyBorder="1" applyAlignment="1">
      <alignment vertical="center" wrapText="1"/>
    </xf>
    <xf numFmtId="0" fontId="44" fillId="0" borderId="0" xfId="0" applyFont="1" applyAlignment="1">
      <alignment horizontal="center" vertical="center"/>
    </xf>
    <xf numFmtId="0" fontId="2" fillId="0" borderId="0" xfId="0" applyFont="1" applyAlignment="1">
      <alignment horizontal="distributed" vertical="center"/>
    </xf>
    <xf numFmtId="0" fontId="44" fillId="0" borderId="0" xfId="0" applyFont="1" applyAlignment="1">
      <alignment horizontal="center"/>
    </xf>
    <xf numFmtId="0" fontId="16" fillId="0" borderId="0" xfId="0" applyFont="1" applyAlignment="1">
      <alignment horizontal="distributed" vertical="center"/>
    </xf>
    <xf numFmtId="0" fontId="16" fillId="0" borderId="3" xfId="0" applyFont="1" applyBorder="1" applyAlignment="1">
      <alignment horizontal="distributed" vertical="center"/>
    </xf>
    <xf numFmtId="38" fontId="7" fillId="0" borderId="0" xfId="3" applyFont="1" applyFill="1" applyAlignment="1">
      <alignment horizontal="right" vertical="center"/>
    </xf>
    <xf numFmtId="0" fontId="2" fillId="0" borderId="12" xfId="8" applyFont="1" applyFill="1" applyBorder="1" applyAlignment="1">
      <alignment horizontal="distributed" vertical="center" justifyLastLine="1"/>
    </xf>
    <xf numFmtId="0" fontId="16" fillId="0" borderId="1" xfId="0" applyFont="1" applyBorder="1" applyAlignment="1">
      <alignment horizontal="distributed" vertical="center" justifyLastLine="1"/>
    </xf>
    <xf numFmtId="0" fontId="2" fillId="0" borderId="0" xfId="8" applyFont="1" applyFill="1" applyBorder="1" applyAlignment="1">
      <alignment horizontal="right" vertical="center"/>
    </xf>
    <xf numFmtId="0" fontId="16" fillId="0" borderId="0" xfId="0" applyFont="1" applyAlignment="1">
      <alignment horizontal="right" vertical="center"/>
    </xf>
    <xf numFmtId="0" fontId="2" fillId="0" borderId="2" xfId="0" applyFont="1" applyFill="1" applyBorder="1" applyAlignment="1">
      <alignment horizontal="center" vertical="center"/>
    </xf>
    <xf numFmtId="0" fontId="16" fillId="0" borderId="13" xfId="0" applyFont="1" applyBorder="1" applyAlignment="1">
      <alignment horizontal="center" vertical="center"/>
    </xf>
    <xf numFmtId="0" fontId="2" fillId="0" borderId="13" xfId="0" applyFont="1" applyFill="1" applyBorder="1" applyAlignment="1">
      <alignment horizontal="center" vertical="center"/>
    </xf>
    <xf numFmtId="0" fontId="16" fillId="0" borderId="12" xfId="0" applyFont="1" applyBorder="1" applyAlignment="1">
      <alignment horizontal="center" vertical="center"/>
    </xf>
    <xf numFmtId="0" fontId="2" fillId="0" borderId="15" xfId="8" applyFont="1" applyFill="1" applyBorder="1" applyAlignment="1">
      <alignment horizontal="center" vertical="center"/>
    </xf>
    <xf numFmtId="0" fontId="16" fillId="0" borderId="15" xfId="0" applyFont="1" applyBorder="1" applyAlignment="1">
      <alignment horizontal="center" vertical="center"/>
    </xf>
    <xf numFmtId="0" fontId="2" fillId="0" borderId="11" xfId="8" applyFont="1" applyFill="1" applyBorder="1" applyAlignment="1">
      <alignment horizontal="center" vertical="center"/>
    </xf>
    <xf numFmtId="0" fontId="16" fillId="0" borderId="11" xfId="0" applyFont="1" applyBorder="1" applyAlignment="1">
      <alignment horizontal="center" vertical="center"/>
    </xf>
    <xf numFmtId="0" fontId="2" fillId="0" borderId="14" xfId="8" applyFont="1" applyFill="1" applyBorder="1" applyAlignment="1">
      <alignment horizontal="distributed" vertical="center" justifyLastLine="1"/>
    </xf>
    <xf numFmtId="0" fontId="16" fillId="0" borderId="10" xfId="0" applyFont="1" applyBorder="1" applyAlignment="1">
      <alignment horizontal="distributed" vertical="center" justifyLastLine="1"/>
    </xf>
    <xf numFmtId="0" fontId="16" fillId="0" borderId="2" xfId="0" applyFont="1" applyBorder="1" applyAlignment="1">
      <alignment horizontal="distributed" vertical="center" justifyLastLine="1"/>
    </xf>
    <xf numFmtId="0" fontId="4" fillId="0" borderId="0" xfId="7" applyFont="1" applyFill="1" applyBorder="1" applyAlignment="1">
      <alignment horizontal="center" vertical="center"/>
    </xf>
    <xf numFmtId="0" fontId="16" fillId="0" borderId="3" xfId="0" applyFont="1" applyFill="1" applyBorder="1" applyAlignment="1">
      <alignment horizontal="center" vertical="center"/>
    </xf>
    <xf numFmtId="0" fontId="13" fillId="0" borderId="5" xfId="0" applyFont="1" applyFill="1" applyBorder="1" applyAlignment="1">
      <alignment vertical="center"/>
    </xf>
    <xf numFmtId="0" fontId="44" fillId="0" borderId="5" xfId="0" applyFont="1" applyFill="1" applyBorder="1" applyAlignment="1">
      <alignment vertical="center"/>
    </xf>
    <xf numFmtId="38" fontId="4" fillId="0" borderId="2" xfId="0" applyNumberFormat="1" applyFont="1" applyFill="1" applyBorder="1" applyAlignment="1">
      <alignment horizontal="center" vertical="center"/>
    </xf>
    <xf numFmtId="38" fontId="4" fillId="0" borderId="13" xfId="0" applyNumberFormat="1" applyFont="1" applyFill="1" applyBorder="1" applyAlignment="1">
      <alignment horizontal="center" vertical="center"/>
    </xf>
    <xf numFmtId="38" fontId="4" fillId="0" borderId="12" xfId="0" applyNumberFormat="1" applyFont="1" applyFill="1" applyBorder="1" applyAlignment="1">
      <alignment horizontal="center" vertical="center"/>
    </xf>
    <xf numFmtId="0" fontId="13" fillId="0" borderId="5" xfId="7" applyFont="1" applyFill="1" applyBorder="1" applyAlignment="1">
      <alignment vertical="center"/>
    </xf>
    <xf numFmtId="0" fontId="4" fillId="0" borderId="15" xfId="7" applyFont="1" applyFill="1" applyBorder="1" applyAlignment="1">
      <alignment horizontal="center" vertical="center"/>
    </xf>
    <xf numFmtId="0" fontId="4" fillId="0" borderId="13" xfId="7" applyFont="1" applyFill="1" applyBorder="1" applyAlignment="1">
      <alignment horizontal="center" vertical="center"/>
    </xf>
    <xf numFmtId="0" fontId="4" fillId="0" borderId="22" xfId="7" applyFont="1" applyFill="1" applyBorder="1" applyAlignment="1">
      <alignment horizontal="center" vertical="center"/>
    </xf>
    <xf numFmtId="0" fontId="4" fillId="0" borderId="20" xfId="7" applyFont="1" applyFill="1" applyBorder="1" applyAlignment="1">
      <alignment horizontal="center" vertical="center"/>
    </xf>
    <xf numFmtId="38" fontId="13" fillId="0" borderId="0" xfId="0" applyNumberFormat="1" applyFont="1" applyFill="1" applyBorder="1" applyAlignment="1">
      <alignment horizontal="center" vertical="center"/>
    </xf>
    <xf numFmtId="38" fontId="13" fillId="0" borderId="3" xfId="0" applyNumberFormat="1" applyFont="1" applyFill="1" applyBorder="1" applyAlignment="1">
      <alignment horizontal="center" vertical="center"/>
    </xf>
    <xf numFmtId="38" fontId="4" fillId="0" borderId="0" xfId="0" applyNumberFormat="1" applyFont="1" applyFill="1" applyBorder="1" applyAlignment="1">
      <alignment horizontal="left" vertical="center" textRotation="255"/>
    </xf>
    <xf numFmtId="0" fontId="16" fillId="0" borderId="0" xfId="0" applyFont="1" applyFill="1" applyAlignment="1">
      <alignment horizontal="left" vertical="center" textRotation="255"/>
    </xf>
    <xf numFmtId="38" fontId="13" fillId="0" borderId="0" xfId="0" applyNumberFormat="1" applyFont="1" applyFill="1" applyBorder="1" applyAlignment="1">
      <alignment horizontal="distributed" vertical="center"/>
    </xf>
    <xf numFmtId="0" fontId="16" fillId="0" borderId="0" xfId="0" applyFont="1" applyFill="1" applyBorder="1" applyAlignment="1">
      <alignment vertical="center"/>
    </xf>
    <xf numFmtId="0" fontId="16" fillId="0" borderId="3" xfId="0" applyFont="1" applyFill="1" applyBorder="1" applyAlignment="1">
      <alignment vertical="center"/>
    </xf>
    <xf numFmtId="38" fontId="4" fillId="0" borderId="0" xfId="0" applyNumberFormat="1" applyFont="1" applyFill="1" applyBorder="1" applyAlignment="1">
      <alignment horizontal="distributed" vertical="center"/>
    </xf>
    <xf numFmtId="0" fontId="16" fillId="0" borderId="0" xfId="0" applyFont="1" applyFill="1" applyBorder="1" applyAlignment="1">
      <alignment horizontal="distributed" vertical="center"/>
    </xf>
    <xf numFmtId="0" fontId="16" fillId="0" borderId="3" xfId="0" applyFont="1" applyFill="1" applyBorder="1" applyAlignment="1">
      <alignment horizontal="distributed" vertical="center"/>
    </xf>
    <xf numFmtId="0" fontId="14" fillId="0" borderId="0" xfId="0" applyFont="1" applyFill="1" applyBorder="1" applyAlignment="1">
      <alignment horizontal="left" vertical="top" textRotation="255" wrapText="1" shrinkToFit="1"/>
    </xf>
    <xf numFmtId="0" fontId="14" fillId="0" borderId="0" xfId="0" applyFont="1" applyFill="1" applyAlignment="1">
      <alignment horizontal="left" vertical="top" textRotation="255" wrapText="1" shrinkToFit="1"/>
    </xf>
    <xf numFmtId="0" fontId="4" fillId="0" borderId="0" xfId="0" applyFont="1" applyFill="1" applyBorder="1" applyAlignment="1">
      <alignment horizontal="left" vertical="center" textRotation="255" wrapText="1" shrinkToFit="1"/>
    </xf>
    <xf numFmtId="0" fontId="16" fillId="0" borderId="0" xfId="0" applyFont="1" applyFill="1" applyAlignment="1">
      <alignment horizontal="left" vertical="center" textRotation="255" shrinkToFit="1"/>
    </xf>
    <xf numFmtId="0" fontId="46" fillId="0" borderId="15" xfId="10" applyFont="1" applyFill="1" applyBorder="1" applyAlignment="1">
      <alignment horizontal="center" vertical="center"/>
    </xf>
    <xf numFmtId="0" fontId="46" fillId="0" borderId="11" xfId="10" applyFont="1" applyFill="1" applyBorder="1" applyAlignment="1">
      <alignment horizontal="center" vertical="center"/>
    </xf>
    <xf numFmtId="0" fontId="4" fillId="0" borderId="15" xfId="10" applyFont="1" applyFill="1" applyBorder="1" applyAlignment="1">
      <alignment horizontal="center" vertical="center"/>
    </xf>
    <xf numFmtId="0" fontId="4" fillId="0" borderId="11" xfId="10" applyFont="1" applyFill="1" applyBorder="1" applyAlignment="1">
      <alignment horizontal="center" vertical="center"/>
    </xf>
    <xf numFmtId="0" fontId="4" fillId="0" borderId="2" xfId="10" applyFont="1" applyFill="1" applyBorder="1" applyAlignment="1">
      <alignment horizontal="center" vertical="center"/>
    </xf>
    <xf numFmtId="0" fontId="4" fillId="0" borderId="23" xfId="10" applyFont="1" applyFill="1" applyBorder="1" applyAlignment="1">
      <alignment horizontal="center" vertical="center"/>
    </xf>
    <xf numFmtId="0" fontId="4" fillId="0" borderId="13" xfId="10" applyFont="1" applyFill="1" applyBorder="1" applyAlignment="1">
      <alignment horizontal="center" vertical="center"/>
    </xf>
    <xf numFmtId="0" fontId="4" fillId="0" borderId="9" xfId="10" applyFont="1" applyFill="1" applyBorder="1" applyAlignment="1">
      <alignment horizontal="center" vertical="center"/>
    </xf>
    <xf numFmtId="0" fontId="4" fillId="0" borderId="1" xfId="10" applyFont="1" applyFill="1" applyBorder="1" applyAlignment="1">
      <alignment horizontal="center" vertical="center"/>
    </xf>
    <xf numFmtId="0" fontId="4" fillId="0" borderId="25" xfId="10" applyFont="1" applyFill="1" applyBorder="1" applyAlignment="1">
      <alignment horizontal="center" vertical="center"/>
    </xf>
    <xf numFmtId="0" fontId="4" fillId="0" borderId="14" xfId="10" applyFont="1" applyFill="1" applyBorder="1" applyAlignment="1">
      <alignment horizontal="distributed" vertical="center" wrapText="1" justifyLastLine="1"/>
    </xf>
    <xf numFmtId="0" fontId="4" fillId="0" borderId="10" xfId="10" applyFont="1" applyFill="1" applyBorder="1" applyAlignment="1">
      <alignment horizontal="distributed" vertical="center" wrapText="1" justifyLastLine="1"/>
    </xf>
    <xf numFmtId="0" fontId="4" fillId="0" borderId="22" xfId="10" applyFont="1" applyFill="1" applyBorder="1" applyAlignment="1">
      <alignment horizontal="distributed" vertical="center" wrapText="1" justifyLastLine="1"/>
    </xf>
    <xf numFmtId="0" fontId="4" fillId="0" borderId="20" xfId="10" applyFont="1" applyFill="1" applyBorder="1" applyAlignment="1">
      <alignment horizontal="distributed" vertical="center" wrapText="1" justifyLastLine="1"/>
    </xf>
    <xf numFmtId="0" fontId="4" fillId="0" borderId="12" xfId="0" applyFont="1" applyFill="1" applyBorder="1" applyAlignment="1">
      <alignment horizontal="distributed" vertical="center" justifyLastLine="1"/>
    </xf>
    <xf numFmtId="0" fontId="4" fillId="0" borderId="2" xfId="0" applyFont="1" applyFill="1" applyBorder="1" applyAlignment="1">
      <alignment horizontal="distributed" vertical="center" justifyLastLine="1"/>
    </xf>
    <xf numFmtId="0" fontId="4" fillId="0" borderId="1" xfId="0" applyFont="1" applyFill="1" applyBorder="1" applyAlignment="1">
      <alignment horizontal="distributed" vertical="center" justifyLastLine="1"/>
    </xf>
    <xf numFmtId="0" fontId="4" fillId="0" borderId="1" xfId="0" applyFont="1" applyBorder="1" applyAlignment="1">
      <alignment horizontal="center" vertical="center"/>
    </xf>
    <xf numFmtId="0" fontId="4" fillId="0" borderId="25" xfId="0" applyFont="1" applyBorder="1" applyAlignment="1">
      <alignment horizontal="center" vertical="center"/>
    </xf>
    <xf numFmtId="0" fontId="4" fillId="0" borderId="13"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vertical="center"/>
    </xf>
    <xf numFmtId="0" fontId="16" fillId="0" borderId="2" xfId="0" applyFont="1" applyFill="1" applyBorder="1" applyAlignment="1">
      <alignment horizontal="distributed" vertical="center" justifyLastLine="1"/>
    </xf>
    <xf numFmtId="0" fontId="4" fillId="0" borderId="12" xfId="14" applyFont="1" applyFill="1" applyBorder="1" applyAlignment="1">
      <alignment horizontal="distributed" vertical="center" wrapText="1" justifyLastLine="1"/>
    </xf>
    <xf numFmtId="0" fontId="4" fillId="0" borderId="1" xfId="14" applyFont="1" applyFill="1" applyBorder="1" applyAlignment="1">
      <alignment horizontal="distributed" vertical="center" wrapText="1" justifyLastLine="1"/>
    </xf>
    <xf numFmtId="0" fontId="4" fillId="0" borderId="1"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2" xfId="0" applyFont="1" applyFill="1" applyBorder="1" applyAlignment="1">
      <alignment horizontal="center" vertical="center"/>
    </xf>
    <xf numFmtId="0" fontId="16" fillId="0" borderId="21" xfId="0" applyFont="1" applyBorder="1" applyAlignment="1">
      <alignment horizontal="center" vertical="center"/>
    </xf>
    <xf numFmtId="0" fontId="4" fillId="0" borderId="22" xfId="0" applyFont="1" applyFill="1" applyBorder="1" applyAlignment="1">
      <alignment horizontal="distributed" vertical="center" wrapText="1" justifyLastLine="1"/>
    </xf>
    <xf numFmtId="0" fontId="16" fillId="0" borderId="15" xfId="0" applyFont="1" applyBorder="1" applyAlignment="1">
      <alignment horizontal="distributed" vertical="center" justifyLastLine="1"/>
    </xf>
    <xf numFmtId="0" fontId="16" fillId="0" borderId="7" xfId="0" applyFont="1" applyBorder="1" applyAlignment="1">
      <alignment horizontal="distributed" vertical="center" justifyLastLine="1"/>
    </xf>
    <xf numFmtId="0" fontId="16" fillId="0" borderId="0" xfId="0" applyFont="1" applyAlignment="1">
      <alignment horizontal="distributed" vertical="center" justifyLastLine="1"/>
    </xf>
    <xf numFmtId="0" fontId="16" fillId="0" borderId="20" xfId="0" applyFont="1" applyBorder="1" applyAlignment="1">
      <alignment horizontal="distributed" vertical="center" justifyLastLine="1"/>
    </xf>
    <xf numFmtId="0" fontId="16" fillId="0" borderId="11" xfId="0" applyFont="1" applyBorder="1" applyAlignment="1">
      <alignment horizontal="distributed" vertical="center" justifyLastLine="1"/>
    </xf>
    <xf numFmtId="0" fontId="4" fillId="0" borderId="8" xfId="0" applyFont="1" applyFill="1" applyBorder="1" applyAlignment="1">
      <alignment horizontal="center" vertical="center"/>
    </xf>
    <xf numFmtId="0" fontId="16" fillId="0" borderId="25" xfId="0" applyFont="1" applyBorder="1" applyAlignment="1">
      <alignment horizontal="center" vertical="center"/>
    </xf>
    <xf numFmtId="0" fontId="16" fillId="0" borderId="23" xfId="0" applyFont="1" applyBorder="1" applyAlignment="1">
      <alignment horizontal="center" vertical="center"/>
    </xf>
    <xf numFmtId="0" fontId="4" fillId="0" borderId="20" xfId="0" applyFont="1" applyFill="1" applyBorder="1" applyAlignment="1">
      <alignment horizontal="distributed" vertical="center" justifyLastLine="1"/>
    </xf>
    <xf numFmtId="0" fontId="16" fillId="0" borderId="19" xfId="0" applyFont="1" applyBorder="1" applyAlignment="1">
      <alignment horizontal="distributed" vertical="center" justifyLastLine="1"/>
    </xf>
    <xf numFmtId="0" fontId="4" fillId="0" borderId="20" xfId="0" applyFont="1" applyFill="1" applyBorder="1" applyAlignment="1">
      <alignment horizontal="distributed" vertical="center" wrapText="1" justifyLastLine="1"/>
    </xf>
    <xf numFmtId="0" fontId="16" fillId="0" borderId="19" xfId="0" applyFont="1" applyBorder="1" applyAlignment="1">
      <alignment horizontal="distributed" vertical="center" wrapText="1" justifyLastLine="1"/>
    </xf>
    <xf numFmtId="0" fontId="4" fillId="0" borderId="20" xfId="0" applyFont="1" applyFill="1" applyBorder="1" applyAlignment="1">
      <alignment horizontal="center" vertical="center"/>
    </xf>
    <xf numFmtId="0" fontId="16" fillId="0" borderId="19" xfId="0" applyFont="1" applyBorder="1" applyAlignment="1">
      <alignment vertical="center"/>
    </xf>
    <xf numFmtId="0" fontId="4" fillId="0" borderId="15" xfId="14" applyFont="1" applyFill="1" applyBorder="1" applyAlignment="1">
      <alignment horizontal="distributed" vertical="center" justifyLastLine="1"/>
    </xf>
    <xf numFmtId="0" fontId="4" fillId="0" borderId="11" xfId="14" applyFont="1" applyFill="1" applyBorder="1" applyAlignment="1">
      <alignment horizontal="distributed" vertical="center" justifyLastLine="1"/>
    </xf>
    <xf numFmtId="0" fontId="4" fillId="0" borderId="12" xfId="14" applyFont="1" applyFill="1" applyBorder="1" applyAlignment="1">
      <alignment horizontal="center" vertical="center"/>
    </xf>
    <xf numFmtId="0" fontId="4" fillId="0" borderId="2" xfId="14" applyFont="1" applyFill="1" applyBorder="1" applyAlignment="1">
      <alignment horizontal="center" vertical="center"/>
    </xf>
    <xf numFmtId="0" fontId="4" fillId="0" borderId="12" xfId="14" applyFont="1" applyFill="1" applyBorder="1" applyAlignment="1">
      <alignment horizontal="distributed" vertical="center" justifyLastLine="1"/>
    </xf>
    <xf numFmtId="0" fontId="4" fillId="0" borderId="2" xfId="14" applyFont="1" applyFill="1" applyBorder="1" applyAlignment="1">
      <alignment horizontal="distributed" vertical="center" justifyLastLine="1"/>
    </xf>
    <xf numFmtId="0" fontId="4" fillId="0" borderId="2" xfId="14" applyFont="1" applyFill="1" applyBorder="1" applyAlignment="1">
      <alignment horizontal="distributed" vertical="center" wrapText="1" justifyLastLine="1"/>
    </xf>
    <xf numFmtId="0" fontId="4" fillId="0" borderId="22" xfId="0" applyFont="1" applyBorder="1" applyAlignment="1">
      <alignment horizontal="distributed" vertical="center" wrapText="1" justifyLastLine="1"/>
    </xf>
    <xf numFmtId="0" fontId="16" fillId="0" borderId="20" xfId="0" applyFont="1" applyBorder="1" applyAlignment="1">
      <alignment horizontal="distributed" vertical="center" wrapText="1" justifyLastLine="1"/>
    </xf>
    <xf numFmtId="0" fontId="4" fillId="0" borderId="1" xfId="15" applyFont="1" applyFill="1" applyBorder="1" applyAlignment="1">
      <alignment horizontal="center" vertical="center"/>
    </xf>
    <xf numFmtId="0" fontId="4" fillId="0" borderId="25" xfId="15" applyFont="1" applyFill="1" applyBorder="1" applyAlignment="1">
      <alignment horizontal="center" vertical="center"/>
    </xf>
    <xf numFmtId="0" fontId="4" fillId="0" borderId="12" xfId="15" applyFont="1" applyFill="1" applyBorder="1" applyAlignment="1">
      <alignment horizontal="distributed" vertical="center" justifyLastLine="1"/>
    </xf>
    <xf numFmtId="0" fontId="4" fillId="0" borderId="1" xfId="15" applyFont="1" applyFill="1" applyBorder="1" applyAlignment="1">
      <alignment horizontal="distributed" vertical="center" justifyLastLine="1"/>
    </xf>
    <xf numFmtId="0" fontId="4" fillId="0" borderId="2" xfId="15" applyFont="1" applyFill="1" applyBorder="1" applyAlignment="1">
      <alignment horizontal="distributed" vertical="center" justifyLastLine="1"/>
    </xf>
    <xf numFmtId="0" fontId="4" fillId="0" borderId="14" xfId="0" applyFont="1" applyBorder="1" applyAlignment="1">
      <alignment horizontal="distributed" vertical="center" wrapText="1" justifyLastLine="1"/>
    </xf>
    <xf numFmtId="0" fontId="4" fillId="0" borderId="10" xfId="0" applyFont="1" applyBorder="1" applyAlignment="1">
      <alignment horizontal="distributed" vertical="center" wrapText="1" justifyLastLine="1"/>
    </xf>
    <xf numFmtId="0" fontId="4" fillId="0" borderId="12" xfId="0" applyFont="1" applyBorder="1" applyAlignment="1">
      <alignment horizontal="distributed" vertical="center" wrapText="1" justifyLastLine="1"/>
    </xf>
    <xf numFmtId="0" fontId="4" fillId="0" borderId="1" xfId="0" applyFont="1" applyBorder="1" applyAlignment="1">
      <alignment horizontal="distributed" vertical="center" wrapText="1" justifyLastLine="1"/>
    </xf>
    <xf numFmtId="0" fontId="4" fillId="0" borderId="2" xfId="0" applyFont="1" applyBorder="1" applyAlignment="1">
      <alignment horizontal="distributed" vertical="center" wrapText="1" justifyLastLine="1"/>
    </xf>
    <xf numFmtId="0" fontId="4" fillId="0" borderId="22" xfId="14" applyFont="1" applyFill="1" applyBorder="1" applyAlignment="1">
      <alignment horizontal="center" vertical="center" wrapText="1"/>
    </xf>
    <xf numFmtId="0" fontId="4" fillId="0" borderId="21" xfId="14" applyFont="1" applyFill="1" applyBorder="1" applyAlignment="1">
      <alignment horizontal="center" vertical="center" wrapText="1"/>
    </xf>
    <xf numFmtId="0" fontId="4" fillId="0" borderId="20" xfId="14" applyFont="1" applyFill="1" applyBorder="1" applyAlignment="1">
      <alignment horizontal="center" vertical="center" wrapText="1"/>
    </xf>
    <xf numFmtId="0" fontId="4" fillId="0" borderId="19" xfId="14" applyFont="1" applyFill="1" applyBorder="1" applyAlignment="1">
      <alignment horizontal="center" vertical="center" wrapText="1"/>
    </xf>
    <xf numFmtId="0" fontId="4" fillId="0" borderId="14" xfId="14" applyFont="1" applyFill="1" applyBorder="1" applyAlignment="1">
      <alignment horizontal="center" vertical="center"/>
    </xf>
    <xf numFmtId="0" fontId="4" fillId="0" borderId="22" xfId="14" applyFont="1" applyFill="1" applyBorder="1" applyAlignment="1">
      <alignment horizontal="center" vertical="center"/>
    </xf>
    <xf numFmtId="0" fontId="4" fillId="0" borderId="10" xfId="14" applyFont="1" applyFill="1" applyBorder="1" applyAlignment="1">
      <alignment horizontal="center" vertical="center"/>
    </xf>
    <xf numFmtId="0" fontId="4" fillId="0" borderId="20" xfId="14" applyFont="1" applyFill="1" applyBorder="1" applyAlignment="1">
      <alignment horizontal="center" vertical="center"/>
    </xf>
    <xf numFmtId="0" fontId="4" fillId="0" borderId="15" xfId="14" applyFont="1" applyFill="1" applyBorder="1" applyAlignment="1">
      <alignment horizontal="center" vertical="center" wrapText="1"/>
    </xf>
    <xf numFmtId="0" fontId="4" fillId="0" borderId="0" xfId="14" applyFont="1" applyFill="1" applyBorder="1" applyAlignment="1">
      <alignment horizontal="center" vertical="center" wrapText="1"/>
    </xf>
    <xf numFmtId="0" fontId="4" fillId="0" borderId="1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0" xfId="0" applyFont="1" applyFill="1" applyBorder="1" applyAlignment="1">
      <alignment horizontal="center" vertical="center" wrapText="1"/>
    </xf>
  </cellXfs>
  <cellStyles count="16">
    <cellStyle name="桁区切り 2" xfId="3"/>
    <cellStyle name="桁区切り 3" xfId="11"/>
    <cellStyle name="桁区切り 4" xfId="5"/>
    <cellStyle name="標準" xfId="0" builtinId="0"/>
    <cellStyle name="標準 10" xfId="14"/>
    <cellStyle name="標準 11" xfId="15"/>
    <cellStyle name="標準 12" xfId="4"/>
    <cellStyle name="標準 2 2" xfId="1"/>
    <cellStyle name="標準 3" xfId="2"/>
    <cellStyle name="標準 4" xfId="9"/>
    <cellStyle name="標準 5" xfId="6"/>
    <cellStyle name="標準 6" xfId="8"/>
    <cellStyle name="標準 7" xfId="7"/>
    <cellStyle name="標準 8" xfId="12"/>
    <cellStyle name="標準 9" xfId="13"/>
    <cellStyle name="標準_19-239"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3</xdr:row>
      <xdr:rowOff>0</xdr:rowOff>
    </xdr:from>
    <xdr:to>
      <xdr:col>2</xdr:col>
      <xdr:colOff>38100</xdr:colOff>
      <xdr:row>5</xdr:row>
      <xdr:rowOff>9525</xdr:rowOff>
    </xdr:to>
    <xdr:sp macro="" textlink="">
      <xdr:nvSpPr>
        <xdr:cNvPr id="2" name="AutoShape 1"/>
        <xdr:cNvSpPr>
          <a:spLocks/>
        </xdr:cNvSpPr>
      </xdr:nvSpPr>
      <xdr:spPr bwMode="auto">
        <a:xfrm>
          <a:off x="158750" y="368300"/>
          <a:ext cx="38100" cy="276225"/>
        </a:xfrm>
        <a:prstGeom prst="leftBrace">
          <a:avLst>
            <a:gd name="adj1" fmla="val 60417"/>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xdr:row>
      <xdr:rowOff>0</xdr:rowOff>
    </xdr:from>
    <xdr:to>
      <xdr:col>2</xdr:col>
      <xdr:colOff>28575</xdr:colOff>
      <xdr:row>12</xdr:row>
      <xdr:rowOff>0</xdr:rowOff>
    </xdr:to>
    <xdr:sp macro="" textlink="">
      <xdr:nvSpPr>
        <xdr:cNvPr id="3" name="AutoShape 2"/>
        <xdr:cNvSpPr>
          <a:spLocks/>
        </xdr:cNvSpPr>
      </xdr:nvSpPr>
      <xdr:spPr bwMode="auto">
        <a:xfrm>
          <a:off x="158750" y="679450"/>
          <a:ext cx="28575" cy="800100"/>
        </a:xfrm>
        <a:prstGeom prst="leftBrace">
          <a:avLst>
            <a:gd name="adj1" fmla="val 23333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28575</xdr:colOff>
      <xdr:row>18</xdr:row>
      <xdr:rowOff>114300</xdr:rowOff>
    </xdr:to>
    <xdr:sp macro="" textlink="">
      <xdr:nvSpPr>
        <xdr:cNvPr id="4" name="AutoShape 9"/>
        <xdr:cNvSpPr>
          <a:spLocks/>
        </xdr:cNvSpPr>
      </xdr:nvSpPr>
      <xdr:spPr bwMode="auto">
        <a:xfrm>
          <a:off x="158750" y="1517650"/>
          <a:ext cx="28575" cy="806450"/>
        </a:xfrm>
        <a:prstGeom prst="leftBrace">
          <a:avLst>
            <a:gd name="adj1" fmla="val 2388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xdr:row>
      <xdr:rowOff>0</xdr:rowOff>
    </xdr:from>
    <xdr:to>
      <xdr:col>2</xdr:col>
      <xdr:colOff>28575</xdr:colOff>
      <xdr:row>25</xdr:row>
      <xdr:rowOff>123825</xdr:rowOff>
    </xdr:to>
    <xdr:sp macro="" textlink="">
      <xdr:nvSpPr>
        <xdr:cNvPr id="5" name="AutoShape 10"/>
        <xdr:cNvSpPr>
          <a:spLocks/>
        </xdr:cNvSpPr>
      </xdr:nvSpPr>
      <xdr:spPr bwMode="auto">
        <a:xfrm>
          <a:off x="158750" y="2381250"/>
          <a:ext cx="28575" cy="803275"/>
        </a:xfrm>
        <a:prstGeom prst="leftBrace">
          <a:avLst>
            <a:gd name="adj1" fmla="val 236111"/>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27</xdr:row>
      <xdr:rowOff>0</xdr:rowOff>
    </xdr:from>
    <xdr:to>
      <xdr:col>2</xdr:col>
      <xdr:colOff>28575</xdr:colOff>
      <xdr:row>31</xdr:row>
      <xdr:rowOff>123825</xdr:rowOff>
    </xdr:to>
    <xdr:sp macro="" textlink="">
      <xdr:nvSpPr>
        <xdr:cNvPr id="6" name="AutoShape 11"/>
        <xdr:cNvSpPr>
          <a:spLocks/>
        </xdr:cNvSpPr>
      </xdr:nvSpPr>
      <xdr:spPr bwMode="auto">
        <a:xfrm>
          <a:off x="158750" y="3244850"/>
          <a:ext cx="28575" cy="657225"/>
        </a:xfrm>
        <a:prstGeom prst="leftBrace">
          <a:avLst>
            <a:gd name="adj1" fmla="val 191667"/>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1068</xdr:colOff>
      <xdr:row>25</xdr:row>
      <xdr:rowOff>0</xdr:rowOff>
    </xdr:from>
    <xdr:to>
      <xdr:col>1</xdr:col>
      <xdr:colOff>47625</xdr:colOff>
      <xdr:row>28</xdr:row>
      <xdr:rowOff>123825</xdr:rowOff>
    </xdr:to>
    <xdr:sp macro="" textlink="">
      <xdr:nvSpPr>
        <xdr:cNvPr id="3" name="左中かっこ 3"/>
        <xdr:cNvSpPr>
          <a:spLocks/>
        </xdr:cNvSpPr>
      </xdr:nvSpPr>
      <xdr:spPr bwMode="auto">
        <a:xfrm>
          <a:off x="164665" y="3748197"/>
          <a:ext cx="46557" cy="527365"/>
        </a:xfrm>
        <a:prstGeom prst="leftBrace">
          <a:avLst>
            <a:gd name="adj1" fmla="val 6366"/>
            <a:gd name="adj2" fmla="val 50000"/>
          </a:avLst>
        </a:prstGeom>
        <a:solidFill>
          <a:srgbClr val="FFFFFF"/>
        </a:solidFill>
        <a:ln w="9525" algn="ctr">
          <a:solidFill>
            <a:srgbClr val="000000"/>
          </a:solidFill>
          <a:round/>
          <a:headEnd/>
          <a:tailEnd/>
        </a:ln>
      </xdr:spPr>
    </xdr:sp>
    <xdr:clientData/>
  </xdr:twoCellAnchor>
  <xdr:twoCellAnchor>
    <xdr:from>
      <xdr:col>2</xdr:col>
      <xdr:colOff>45564</xdr:colOff>
      <xdr:row>22</xdr:row>
      <xdr:rowOff>17669</xdr:rowOff>
    </xdr:from>
    <xdr:to>
      <xdr:col>3</xdr:col>
      <xdr:colOff>4031</xdr:colOff>
      <xdr:row>23</xdr:row>
      <xdr:rowOff>123608</xdr:rowOff>
    </xdr:to>
    <xdr:sp macro="" textlink="">
      <xdr:nvSpPr>
        <xdr:cNvPr id="5" name="左中かっこ 2"/>
        <xdr:cNvSpPr>
          <a:spLocks/>
        </xdr:cNvSpPr>
      </xdr:nvSpPr>
      <xdr:spPr bwMode="auto">
        <a:xfrm>
          <a:off x="274600" y="3438671"/>
          <a:ext cx="45719" cy="240452"/>
        </a:xfrm>
        <a:prstGeom prst="leftBrace">
          <a:avLst>
            <a:gd name="adj1" fmla="val 7667"/>
            <a:gd name="adj2" fmla="val 50000"/>
          </a:avLst>
        </a:prstGeom>
        <a:solidFill>
          <a:srgbClr val="FFFFFF"/>
        </a:solidFill>
        <a:ln w="9525" algn="ctr">
          <a:solidFill>
            <a:srgbClr val="000000"/>
          </a:solidFill>
          <a:round/>
          <a:headEnd/>
          <a:tailEnd/>
        </a:ln>
      </xdr:spPr>
    </xdr:sp>
    <xdr:clientData/>
  </xdr:twoCellAnchor>
  <xdr:twoCellAnchor>
    <xdr:from>
      <xdr:col>1</xdr:col>
      <xdr:colOff>3635</xdr:colOff>
      <xdr:row>15</xdr:row>
      <xdr:rowOff>6878</xdr:rowOff>
    </xdr:from>
    <xdr:to>
      <xdr:col>1</xdr:col>
      <xdr:colOff>54532</xdr:colOff>
      <xdr:row>20</xdr:row>
      <xdr:rowOff>126689</xdr:rowOff>
    </xdr:to>
    <xdr:sp macro="" textlink="">
      <xdr:nvSpPr>
        <xdr:cNvPr id="7" name="左中かっこ 4"/>
        <xdr:cNvSpPr>
          <a:spLocks/>
        </xdr:cNvSpPr>
      </xdr:nvSpPr>
      <xdr:spPr bwMode="auto">
        <a:xfrm>
          <a:off x="167232" y="2573538"/>
          <a:ext cx="50897" cy="792378"/>
        </a:xfrm>
        <a:prstGeom prst="leftBrace">
          <a:avLst>
            <a:gd name="adj1" fmla="val 7086"/>
            <a:gd name="adj2" fmla="val 50000"/>
          </a:avLst>
        </a:prstGeom>
        <a:solidFill>
          <a:srgbClr val="FFFFFF"/>
        </a:solidFill>
        <a:ln w="9525" algn="ctr">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19050</xdr:colOff>
      <xdr:row>3</xdr:row>
      <xdr:rowOff>57150</xdr:rowOff>
    </xdr:from>
    <xdr:to>
      <xdr:col>2</xdr:col>
      <xdr:colOff>66675</xdr:colOff>
      <xdr:row>13</xdr:row>
      <xdr:rowOff>123825</xdr:rowOff>
    </xdr:to>
    <xdr:sp macro="" textlink="">
      <xdr:nvSpPr>
        <xdr:cNvPr id="2" name="左中かっこ 7"/>
        <xdr:cNvSpPr>
          <a:spLocks/>
        </xdr:cNvSpPr>
      </xdr:nvSpPr>
      <xdr:spPr bwMode="auto">
        <a:xfrm>
          <a:off x="504825" y="542925"/>
          <a:ext cx="47625" cy="1400175"/>
        </a:xfrm>
        <a:prstGeom prst="leftBrace">
          <a:avLst>
            <a:gd name="adj1" fmla="val 8031"/>
            <a:gd name="adj2" fmla="val 50000"/>
          </a:avLst>
        </a:prstGeom>
        <a:solidFill>
          <a:srgbClr val="FFFFFF"/>
        </a:solidFill>
        <a:ln w="9525" algn="ctr">
          <a:solidFill>
            <a:srgbClr val="000000"/>
          </a:solidFill>
          <a:round/>
          <a:headEnd/>
          <a:tailEnd/>
        </a:ln>
      </xdr:spPr>
    </xdr:sp>
    <xdr:clientData/>
  </xdr:twoCellAnchor>
  <xdr:twoCellAnchor>
    <xdr:from>
      <xdr:col>3</xdr:col>
      <xdr:colOff>235774</xdr:colOff>
      <xdr:row>15</xdr:row>
      <xdr:rowOff>28575</xdr:rowOff>
    </xdr:from>
    <xdr:to>
      <xdr:col>3</xdr:col>
      <xdr:colOff>273874</xdr:colOff>
      <xdr:row>17</xdr:row>
      <xdr:rowOff>104775</xdr:rowOff>
    </xdr:to>
    <xdr:sp macro="" textlink="">
      <xdr:nvSpPr>
        <xdr:cNvPr id="3" name="左中かっこ 8"/>
        <xdr:cNvSpPr>
          <a:spLocks/>
        </xdr:cNvSpPr>
      </xdr:nvSpPr>
      <xdr:spPr bwMode="auto">
        <a:xfrm>
          <a:off x="826324" y="2114550"/>
          <a:ext cx="38100" cy="342900"/>
        </a:xfrm>
        <a:prstGeom prst="leftBrace">
          <a:avLst>
            <a:gd name="adj1" fmla="val 10000"/>
            <a:gd name="adj2" fmla="val 50000"/>
          </a:avLst>
        </a:prstGeom>
        <a:solidFill>
          <a:srgbClr val="FFFFFF"/>
        </a:solidFill>
        <a:ln w="9525" algn="ctr">
          <a:solidFill>
            <a:srgbClr val="000000"/>
          </a:solidFill>
          <a:round/>
          <a:headEnd/>
          <a:tailEnd/>
        </a:ln>
      </xdr:spPr>
    </xdr:sp>
    <xdr:clientData/>
  </xdr:twoCellAnchor>
  <xdr:twoCellAnchor>
    <xdr:from>
      <xdr:col>1</xdr:col>
      <xdr:colOff>51460</xdr:colOff>
      <xdr:row>19</xdr:row>
      <xdr:rowOff>57150</xdr:rowOff>
    </xdr:from>
    <xdr:to>
      <xdr:col>1</xdr:col>
      <xdr:colOff>99085</xdr:colOff>
      <xdr:row>22</xdr:row>
      <xdr:rowOff>123825</xdr:rowOff>
    </xdr:to>
    <xdr:sp macro="" textlink="">
      <xdr:nvSpPr>
        <xdr:cNvPr id="4" name="左中かっこ 9"/>
        <xdr:cNvSpPr>
          <a:spLocks/>
        </xdr:cNvSpPr>
      </xdr:nvSpPr>
      <xdr:spPr bwMode="auto">
        <a:xfrm>
          <a:off x="346735" y="2676525"/>
          <a:ext cx="47625" cy="466725"/>
        </a:xfrm>
        <a:prstGeom prst="leftBrace">
          <a:avLst>
            <a:gd name="adj1" fmla="val 8348"/>
            <a:gd name="adj2" fmla="val 50000"/>
          </a:avLst>
        </a:prstGeom>
        <a:solidFill>
          <a:srgbClr val="FFFFFF"/>
        </a:solidFill>
        <a:ln w="9525" algn="ctr">
          <a:solidFill>
            <a:srgbClr val="000000"/>
          </a:solidFill>
          <a:round/>
          <a:headEnd/>
          <a:tailEnd/>
        </a:ln>
      </xdr:spPr>
    </xdr:sp>
    <xdr:clientData/>
  </xdr:twoCellAnchor>
  <xdr:twoCellAnchor>
    <xdr:from>
      <xdr:col>3</xdr:col>
      <xdr:colOff>261504</xdr:colOff>
      <xdr:row>5</xdr:row>
      <xdr:rowOff>9525</xdr:rowOff>
    </xdr:from>
    <xdr:to>
      <xdr:col>3</xdr:col>
      <xdr:colOff>299604</xdr:colOff>
      <xdr:row>6</xdr:row>
      <xdr:rowOff>95250</xdr:rowOff>
    </xdr:to>
    <xdr:sp macro="" textlink="">
      <xdr:nvSpPr>
        <xdr:cNvPr id="5" name="左中かっこ 10"/>
        <xdr:cNvSpPr>
          <a:spLocks/>
        </xdr:cNvSpPr>
      </xdr:nvSpPr>
      <xdr:spPr bwMode="auto">
        <a:xfrm>
          <a:off x="2147454" y="866775"/>
          <a:ext cx="38100" cy="257175"/>
        </a:xfrm>
        <a:prstGeom prst="leftBrace">
          <a:avLst>
            <a:gd name="adj1" fmla="val 6975"/>
            <a:gd name="adj2" fmla="val 50000"/>
          </a:avLst>
        </a:prstGeom>
        <a:solidFill>
          <a:srgbClr val="FFFFFF"/>
        </a:solidFill>
        <a:ln w="9525" algn="ctr">
          <a:solidFill>
            <a:srgbClr val="000000"/>
          </a:solidFill>
          <a:round/>
          <a:headEnd/>
          <a:tailEnd/>
        </a:ln>
      </xdr:spPr>
    </xdr:sp>
    <xdr:clientData/>
  </xdr:twoCellAnchor>
  <xdr:twoCellAnchor>
    <xdr:from>
      <xdr:col>3</xdr:col>
      <xdr:colOff>261504</xdr:colOff>
      <xdr:row>5</xdr:row>
      <xdr:rowOff>9525</xdr:rowOff>
    </xdr:from>
    <xdr:to>
      <xdr:col>3</xdr:col>
      <xdr:colOff>299604</xdr:colOff>
      <xdr:row>6</xdr:row>
      <xdr:rowOff>95250</xdr:rowOff>
    </xdr:to>
    <xdr:sp macro="" textlink="">
      <xdr:nvSpPr>
        <xdr:cNvPr id="10" name="左中かっこ 10"/>
        <xdr:cNvSpPr>
          <a:spLocks/>
        </xdr:cNvSpPr>
      </xdr:nvSpPr>
      <xdr:spPr bwMode="auto">
        <a:xfrm>
          <a:off x="2147454" y="866775"/>
          <a:ext cx="38100" cy="257175"/>
        </a:xfrm>
        <a:prstGeom prst="leftBrace">
          <a:avLst>
            <a:gd name="adj1" fmla="val 6975"/>
            <a:gd name="adj2" fmla="val 50000"/>
          </a:avLst>
        </a:prstGeom>
        <a:solidFill>
          <a:srgbClr val="FFFFFF"/>
        </a:solidFill>
        <a:ln w="9525" algn="ctr">
          <a:solidFill>
            <a:srgbClr val="000000"/>
          </a:solidFill>
          <a:round/>
          <a:headEnd/>
          <a:tailEnd/>
        </a:ln>
      </xdr:spPr>
    </xdr:sp>
    <xdr:clientData/>
  </xdr:twoCellAnchor>
  <xdr:twoCellAnchor>
    <xdr:from>
      <xdr:col>0</xdr:col>
      <xdr:colOff>232435</xdr:colOff>
      <xdr:row>3</xdr:row>
      <xdr:rowOff>9525</xdr:rowOff>
    </xdr:from>
    <xdr:to>
      <xdr:col>0</xdr:col>
      <xdr:colOff>263113</xdr:colOff>
      <xdr:row>17</xdr:row>
      <xdr:rowOff>9525</xdr:rowOff>
    </xdr:to>
    <xdr:sp macro="" textlink="">
      <xdr:nvSpPr>
        <xdr:cNvPr id="11" name="左中かっこ 6"/>
        <xdr:cNvSpPr>
          <a:spLocks/>
        </xdr:cNvSpPr>
      </xdr:nvSpPr>
      <xdr:spPr bwMode="auto">
        <a:xfrm>
          <a:off x="232435" y="495300"/>
          <a:ext cx="30678" cy="1866900"/>
        </a:xfrm>
        <a:prstGeom prst="leftBrace">
          <a:avLst>
            <a:gd name="adj1" fmla="val 5081"/>
            <a:gd name="adj2" fmla="val 50000"/>
          </a:avLst>
        </a:prstGeom>
        <a:solidFill>
          <a:srgbClr val="FFFFFF"/>
        </a:solidFill>
        <a:ln w="9525" algn="ctr">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219075</xdr:colOff>
      <xdr:row>16</xdr:row>
      <xdr:rowOff>28575</xdr:rowOff>
    </xdr:from>
    <xdr:to>
      <xdr:col>1</xdr:col>
      <xdr:colOff>0</xdr:colOff>
      <xdr:row>30</xdr:row>
      <xdr:rowOff>0</xdr:rowOff>
    </xdr:to>
    <xdr:sp macro="" textlink="">
      <xdr:nvSpPr>
        <xdr:cNvPr id="2" name="AutoShape 1"/>
        <xdr:cNvSpPr>
          <a:spLocks/>
        </xdr:cNvSpPr>
      </xdr:nvSpPr>
      <xdr:spPr bwMode="auto">
        <a:xfrm>
          <a:off x="219075" y="2771775"/>
          <a:ext cx="495300" cy="2371725"/>
        </a:xfrm>
        <a:prstGeom prst="leftBrace">
          <a:avLst>
            <a:gd name="adj1" fmla="val 3910347"/>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209550</xdr:colOff>
      <xdr:row>31</xdr:row>
      <xdr:rowOff>38100</xdr:rowOff>
    </xdr:from>
    <xdr:to>
      <xdr:col>0</xdr:col>
      <xdr:colOff>257175</xdr:colOff>
      <xdr:row>42</xdr:row>
      <xdr:rowOff>38100</xdr:rowOff>
    </xdr:to>
    <xdr:sp macro="" textlink="">
      <xdr:nvSpPr>
        <xdr:cNvPr id="3" name="AutoShape 2"/>
        <xdr:cNvSpPr>
          <a:spLocks/>
        </xdr:cNvSpPr>
      </xdr:nvSpPr>
      <xdr:spPr bwMode="auto">
        <a:xfrm>
          <a:off x="209550" y="5353050"/>
          <a:ext cx="47625" cy="1885950"/>
        </a:xfrm>
        <a:prstGeom prst="leftBrace">
          <a:avLst>
            <a:gd name="adj1" fmla="val 225500"/>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209550</xdr:colOff>
      <xdr:row>42</xdr:row>
      <xdr:rowOff>76200</xdr:rowOff>
    </xdr:from>
    <xdr:to>
      <xdr:col>1</xdr:col>
      <xdr:colOff>0</xdr:colOff>
      <xdr:row>47</xdr:row>
      <xdr:rowOff>0</xdr:rowOff>
    </xdr:to>
    <xdr:sp macro="" textlink="">
      <xdr:nvSpPr>
        <xdr:cNvPr id="4" name="AutoShape 3"/>
        <xdr:cNvSpPr>
          <a:spLocks/>
        </xdr:cNvSpPr>
      </xdr:nvSpPr>
      <xdr:spPr bwMode="auto">
        <a:xfrm>
          <a:off x="209550" y="7277100"/>
          <a:ext cx="504825" cy="781050"/>
        </a:xfrm>
        <a:prstGeom prst="leftBrace">
          <a:avLst>
            <a:gd name="adj1" fmla="val 1546667"/>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209550</xdr:colOff>
      <xdr:row>48</xdr:row>
      <xdr:rowOff>0</xdr:rowOff>
    </xdr:from>
    <xdr:to>
      <xdr:col>0</xdr:col>
      <xdr:colOff>257175</xdr:colOff>
      <xdr:row>52</xdr:row>
      <xdr:rowOff>19050</xdr:rowOff>
    </xdr:to>
    <xdr:sp macro="" textlink="">
      <xdr:nvSpPr>
        <xdr:cNvPr id="5" name="AutoShape 4"/>
        <xdr:cNvSpPr>
          <a:spLocks/>
        </xdr:cNvSpPr>
      </xdr:nvSpPr>
      <xdr:spPr bwMode="auto">
        <a:xfrm>
          <a:off x="209550" y="8229600"/>
          <a:ext cx="47625" cy="704850"/>
        </a:xfrm>
        <a:prstGeom prst="leftBrace">
          <a:avLst>
            <a:gd name="adj1" fmla="val 172822"/>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462738</xdr:colOff>
      <xdr:row>34</xdr:row>
      <xdr:rowOff>7310</xdr:rowOff>
    </xdr:from>
    <xdr:to>
      <xdr:col>5</xdr:col>
      <xdr:colOff>510363</xdr:colOff>
      <xdr:row>36</xdr:row>
      <xdr:rowOff>186070</xdr:rowOff>
    </xdr:to>
    <xdr:sp macro="" textlink="">
      <xdr:nvSpPr>
        <xdr:cNvPr id="2" name="AutoShape 5">
          <a:extLst>
            <a:ext uri="{FF2B5EF4-FFF2-40B4-BE49-F238E27FC236}">
              <a16:creationId xmlns:a16="http://schemas.microsoft.com/office/drawing/2014/main" xmlns="" id="{00000000-0008-0000-0000-000045040000}"/>
            </a:ext>
          </a:extLst>
        </xdr:cNvPr>
        <xdr:cNvSpPr>
          <a:spLocks/>
        </xdr:cNvSpPr>
      </xdr:nvSpPr>
      <xdr:spPr bwMode="auto">
        <a:xfrm>
          <a:off x="1348785" y="5810915"/>
          <a:ext cx="47625" cy="555329"/>
        </a:xfrm>
        <a:prstGeom prst="leftBrace">
          <a:avLst>
            <a:gd name="adj1" fmla="val 108877"/>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431062</xdr:colOff>
      <xdr:row>38</xdr:row>
      <xdr:rowOff>5537</xdr:rowOff>
    </xdr:from>
    <xdr:to>
      <xdr:col>5</xdr:col>
      <xdr:colOff>507926</xdr:colOff>
      <xdr:row>40</xdr:row>
      <xdr:rowOff>186512</xdr:rowOff>
    </xdr:to>
    <xdr:sp macro="" textlink="">
      <xdr:nvSpPr>
        <xdr:cNvPr id="3" name="AutoShape 7">
          <a:extLst>
            <a:ext uri="{FF2B5EF4-FFF2-40B4-BE49-F238E27FC236}">
              <a16:creationId xmlns:a16="http://schemas.microsoft.com/office/drawing/2014/main" xmlns="" id="{00000000-0008-0000-0000-000046040000}"/>
            </a:ext>
          </a:extLst>
        </xdr:cNvPr>
        <xdr:cNvSpPr>
          <a:spLocks/>
        </xdr:cNvSpPr>
      </xdr:nvSpPr>
      <xdr:spPr bwMode="auto">
        <a:xfrm>
          <a:off x="1317109" y="6495828"/>
          <a:ext cx="76864" cy="557544"/>
        </a:xfrm>
        <a:prstGeom prst="leftBrace">
          <a:avLst>
            <a:gd name="adj1" fmla="val 68424"/>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461187</xdr:colOff>
      <xdr:row>30</xdr:row>
      <xdr:rowOff>11961</xdr:rowOff>
    </xdr:from>
    <xdr:to>
      <xdr:col>5</xdr:col>
      <xdr:colOff>509476</xdr:colOff>
      <xdr:row>33</xdr:row>
      <xdr:rowOff>2436</xdr:rowOff>
    </xdr:to>
    <xdr:sp macro="" textlink="">
      <xdr:nvSpPr>
        <xdr:cNvPr id="4" name="AutoShape 10">
          <a:extLst>
            <a:ext uri="{FF2B5EF4-FFF2-40B4-BE49-F238E27FC236}">
              <a16:creationId xmlns:a16="http://schemas.microsoft.com/office/drawing/2014/main" xmlns="" id="{00000000-0008-0000-0000-00004A040000}"/>
            </a:ext>
          </a:extLst>
        </xdr:cNvPr>
        <xdr:cNvSpPr>
          <a:spLocks/>
        </xdr:cNvSpPr>
      </xdr:nvSpPr>
      <xdr:spPr bwMode="auto">
        <a:xfrm>
          <a:off x="1347234" y="5128880"/>
          <a:ext cx="48289" cy="555329"/>
        </a:xfrm>
        <a:prstGeom prst="leftBrace">
          <a:avLst>
            <a:gd name="adj1" fmla="val 1048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65942</xdr:colOff>
      <xdr:row>22</xdr:row>
      <xdr:rowOff>21981</xdr:rowOff>
    </xdr:from>
    <xdr:to>
      <xdr:col>2</xdr:col>
      <xdr:colOff>113567</xdr:colOff>
      <xdr:row>24</xdr:row>
      <xdr:rowOff>144340</xdr:rowOff>
    </xdr:to>
    <xdr:sp macro="" textlink="">
      <xdr:nvSpPr>
        <xdr:cNvPr id="5" name="AutoShape 10">
          <a:extLst>
            <a:ext uri="{FF2B5EF4-FFF2-40B4-BE49-F238E27FC236}">
              <a16:creationId xmlns:a16="http://schemas.microsoft.com/office/drawing/2014/main" xmlns="" id="{00000000-0008-0000-0000-00000B000000}"/>
            </a:ext>
          </a:extLst>
        </xdr:cNvPr>
        <xdr:cNvSpPr>
          <a:spLocks/>
        </xdr:cNvSpPr>
      </xdr:nvSpPr>
      <xdr:spPr bwMode="auto">
        <a:xfrm>
          <a:off x="2009042" y="3793881"/>
          <a:ext cx="47625" cy="465259"/>
        </a:xfrm>
        <a:prstGeom prst="leftBrace">
          <a:avLst>
            <a:gd name="adj1" fmla="val 1048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58615</xdr:colOff>
      <xdr:row>16</xdr:row>
      <xdr:rowOff>36635</xdr:rowOff>
    </xdr:from>
    <xdr:to>
      <xdr:col>2</xdr:col>
      <xdr:colOff>106240</xdr:colOff>
      <xdr:row>18</xdr:row>
      <xdr:rowOff>158995</xdr:rowOff>
    </xdr:to>
    <xdr:sp macro="" textlink="">
      <xdr:nvSpPr>
        <xdr:cNvPr id="6" name="AutoShape 10">
          <a:extLst>
            <a:ext uri="{FF2B5EF4-FFF2-40B4-BE49-F238E27FC236}">
              <a16:creationId xmlns:a16="http://schemas.microsoft.com/office/drawing/2014/main" xmlns="" id="{00000000-0008-0000-0000-00000C000000}"/>
            </a:ext>
          </a:extLst>
        </xdr:cNvPr>
        <xdr:cNvSpPr>
          <a:spLocks/>
        </xdr:cNvSpPr>
      </xdr:nvSpPr>
      <xdr:spPr bwMode="auto">
        <a:xfrm>
          <a:off x="2001715" y="2779835"/>
          <a:ext cx="47625" cy="465260"/>
        </a:xfrm>
        <a:prstGeom prst="leftBrace">
          <a:avLst>
            <a:gd name="adj1" fmla="val 1048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220981</xdr:colOff>
      <xdr:row>17</xdr:row>
      <xdr:rowOff>9525</xdr:rowOff>
    </xdr:from>
    <xdr:to>
      <xdr:col>0</xdr:col>
      <xdr:colOff>266700</xdr:colOff>
      <xdr:row>30</xdr:row>
      <xdr:rowOff>66675</xdr:rowOff>
    </xdr:to>
    <xdr:sp macro="" textlink="">
      <xdr:nvSpPr>
        <xdr:cNvPr id="2" name="AutoShape 5"/>
        <xdr:cNvSpPr>
          <a:spLocks/>
        </xdr:cNvSpPr>
      </xdr:nvSpPr>
      <xdr:spPr bwMode="auto">
        <a:xfrm>
          <a:off x="220981" y="2093119"/>
          <a:ext cx="45719" cy="1545431"/>
        </a:xfrm>
        <a:prstGeom prst="leftBrace">
          <a:avLst>
            <a:gd name="adj1" fmla="val 364750"/>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210649</xdr:colOff>
      <xdr:row>33</xdr:row>
      <xdr:rowOff>9525</xdr:rowOff>
    </xdr:from>
    <xdr:to>
      <xdr:col>0</xdr:col>
      <xdr:colOff>257175</xdr:colOff>
      <xdr:row>43</xdr:row>
      <xdr:rowOff>114483</xdr:rowOff>
    </xdr:to>
    <xdr:sp macro="" textlink="">
      <xdr:nvSpPr>
        <xdr:cNvPr id="3" name="AutoShape 6"/>
        <xdr:cNvSpPr>
          <a:spLocks/>
        </xdr:cNvSpPr>
      </xdr:nvSpPr>
      <xdr:spPr bwMode="auto">
        <a:xfrm>
          <a:off x="210649" y="3924850"/>
          <a:ext cx="46526" cy="1249789"/>
        </a:xfrm>
        <a:prstGeom prst="leftBrace">
          <a:avLst>
            <a:gd name="adj1" fmla="val 300208"/>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224387</xdr:colOff>
      <xdr:row>45</xdr:row>
      <xdr:rowOff>28575</xdr:rowOff>
    </xdr:from>
    <xdr:to>
      <xdr:col>1</xdr:col>
      <xdr:colOff>0</xdr:colOff>
      <xdr:row>49</xdr:row>
      <xdr:rowOff>0</xdr:rowOff>
    </xdr:to>
    <xdr:sp macro="" textlink="">
      <xdr:nvSpPr>
        <xdr:cNvPr id="4" name="AutoShape 7"/>
        <xdr:cNvSpPr>
          <a:spLocks/>
        </xdr:cNvSpPr>
      </xdr:nvSpPr>
      <xdr:spPr bwMode="auto">
        <a:xfrm>
          <a:off x="224387" y="5290222"/>
          <a:ext cx="50373" cy="575896"/>
        </a:xfrm>
        <a:prstGeom prst="leftBrace">
          <a:avLst>
            <a:gd name="adj1" fmla="val 80466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228965</xdr:colOff>
      <xdr:row>49</xdr:row>
      <xdr:rowOff>105324</xdr:rowOff>
    </xdr:from>
    <xdr:to>
      <xdr:col>1</xdr:col>
      <xdr:colOff>9524</xdr:colOff>
      <xdr:row>54</xdr:row>
      <xdr:rowOff>19050</xdr:rowOff>
    </xdr:to>
    <xdr:sp macro="" textlink="">
      <xdr:nvSpPr>
        <xdr:cNvPr id="5" name="AutoShape 8"/>
        <xdr:cNvSpPr>
          <a:spLocks/>
        </xdr:cNvSpPr>
      </xdr:nvSpPr>
      <xdr:spPr bwMode="auto">
        <a:xfrm>
          <a:off x="228965" y="5971442"/>
          <a:ext cx="55319" cy="623521"/>
        </a:xfrm>
        <a:prstGeom prst="leftBrace">
          <a:avLst>
            <a:gd name="adj1" fmla="val 181444"/>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108\group\WINDOWS\Temporary%20Internet%20Files\Content.IE5\676PIJ21\&#24179;&#25104;&#65297;&#65298;&#24180;&#24230;&#209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WINDOWS\&#65411;&#65438;&#65405;&#65400;&#65412;&#65391;&#65420;&#65439;\&#30476;&#25919;&#35201;&#35239;&#24341;&#32153;&#12366;\H15&#20055;&#12426;&#25563;&#12360;&#29992;\19&#31119;&#31049;&#12539;&#31038;&#20250;&#20445;&#38556;\WINDOWS\Temporary%20Internet%20Files\Content.IE5\676PIJ21\&#24179;&#25104;&#65297;&#65298;&#24180;&#24230;&#209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勢要覧"/>
      <sheetName val="市町村"/>
      <sheetName val="入院・入院"/>
      <sheetName val="入院・歯科"/>
      <sheetName val="入院・食事療養"/>
      <sheetName val="入院・合計"/>
      <sheetName val="入院外・歯科"/>
      <sheetName val="入院・入院外・歯科合計"/>
      <sheetName val="調剤"/>
      <sheetName val="現金給付の内訳・費用額"/>
      <sheetName val="現金給付の内訳"/>
      <sheetName val="現金"/>
      <sheetName val="老健施設療養費・区分"/>
      <sheetName val="老健施設療養費・訪問"/>
      <sheetName val="総合計"/>
      <sheetName val="医療対象人数内訳"/>
      <sheetName val="統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勢要覧"/>
      <sheetName val="市町村"/>
      <sheetName val="入院・入院"/>
      <sheetName val="入院・歯科"/>
      <sheetName val="入院・食事療養"/>
      <sheetName val="入院・合計"/>
      <sheetName val="入院外・歯科"/>
      <sheetName val="入院・入院外・歯科合計"/>
      <sheetName val="調剤"/>
      <sheetName val="現金給付の内訳・費用額"/>
      <sheetName val="現金給付の内訳"/>
      <sheetName val="現金"/>
      <sheetName val="老健施設療養費・区分"/>
      <sheetName val="老健施設療養費・訪問"/>
      <sheetName val="総合計"/>
      <sheetName val="医療対象人数内訳"/>
      <sheetName val="統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48"/>
  <sheetViews>
    <sheetView tabSelected="1" zoomScaleNormal="100" zoomScalePageLayoutView="142" workbookViewId="0"/>
  </sheetViews>
  <sheetFormatPr defaultColWidth="9" defaultRowHeight="9.75"/>
  <cols>
    <col min="1" max="1" width="1" style="5" customWidth="1"/>
    <col min="2" max="2" width="13.625" style="5" customWidth="1"/>
    <col min="3" max="3" width="1.25" style="18" customWidth="1"/>
    <col min="4" max="4" width="0.875" style="18" customWidth="1"/>
    <col min="5" max="5" width="21.25" style="18" customWidth="1"/>
    <col min="6" max="6" width="1.125" style="23" customWidth="1"/>
    <col min="7" max="7" width="9.875" style="23" customWidth="1"/>
    <col min="8" max="8" width="1" style="23" customWidth="1"/>
    <col min="9" max="9" width="1.25" style="23" customWidth="1"/>
    <col min="10" max="10" width="11.375" style="23" customWidth="1"/>
    <col min="11" max="16384" width="9" style="18"/>
  </cols>
  <sheetData>
    <row r="1" spans="1:12" s="5" customFormat="1" ht="12" customHeight="1" thickBot="1">
      <c r="A1" s="1"/>
      <c r="B1" s="2" t="s">
        <v>0</v>
      </c>
      <c r="C1" s="1"/>
      <c r="D1" s="1"/>
      <c r="E1" s="36" t="s">
        <v>1</v>
      </c>
      <c r="F1" s="3"/>
      <c r="G1" s="3"/>
      <c r="H1" s="3"/>
      <c r="I1" s="3"/>
      <c r="J1" s="4"/>
    </row>
    <row r="2" spans="1:12" s="5" customFormat="1" ht="14.25" customHeight="1" thickTop="1">
      <c r="A2" s="6"/>
      <c r="B2" s="7" t="s">
        <v>2</v>
      </c>
      <c r="C2" s="8"/>
      <c r="D2" s="6"/>
      <c r="E2" s="9" t="s">
        <v>3</v>
      </c>
      <c r="F2" s="10"/>
      <c r="G2" s="11"/>
      <c r="H2" s="10"/>
      <c r="I2" s="10"/>
      <c r="J2" s="12"/>
    </row>
    <row r="3" spans="1:12" ht="13.5">
      <c r="A3" s="13"/>
      <c r="B3" s="13"/>
      <c r="C3" s="14"/>
      <c r="D3" s="13"/>
      <c r="E3" s="15"/>
      <c r="F3" s="16"/>
      <c r="G3" s="13"/>
      <c r="H3" s="13"/>
      <c r="I3" s="13"/>
      <c r="J3" s="17"/>
    </row>
    <row r="4" spans="1:12" ht="12.6" customHeight="1">
      <c r="A4" s="19"/>
      <c r="B4" s="768" t="s">
        <v>588</v>
      </c>
      <c r="C4" s="20"/>
      <c r="D4" s="21"/>
      <c r="E4" s="22">
        <v>11444</v>
      </c>
      <c r="K4" s="24"/>
    </row>
    <row r="5" spans="1:12" ht="12.6" customHeight="1">
      <c r="A5" s="19"/>
      <c r="B5" s="768" t="s">
        <v>5</v>
      </c>
      <c r="C5" s="20"/>
      <c r="D5" s="21"/>
      <c r="E5" s="22">
        <v>11500</v>
      </c>
      <c r="K5" s="24"/>
    </row>
    <row r="6" spans="1:12" ht="12.6" customHeight="1">
      <c r="A6" s="19"/>
      <c r="B6" s="768" t="s">
        <v>6</v>
      </c>
      <c r="C6" s="20"/>
      <c r="D6" s="21"/>
      <c r="E6" s="22">
        <v>11202</v>
      </c>
    </row>
    <row r="7" spans="1:12" ht="11.25" customHeight="1">
      <c r="A7" s="25"/>
      <c r="B7" s="25"/>
      <c r="C7" s="26"/>
      <c r="D7" s="27"/>
      <c r="E7" s="22"/>
    </row>
    <row r="8" spans="1:12" ht="11.25" customHeight="1">
      <c r="A8" s="25"/>
      <c r="B8" s="10" t="s">
        <v>7</v>
      </c>
      <c r="C8" s="28"/>
      <c r="D8" s="25"/>
      <c r="E8" s="22">
        <v>4339</v>
      </c>
    </row>
    <row r="9" spans="1:12" ht="11.45" customHeight="1">
      <c r="A9" s="25"/>
      <c r="B9" s="10" t="s">
        <v>8</v>
      </c>
      <c r="C9" s="28"/>
      <c r="D9" s="25"/>
      <c r="E9" s="22">
        <v>1516</v>
      </c>
      <c r="L9" s="29"/>
    </row>
    <row r="10" spans="1:12" ht="11.45" customHeight="1">
      <c r="A10" s="25"/>
      <c r="B10" s="10" t="s">
        <v>9</v>
      </c>
      <c r="C10" s="28"/>
      <c r="D10" s="25"/>
      <c r="E10" s="22">
        <v>891</v>
      </c>
    </row>
    <row r="11" spans="1:12" ht="11.45" customHeight="1">
      <c r="A11" s="25"/>
      <c r="B11" s="10" t="s">
        <v>10</v>
      </c>
      <c r="C11" s="28"/>
      <c r="D11" s="25"/>
      <c r="E11" s="22">
        <v>550</v>
      </c>
    </row>
    <row r="12" spans="1:12" ht="11.45" customHeight="1">
      <c r="A12" s="25"/>
      <c r="B12" s="10" t="s">
        <v>11</v>
      </c>
      <c r="C12" s="28"/>
      <c r="D12" s="25"/>
      <c r="E12" s="22">
        <v>399</v>
      </c>
    </row>
    <row r="13" spans="1:12" ht="11.25" customHeight="1">
      <c r="A13" s="25"/>
      <c r="B13" s="10"/>
      <c r="C13" s="28"/>
      <c r="D13" s="25"/>
      <c r="E13" s="22"/>
    </row>
    <row r="14" spans="1:12" ht="11.25" customHeight="1">
      <c r="A14" s="25"/>
      <c r="B14" s="10" t="s">
        <v>12</v>
      </c>
      <c r="C14" s="28"/>
      <c r="D14" s="25"/>
      <c r="E14" s="22">
        <v>214</v>
      </c>
    </row>
    <row r="15" spans="1:12" ht="11.25" customHeight="1">
      <c r="A15" s="25"/>
      <c r="B15" s="10" t="s">
        <v>13</v>
      </c>
      <c r="C15" s="28"/>
      <c r="D15" s="25"/>
      <c r="E15" s="22">
        <v>504</v>
      </c>
    </row>
    <row r="16" spans="1:12" ht="11.25" customHeight="1">
      <c r="A16" s="25"/>
      <c r="B16" s="10" t="s">
        <v>14</v>
      </c>
      <c r="C16" s="28"/>
      <c r="D16" s="25"/>
      <c r="E16" s="22">
        <v>330</v>
      </c>
    </row>
    <row r="17" spans="1:12" ht="11.25" customHeight="1">
      <c r="A17" s="25"/>
      <c r="B17" s="10" t="s">
        <v>15</v>
      </c>
      <c r="C17" s="28"/>
      <c r="D17" s="25"/>
      <c r="E17" s="22">
        <v>308</v>
      </c>
    </row>
    <row r="18" spans="1:12" ht="11.25" customHeight="1">
      <c r="A18" s="25"/>
      <c r="B18" s="10" t="s">
        <v>16</v>
      </c>
      <c r="C18" s="28"/>
      <c r="D18" s="25"/>
      <c r="E18" s="22">
        <v>69</v>
      </c>
    </row>
    <row r="19" spans="1:12" ht="11.25" customHeight="1">
      <c r="A19" s="25"/>
      <c r="B19" s="10"/>
      <c r="C19" s="28"/>
      <c r="D19" s="25"/>
      <c r="E19" s="22"/>
    </row>
    <row r="20" spans="1:12" ht="11.45" customHeight="1">
      <c r="A20" s="25"/>
      <c r="B20" s="10" t="s">
        <v>17</v>
      </c>
      <c r="C20" s="28"/>
      <c r="D20" s="25"/>
      <c r="E20" s="22">
        <v>71</v>
      </c>
    </row>
    <row r="21" spans="1:12" ht="11.45" customHeight="1">
      <c r="A21" s="25"/>
      <c r="B21" s="10" t="s">
        <v>18</v>
      </c>
      <c r="C21" s="28"/>
      <c r="D21" s="25"/>
      <c r="E21" s="22">
        <v>250</v>
      </c>
    </row>
    <row r="22" spans="1:12" ht="11.45" customHeight="1">
      <c r="A22" s="25"/>
      <c r="B22" s="10" t="s">
        <v>19</v>
      </c>
      <c r="C22" s="28"/>
      <c r="D22" s="25"/>
      <c r="E22" s="22">
        <v>298</v>
      </c>
    </row>
    <row r="23" spans="1:12" ht="11.45" customHeight="1">
      <c r="A23" s="25"/>
      <c r="B23" s="10" t="s">
        <v>20</v>
      </c>
      <c r="C23" s="28"/>
      <c r="D23" s="25"/>
      <c r="E23" s="22">
        <v>263</v>
      </c>
    </row>
    <row r="24" spans="1:12" ht="11.25" customHeight="1">
      <c r="A24" s="25"/>
      <c r="B24" s="10" t="s">
        <v>21</v>
      </c>
      <c r="C24" s="28"/>
      <c r="D24" s="25"/>
      <c r="E24" s="22">
        <v>138</v>
      </c>
      <c r="L24" s="29"/>
    </row>
    <row r="25" spans="1:12" ht="11.25" customHeight="1">
      <c r="A25" s="25"/>
      <c r="B25" s="10"/>
      <c r="C25" s="28"/>
      <c r="D25" s="25"/>
      <c r="E25" s="22"/>
      <c r="F25" s="25"/>
      <c r="G25" s="10"/>
      <c r="H25" s="25"/>
      <c r="I25" s="25"/>
      <c r="J25" s="22"/>
    </row>
    <row r="26" spans="1:12" ht="11.25" customHeight="1">
      <c r="A26" s="3"/>
      <c r="B26" s="10" t="s">
        <v>22</v>
      </c>
      <c r="C26" s="28"/>
      <c r="D26" s="25"/>
      <c r="E26" s="22">
        <v>154</v>
      </c>
      <c r="F26" s="30"/>
      <c r="G26" s="30"/>
      <c r="H26" s="30"/>
      <c r="I26" s="30"/>
      <c r="J26" s="30"/>
    </row>
    <row r="27" spans="1:12" ht="11.25" customHeight="1">
      <c r="A27" s="3"/>
      <c r="B27" s="10" t="s">
        <v>23</v>
      </c>
      <c r="C27" s="28"/>
      <c r="D27" s="25"/>
      <c r="E27" s="22">
        <v>144</v>
      </c>
      <c r="F27" s="30"/>
      <c r="G27" s="30"/>
      <c r="H27" s="30"/>
      <c r="I27" s="30"/>
      <c r="J27" s="30"/>
    </row>
    <row r="28" spans="1:12" ht="11.25" customHeight="1">
      <c r="A28" s="3"/>
      <c r="B28" s="10" t="s">
        <v>24</v>
      </c>
      <c r="C28" s="28"/>
      <c r="D28" s="25"/>
      <c r="E28" s="22">
        <v>61</v>
      </c>
    </row>
    <row r="29" spans="1:12" ht="11.25" customHeight="1">
      <c r="A29" s="3"/>
      <c r="B29" s="10" t="s">
        <v>25</v>
      </c>
      <c r="C29" s="28"/>
      <c r="D29" s="25"/>
      <c r="E29" s="22">
        <v>129</v>
      </c>
    </row>
    <row r="30" spans="1:12" ht="11.25" customHeight="1">
      <c r="A30" s="3"/>
      <c r="B30" s="10"/>
      <c r="C30" s="28"/>
      <c r="D30" s="25"/>
      <c r="E30" s="22"/>
    </row>
    <row r="31" spans="1:12" ht="10.5">
      <c r="A31" s="3"/>
      <c r="B31" s="31" t="s">
        <v>26</v>
      </c>
      <c r="C31" s="26"/>
      <c r="D31" s="27"/>
      <c r="E31" s="22">
        <v>52</v>
      </c>
    </row>
    <row r="32" spans="1:12" ht="10.5">
      <c r="A32" s="3"/>
      <c r="B32" s="10" t="s">
        <v>27</v>
      </c>
      <c r="C32" s="28"/>
      <c r="D32" s="25"/>
      <c r="E32" s="22">
        <v>70</v>
      </c>
    </row>
    <row r="33" spans="1:5" ht="10.5">
      <c r="A33" s="3"/>
      <c r="B33" s="10" t="s">
        <v>28</v>
      </c>
      <c r="C33" s="28"/>
      <c r="D33" s="25"/>
      <c r="E33" s="22">
        <v>52</v>
      </c>
    </row>
    <row r="34" spans="1:5" ht="10.5">
      <c r="A34" s="3"/>
      <c r="B34" s="10" t="s">
        <v>29</v>
      </c>
      <c r="C34" s="20"/>
      <c r="D34" s="21"/>
      <c r="E34" s="22">
        <v>47</v>
      </c>
    </row>
    <row r="35" spans="1:5" ht="10.5">
      <c r="A35" s="3"/>
      <c r="B35" s="10" t="s">
        <v>30</v>
      </c>
      <c r="C35" s="20"/>
      <c r="D35" s="21"/>
      <c r="E35" s="22">
        <v>25</v>
      </c>
    </row>
    <row r="36" spans="1:5" ht="10.5">
      <c r="A36" s="3"/>
      <c r="B36" s="10"/>
      <c r="C36" s="20"/>
      <c r="D36" s="21"/>
      <c r="E36" s="22"/>
    </row>
    <row r="37" spans="1:5" ht="10.5">
      <c r="A37" s="3"/>
      <c r="B37" s="10" t="s">
        <v>31</v>
      </c>
      <c r="C37" s="20"/>
      <c r="D37" s="21"/>
      <c r="E37" s="22">
        <v>39</v>
      </c>
    </row>
    <row r="38" spans="1:5" ht="10.5">
      <c r="A38" s="3"/>
      <c r="B38" s="10" t="s">
        <v>32</v>
      </c>
      <c r="C38" s="20"/>
      <c r="D38" s="21"/>
      <c r="E38" s="22">
        <v>33</v>
      </c>
    </row>
    <row r="39" spans="1:5" ht="10.5">
      <c r="A39" s="3"/>
      <c r="B39" s="10" t="s">
        <v>33</v>
      </c>
      <c r="C39" s="28"/>
      <c r="D39" s="25"/>
      <c r="E39" s="22">
        <v>37</v>
      </c>
    </row>
    <row r="40" spans="1:5" ht="10.5">
      <c r="A40" s="3"/>
      <c r="B40" s="10" t="s">
        <v>34</v>
      </c>
      <c r="C40" s="28"/>
      <c r="D40" s="25"/>
      <c r="E40" s="22">
        <v>35</v>
      </c>
    </row>
    <row r="41" spans="1:5" ht="10.5">
      <c r="A41" s="3"/>
      <c r="B41" s="10" t="s">
        <v>35</v>
      </c>
      <c r="C41" s="28"/>
      <c r="D41" s="25"/>
      <c r="E41" s="22">
        <v>43</v>
      </c>
    </row>
    <row r="42" spans="1:5" ht="10.5">
      <c r="A42" s="3"/>
      <c r="B42" s="10"/>
      <c r="C42" s="28"/>
      <c r="D42" s="25"/>
      <c r="E42" s="22"/>
    </row>
    <row r="43" spans="1:5" ht="10.5">
      <c r="A43" s="3"/>
      <c r="B43" s="10" t="s">
        <v>36</v>
      </c>
      <c r="C43" s="28"/>
      <c r="D43" s="25"/>
      <c r="E43" s="22">
        <v>14</v>
      </c>
    </row>
    <row r="44" spans="1:5" ht="10.5">
      <c r="A44" s="3"/>
      <c r="B44" s="10" t="s">
        <v>37</v>
      </c>
      <c r="C44" s="28"/>
      <c r="D44" s="25"/>
      <c r="E44" s="22">
        <v>53</v>
      </c>
    </row>
    <row r="45" spans="1:5" ht="10.5">
      <c r="A45" s="25"/>
      <c r="B45" s="10" t="s">
        <v>38</v>
      </c>
      <c r="C45" s="28"/>
      <c r="D45" s="25"/>
      <c r="E45" s="22">
        <v>64</v>
      </c>
    </row>
    <row r="46" spans="1:5" ht="10.5">
      <c r="A46" s="25"/>
      <c r="B46" s="10" t="s">
        <v>39</v>
      </c>
      <c r="C46" s="28"/>
      <c r="D46" s="25"/>
      <c r="E46" s="22">
        <v>10</v>
      </c>
    </row>
    <row r="47" spans="1:5" ht="4.5" customHeight="1" thickBot="1">
      <c r="A47" s="32"/>
      <c r="B47" s="32"/>
      <c r="C47" s="33"/>
      <c r="D47" s="34"/>
      <c r="E47" s="34"/>
    </row>
    <row r="48" spans="1:5" ht="11.25" thickTop="1">
      <c r="A48" s="1"/>
      <c r="B48" s="1"/>
      <c r="C48" s="35"/>
      <c r="D48" s="35"/>
      <c r="E48" s="35"/>
    </row>
  </sheetData>
  <phoneticPr fontId="3"/>
  <printOptions horizontalCentered="1"/>
  <pageMargins left="0.59055118110236227" right="0.59055118110236227" top="1.0236220472440944" bottom="0" header="0.6692913385826772" footer="0.51181102362204722"/>
  <pageSetup paperSize="9" scale="110" fitToHeight="0" orientation="portrait" r:id="rId1"/>
  <headerFooter alignWithMargins="0">
    <oddHeader>&amp;L&amp;9民生（児童）委員&amp;R&amp;9&amp;F　(&amp;A)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T58"/>
  <sheetViews>
    <sheetView zoomScaleNormal="100" zoomScalePageLayoutView="130" workbookViewId="0"/>
  </sheetViews>
  <sheetFormatPr defaultColWidth="10.125" defaultRowHeight="10.5"/>
  <cols>
    <col min="1" max="1" width="3.375" style="287" customWidth="1"/>
    <col min="2" max="2" width="1.875" style="287" customWidth="1"/>
    <col min="3" max="3" width="4" style="287" customWidth="1"/>
    <col min="4" max="4" width="0.625" style="287" customWidth="1"/>
    <col min="5" max="5" width="1" style="287" customWidth="1"/>
    <col min="6" max="6" width="6.5" style="287" customWidth="1"/>
    <col min="7" max="7" width="4.375" style="287" customWidth="1"/>
    <col min="8" max="8" width="3" style="287" customWidth="1"/>
    <col min="9" max="9" width="2" style="287" customWidth="1"/>
    <col min="10" max="10" width="5.5" style="287" customWidth="1"/>
    <col min="11" max="11" width="7.75" style="287" customWidth="1"/>
    <col min="12" max="12" width="6.125" style="287" customWidth="1"/>
    <col min="13" max="13" width="1.25" style="287" customWidth="1"/>
    <col min="14" max="14" width="7.625" style="287" customWidth="1"/>
    <col min="15" max="15" width="7.75" style="287" customWidth="1"/>
    <col min="16" max="16" width="8.25" style="287" customWidth="1"/>
    <col min="17" max="16384" width="10.125" style="287"/>
  </cols>
  <sheetData>
    <row r="1" spans="1:17" ht="12" customHeight="1" thickBot="1">
      <c r="A1" s="346" t="s">
        <v>357</v>
      </c>
      <c r="B1" s="345"/>
      <c r="C1" s="345"/>
      <c r="D1" s="329"/>
      <c r="O1" s="344" t="s">
        <v>356</v>
      </c>
    </row>
    <row r="2" spans="1:17" s="341" customFormat="1" ht="11.25" customHeight="1" thickTop="1">
      <c r="A2" s="881" t="s">
        <v>355</v>
      </c>
      <c r="B2" s="882"/>
      <c r="C2" s="882"/>
      <c r="D2" s="883"/>
      <c r="E2" s="887" t="s">
        <v>354</v>
      </c>
      <c r="F2" s="888"/>
      <c r="G2" s="891" t="s">
        <v>353</v>
      </c>
      <c r="H2" s="892"/>
      <c r="I2" s="892"/>
      <c r="J2" s="892"/>
      <c r="K2" s="893"/>
      <c r="L2" s="894" t="s">
        <v>352</v>
      </c>
      <c r="M2" s="895"/>
      <c r="N2" s="895"/>
      <c r="O2" s="895"/>
    </row>
    <row r="3" spans="1:17" s="341" customFormat="1" ht="9.75" customHeight="1">
      <c r="A3" s="884"/>
      <c r="B3" s="885"/>
      <c r="C3" s="885"/>
      <c r="D3" s="886"/>
      <c r="E3" s="889"/>
      <c r="F3" s="890"/>
      <c r="G3" s="896" t="s">
        <v>351</v>
      </c>
      <c r="H3" s="897"/>
      <c r="I3" s="896" t="s">
        <v>350</v>
      </c>
      <c r="J3" s="897"/>
      <c r="K3" s="343" t="s">
        <v>349</v>
      </c>
      <c r="L3" s="896" t="s">
        <v>351</v>
      </c>
      <c r="M3" s="897"/>
      <c r="N3" s="343" t="s">
        <v>350</v>
      </c>
      <c r="O3" s="342" t="s">
        <v>349</v>
      </c>
    </row>
    <row r="4" spans="1:17" s="336" customFormat="1" ht="8.25" customHeight="1">
      <c r="A4" s="340"/>
      <c r="B4" s="340"/>
      <c r="C4" s="340"/>
      <c r="D4" s="335"/>
      <c r="E4" s="339"/>
      <c r="F4" s="337"/>
      <c r="G4" s="898" t="s">
        <v>293</v>
      </c>
      <c r="H4" s="899"/>
      <c r="I4" s="338"/>
      <c r="J4" s="337" t="s">
        <v>293</v>
      </c>
      <c r="K4" s="337" t="s">
        <v>293</v>
      </c>
      <c r="L4" s="898" t="s">
        <v>276</v>
      </c>
      <c r="M4" s="899"/>
      <c r="N4" s="337" t="s">
        <v>276</v>
      </c>
      <c r="O4" s="337" t="s">
        <v>276</v>
      </c>
    </row>
    <row r="5" spans="1:17" ht="10.5" customHeight="1">
      <c r="A5" s="876" t="s">
        <v>143</v>
      </c>
      <c r="B5" s="877"/>
      <c r="C5" s="877"/>
      <c r="D5" s="335"/>
      <c r="E5" s="878">
        <v>125405</v>
      </c>
      <c r="F5" s="879"/>
      <c r="G5" s="879">
        <v>986527</v>
      </c>
      <c r="H5" s="879"/>
      <c r="I5" s="879">
        <v>618435</v>
      </c>
      <c r="J5" s="879"/>
      <c r="K5" s="334">
        <v>368092</v>
      </c>
      <c r="L5" s="879">
        <v>320102</v>
      </c>
      <c r="M5" s="880"/>
      <c r="N5" s="334">
        <v>359463</v>
      </c>
      <c r="O5" s="334">
        <v>253971</v>
      </c>
    </row>
    <row r="6" spans="1:17" ht="10.5" customHeight="1">
      <c r="A6" s="876" t="s">
        <v>167</v>
      </c>
      <c r="B6" s="877"/>
      <c r="C6" s="877"/>
      <c r="D6" s="333"/>
      <c r="E6" s="878">
        <v>134659</v>
      </c>
      <c r="F6" s="879"/>
      <c r="G6" s="879">
        <v>1025480</v>
      </c>
      <c r="H6" s="879"/>
      <c r="I6" s="879">
        <v>638168</v>
      </c>
      <c r="J6" s="879"/>
      <c r="K6" s="334">
        <v>387312</v>
      </c>
      <c r="L6" s="879">
        <v>322383</v>
      </c>
      <c r="M6" s="880"/>
      <c r="N6" s="334">
        <v>362382</v>
      </c>
      <c r="O6" s="334">
        <v>256478</v>
      </c>
    </row>
    <row r="7" spans="1:17" ht="10.5" customHeight="1">
      <c r="A7" s="876" t="s">
        <v>579</v>
      </c>
      <c r="B7" s="877"/>
      <c r="C7" s="877"/>
      <c r="D7" s="333"/>
      <c r="E7" s="903">
        <v>141058</v>
      </c>
      <c r="F7" s="904"/>
      <c r="G7" s="904">
        <v>1039922</v>
      </c>
      <c r="H7" s="904"/>
      <c r="I7" s="904">
        <v>642188</v>
      </c>
      <c r="J7" s="904"/>
      <c r="K7" s="332">
        <v>397734</v>
      </c>
      <c r="L7" s="904">
        <v>318260</v>
      </c>
      <c r="M7" s="905"/>
      <c r="N7" s="332">
        <v>357847</v>
      </c>
      <c r="O7" s="332">
        <v>254341</v>
      </c>
      <c r="Q7" s="331"/>
    </row>
    <row r="8" spans="1:17" ht="3.75" customHeight="1" thickBot="1">
      <c r="A8" s="329"/>
      <c r="B8" s="329"/>
      <c r="C8" s="329"/>
      <c r="D8" s="330"/>
      <c r="E8" s="329"/>
      <c r="F8" s="329"/>
      <c r="G8" s="329"/>
      <c r="H8" s="329"/>
      <c r="I8" s="329"/>
      <c r="J8" s="329"/>
      <c r="K8" s="329"/>
      <c r="L8" s="329"/>
      <c r="M8" s="329"/>
      <c r="N8" s="329"/>
      <c r="O8" s="329"/>
    </row>
    <row r="9" spans="1:17" ht="5.25" customHeight="1" thickTop="1"/>
    <row r="10" spans="1:17" s="290" customFormat="1" ht="10.5" customHeight="1" thickBot="1">
      <c r="A10" s="328" t="s">
        <v>348</v>
      </c>
      <c r="B10" s="37"/>
      <c r="C10" s="37"/>
    </row>
    <row r="11" spans="1:17" s="290" customFormat="1" ht="12.75" customHeight="1" thickTop="1">
      <c r="A11" s="791" t="s">
        <v>347</v>
      </c>
      <c r="B11" s="791"/>
      <c r="C11" s="791"/>
      <c r="D11" s="791"/>
      <c r="E11" s="791"/>
      <c r="F11" s="791"/>
      <c r="G11" s="791"/>
      <c r="H11" s="892"/>
      <c r="I11" s="893"/>
      <c r="J11" s="776" t="s">
        <v>346</v>
      </c>
      <c r="K11" s="892"/>
      <c r="L11" s="893"/>
      <c r="M11" s="776" t="s">
        <v>345</v>
      </c>
      <c r="N11" s="892"/>
      <c r="O11" s="906"/>
    </row>
    <row r="12" spans="1:17" s="325" customFormat="1" ht="11.25" customHeight="1">
      <c r="A12" s="41"/>
      <c r="B12" s="41"/>
      <c r="C12" s="41"/>
      <c r="D12" s="41"/>
      <c r="E12" s="41"/>
      <c r="F12" s="41"/>
      <c r="G12" s="41"/>
      <c r="H12" s="41"/>
      <c r="I12" s="41"/>
      <c r="J12" s="327"/>
      <c r="K12" s="907" t="s">
        <v>344</v>
      </c>
      <c r="L12" s="899"/>
      <c r="M12" s="326"/>
      <c r="N12" s="326"/>
      <c r="O12" s="326" t="s">
        <v>292</v>
      </c>
    </row>
    <row r="13" spans="1:17" s="290" customFormat="1" ht="11.25" customHeight="1">
      <c r="A13" s="900" t="s">
        <v>580</v>
      </c>
      <c r="B13" s="900"/>
      <c r="C13" s="900"/>
      <c r="D13" s="900"/>
      <c r="E13" s="900"/>
      <c r="F13" s="900"/>
      <c r="G13" s="900"/>
      <c r="H13" s="900"/>
      <c r="I13" s="324"/>
      <c r="J13" s="321"/>
      <c r="K13" s="908">
        <v>20380293</v>
      </c>
      <c r="L13" s="909"/>
      <c r="M13" s="96"/>
      <c r="N13" s="908">
        <v>239516484</v>
      </c>
      <c r="O13" s="909"/>
    </row>
    <row r="14" spans="1:17" s="290" customFormat="1" ht="11.25" customHeight="1">
      <c r="A14" s="900" t="s">
        <v>581</v>
      </c>
      <c r="B14" s="900"/>
      <c r="C14" s="900"/>
      <c r="D14" s="900"/>
      <c r="E14" s="900"/>
      <c r="F14" s="900"/>
      <c r="G14" s="900"/>
      <c r="H14" s="900"/>
      <c r="I14" s="322"/>
      <c r="J14" s="321"/>
      <c r="K14" s="910">
        <v>21010454</v>
      </c>
      <c r="L14" s="911"/>
      <c r="M14" s="323"/>
      <c r="N14" s="910">
        <v>255225513</v>
      </c>
      <c r="O14" s="911"/>
    </row>
    <row r="15" spans="1:17" s="290" customFormat="1" ht="11.25" customHeight="1">
      <c r="A15" s="900" t="s">
        <v>582</v>
      </c>
      <c r="B15" s="900"/>
      <c r="C15" s="900"/>
      <c r="D15" s="900"/>
      <c r="E15" s="900"/>
      <c r="F15" s="900"/>
      <c r="G15" s="900"/>
      <c r="H15" s="900"/>
      <c r="I15" s="322"/>
      <c r="J15" s="321"/>
      <c r="K15" s="901">
        <v>19162409</v>
      </c>
      <c r="L15" s="902"/>
      <c r="M15" s="300"/>
      <c r="N15" s="901">
        <v>251802245</v>
      </c>
      <c r="O15" s="902"/>
    </row>
    <row r="16" spans="1:17" s="290" customFormat="1" ht="3" customHeight="1">
      <c r="A16" s="41"/>
      <c r="B16" s="41"/>
      <c r="C16" s="41"/>
      <c r="D16" s="41"/>
      <c r="E16" s="41"/>
      <c r="F16" s="41"/>
      <c r="G16" s="41"/>
      <c r="H16" s="41"/>
      <c r="I16" s="41"/>
      <c r="J16" s="104"/>
      <c r="K16" s="320"/>
      <c r="L16" s="320"/>
      <c r="M16" s="320"/>
      <c r="N16" s="320"/>
      <c r="O16" s="320"/>
      <c r="P16" s="315"/>
    </row>
    <row r="17" spans="1:20" s="290" customFormat="1" ht="9" customHeight="1">
      <c r="A17" s="912" t="s">
        <v>343</v>
      </c>
      <c r="B17" s="913" t="s">
        <v>334</v>
      </c>
      <c r="C17" s="913"/>
      <c r="D17" s="913"/>
      <c r="E17" s="913"/>
      <c r="F17" s="914"/>
      <c r="G17" s="914"/>
      <c r="H17" s="914"/>
      <c r="I17" s="311"/>
      <c r="J17" s="317"/>
      <c r="K17" s="915">
        <v>11064306</v>
      </c>
      <c r="L17" s="915"/>
      <c r="M17" s="300"/>
      <c r="N17" s="915">
        <v>150776763</v>
      </c>
      <c r="O17" s="915"/>
      <c r="Q17" s="308"/>
      <c r="R17" s="308"/>
      <c r="S17" s="319"/>
      <c r="T17" s="318"/>
    </row>
    <row r="18" spans="1:20" s="290" customFormat="1" ht="9" customHeight="1">
      <c r="A18" s="912"/>
      <c r="B18" s="780" t="s">
        <v>326</v>
      </c>
      <c r="C18" s="780"/>
      <c r="D18" s="780"/>
      <c r="E18" s="780"/>
      <c r="F18" s="916"/>
      <c r="G18" s="916"/>
      <c r="H18" s="916"/>
      <c r="I18" s="40"/>
      <c r="J18" s="317"/>
      <c r="K18" s="917">
        <v>10585824</v>
      </c>
      <c r="L18" s="917"/>
      <c r="M18" s="294"/>
      <c r="N18" s="917">
        <v>130227623</v>
      </c>
      <c r="O18" s="917"/>
      <c r="Q18" s="316"/>
      <c r="R18" s="308"/>
      <c r="S18" s="307"/>
      <c r="T18" s="307"/>
    </row>
    <row r="19" spans="1:20" s="290" customFormat="1" ht="9" customHeight="1">
      <c r="A19" s="912"/>
      <c r="B19" s="304"/>
      <c r="C19" s="918" t="s">
        <v>325</v>
      </c>
      <c r="D19" s="919"/>
      <c r="E19" s="916"/>
      <c r="F19" s="916"/>
      <c r="G19" s="916"/>
      <c r="H19" s="916"/>
      <c r="I19" s="297"/>
      <c r="J19" s="299"/>
      <c r="K19" s="917">
        <v>5329495</v>
      </c>
      <c r="L19" s="917"/>
      <c r="M19" s="294"/>
      <c r="N19" s="917">
        <v>86733817</v>
      </c>
      <c r="O19" s="917"/>
      <c r="Q19" s="316"/>
      <c r="R19" s="308"/>
      <c r="S19" s="307"/>
      <c r="T19" s="307"/>
    </row>
    <row r="20" spans="1:20" s="290" customFormat="1" ht="9" customHeight="1">
      <c r="A20" s="912"/>
      <c r="B20" s="304"/>
      <c r="C20" s="918" t="s">
        <v>324</v>
      </c>
      <c r="D20" s="919"/>
      <c r="E20" s="916"/>
      <c r="F20" s="916"/>
      <c r="G20" s="916"/>
      <c r="H20" s="916"/>
      <c r="I20" s="297"/>
      <c r="J20" s="299"/>
      <c r="K20" s="917">
        <v>1556433</v>
      </c>
      <c r="L20" s="917"/>
      <c r="M20" s="294"/>
      <c r="N20" s="917">
        <v>15154471</v>
      </c>
      <c r="O20" s="917"/>
      <c r="Q20" s="316"/>
      <c r="R20" s="308"/>
      <c r="S20" s="307"/>
      <c r="T20" s="307"/>
    </row>
    <row r="21" spans="1:20" s="290" customFormat="1" ht="9" customHeight="1">
      <c r="A21" s="912"/>
      <c r="B21" s="304"/>
      <c r="C21" s="918" t="s">
        <v>323</v>
      </c>
      <c r="D21" s="919"/>
      <c r="E21" s="916"/>
      <c r="F21" s="916"/>
      <c r="G21" s="916"/>
      <c r="H21" s="916"/>
      <c r="I21" s="297"/>
      <c r="J21" s="299"/>
      <c r="K21" s="917">
        <v>3699896</v>
      </c>
      <c r="L21" s="917"/>
      <c r="M21" s="294"/>
      <c r="N21" s="917">
        <v>28339335</v>
      </c>
      <c r="O21" s="917"/>
      <c r="Q21" s="316"/>
      <c r="R21" s="308"/>
      <c r="S21" s="307"/>
      <c r="T21" s="307"/>
    </row>
    <row r="22" spans="1:20" s="290" customFormat="1" ht="9" customHeight="1">
      <c r="A22" s="912"/>
      <c r="B22" s="780" t="s">
        <v>333</v>
      </c>
      <c r="C22" s="780"/>
      <c r="D22" s="780"/>
      <c r="E22" s="780"/>
      <c r="F22" s="916"/>
      <c r="G22" s="916"/>
      <c r="H22" s="916"/>
      <c r="I22" s="305"/>
      <c r="J22" s="295"/>
      <c r="K22" s="917">
        <v>478482</v>
      </c>
      <c r="L22" s="917"/>
      <c r="M22" s="294"/>
      <c r="N22" s="917">
        <v>20549140</v>
      </c>
      <c r="O22" s="917"/>
      <c r="Q22" s="308"/>
      <c r="R22" s="308"/>
      <c r="S22" s="307"/>
      <c r="T22" s="307"/>
    </row>
    <row r="23" spans="1:20" s="290" customFormat="1" ht="9" customHeight="1">
      <c r="A23" s="912"/>
      <c r="B23" s="304"/>
      <c r="C23" s="918" t="s">
        <v>332</v>
      </c>
      <c r="D23" s="919"/>
      <c r="E23" s="916"/>
      <c r="F23" s="916"/>
      <c r="G23" s="916"/>
      <c r="H23" s="916"/>
      <c r="I23" s="297"/>
      <c r="J23" s="299"/>
      <c r="K23" s="917">
        <v>398672</v>
      </c>
      <c r="L23" s="917"/>
      <c r="M23" s="294"/>
      <c r="N23" s="917">
        <v>2059548</v>
      </c>
      <c r="O23" s="917"/>
      <c r="P23" s="315"/>
      <c r="Q23" s="308"/>
      <c r="R23" s="308"/>
      <c r="S23" s="307"/>
      <c r="T23" s="307"/>
    </row>
    <row r="24" spans="1:20" s="290" customFormat="1" ht="9" customHeight="1">
      <c r="A24" s="912"/>
      <c r="B24" s="304"/>
      <c r="C24" s="918" t="s">
        <v>342</v>
      </c>
      <c r="D24" s="919"/>
      <c r="E24" s="916"/>
      <c r="F24" s="916"/>
      <c r="G24" s="916"/>
      <c r="H24" s="916"/>
      <c r="I24" s="297"/>
      <c r="J24" s="299"/>
      <c r="K24" s="917">
        <v>8207</v>
      </c>
      <c r="L24" s="917"/>
      <c r="M24" s="294"/>
      <c r="N24" s="917">
        <v>693845</v>
      </c>
      <c r="O24" s="917"/>
      <c r="Q24" s="308"/>
      <c r="R24" s="308"/>
      <c r="S24" s="307"/>
      <c r="T24" s="307"/>
    </row>
    <row r="25" spans="1:20" s="290" customFormat="1" ht="9" customHeight="1">
      <c r="A25" s="912"/>
      <c r="B25" s="304"/>
      <c r="C25" s="918" t="s">
        <v>341</v>
      </c>
      <c r="D25" s="919"/>
      <c r="E25" s="916"/>
      <c r="F25" s="916"/>
      <c r="G25" s="916"/>
      <c r="H25" s="916"/>
      <c r="I25" s="297"/>
      <c r="J25" s="299"/>
      <c r="K25" s="917" t="s">
        <v>340</v>
      </c>
      <c r="L25" s="917"/>
      <c r="M25" s="294"/>
      <c r="N25" s="917" t="s">
        <v>340</v>
      </c>
      <c r="O25" s="917"/>
      <c r="P25" s="315"/>
      <c r="Q25" s="308"/>
      <c r="R25" s="308"/>
      <c r="S25" s="307"/>
      <c r="T25" s="307"/>
    </row>
    <row r="26" spans="1:20" s="290" customFormat="1" ht="9" customHeight="1">
      <c r="A26" s="912"/>
      <c r="B26" s="304"/>
      <c r="C26" s="918" t="s">
        <v>330</v>
      </c>
      <c r="D26" s="919"/>
      <c r="E26" s="916"/>
      <c r="F26" s="916"/>
      <c r="G26" s="916"/>
      <c r="H26" s="916"/>
      <c r="I26" s="297"/>
      <c r="J26" s="299"/>
      <c r="K26" s="917">
        <v>1</v>
      </c>
      <c r="L26" s="917"/>
      <c r="M26" s="294"/>
      <c r="N26" s="917">
        <v>17</v>
      </c>
      <c r="O26" s="917"/>
      <c r="Q26" s="308"/>
      <c r="R26" s="308"/>
      <c r="S26" s="307"/>
      <c r="T26" s="307"/>
    </row>
    <row r="27" spans="1:20" s="290" customFormat="1" ht="9" customHeight="1">
      <c r="A27" s="912"/>
      <c r="B27" s="304"/>
      <c r="C27" s="918" t="s">
        <v>339</v>
      </c>
      <c r="D27" s="919"/>
      <c r="E27" s="916"/>
      <c r="F27" s="916"/>
      <c r="G27" s="916"/>
      <c r="H27" s="916"/>
      <c r="I27" s="297"/>
      <c r="J27" s="299"/>
      <c r="K27" s="917">
        <v>57325</v>
      </c>
      <c r="L27" s="917"/>
      <c r="M27" s="294"/>
      <c r="N27" s="917">
        <v>11870729</v>
      </c>
      <c r="O27" s="917"/>
      <c r="Q27" s="308"/>
      <c r="R27" s="308"/>
      <c r="S27" s="307"/>
      <c r="T27" s="307"/>
    </row>
    <row r="28" spans="1:20" s="290" customFormat="1" ht="9" customHeight="1">
      <c r="A28" s="912"/>
      <c r="B28" s="304"/>
      <c r="C28" s="921" t="s">
        <v>338</v>
      </c>
      <c r="D28" s="922"/>
      <c r="E28" s="916"/>
      <c r="F28" s="916"/>
      <c r="G28" s="916"/>
      <c r="H28" s="916"/>
      <c r="I28" s="297"/>
      <c r="J28" s="314"/>
      <c r="K28" s="917">
        <v>1138</v>
      </c>
      <c r="L28" s="917"/>
      <c r="M28" s="294"/>
      <c r="N28" s="917">
        <v>56655</v>
      </c>
      <c r="O28" s="917"/>
      <c r="Q28" s="920"/>
      <c r="R28" s="308"/>
      <c r="S28" s="307"/>
      <c r="T28" s="307"/>
    </row>
    <row r="29" spans="1:20" s="290" customFormat="1" ht="9" customHeight="1">
      <c r="A29" s="912"/>
      <c r="B29" s="304"/>
      <c r="C29" s="918" t="s">
        <v>337</v>
      </c>
      <c r="D29" s="919"/>
      <c r="E29" s="916"/>
      <c r="F29" s="916"/>
      <c r="G29" s="916"/>
      <c r="H29" s="916"/>
      <c r="I29" s="297"/>
      <c r="J29" s="299"/>
      <c r="K29" s="917">
        <v>6775</v>
      </c>
      <c r="L29" s="917"/>
      <c r="M29" s="294"/>
      <c r="N29" s="917">
        <v>2843420</v>
      </c>
      <c r="O29" s="917"/>
      <c r="Q29" s="920"/>
      <c r="R29" s="308"/>
      <c r="S29" s="307"/>
      <c r="T29" s="307"/>
    </row>
    <row r="30" spans="1:20" s="290" customFormat="1" ht="9" customHeight="1">
      <c r="A30" s="912"/>
      <c r="B30" s="304"/>
      <c r="C30" s="918" t="s">
        <v>336</v>
      </c>
      <c r="D30" s="919"/>
      <c r="E30" s="916"/>
      <c r="F30" s="916"/>
      <c r="G30" s="916"/>
      <c r="H30" s="916"/>
      <c r="I30" s="297"/>
      <c r="J30" s="299"/>
      <c r="K30" s="917">
        <v>6364</v>
      </c>
      <c r="L30" s="917"/>
      <c r="M30" s="294"/>
      <c r="N30" s="917">
        <v>3024926</v>
      </c>
      <c r="O30" s="917"/>
      <c r="Q30" s="313"/>
      <c r="R30" s="308"/>
      <c r="S30" s="307"/>
      <c r="T30" s="307"/>
    </row>
    <row r="31" spans="1:20" s="290" customFormat="1" ht="6" customHeight="1">
      <c r="A31" s="312"/>
      <c r="B31" s="312"/>
      <c r="C31" s="312"/>
      <c r="D31" s="39"/>
      <c r="E31" s="39"/>
      <c r="F31" s="39"/>
      <c r="G31" s="297"/>
      <c r="H31" s="297"/>
      <c r="I31" s="297"/>
      <c r="J31" s="299"/>
      <c r="K31" s="294"/>
      <c r="L31" s="294"/>
      <c r="M31" s="294"/>
      <c r="N31" s="294"/>
      <c r="O31" s="294"/>
      <c r="Q31" s="308"/>
      <c r="R31" s="308"/>
      <c r="S31" s="307"/>
      <c r="T31" s="307"/>
    </row>
    <row r="32" spans="1:20" s="290" customFormat="1" ht="9" customHeight="1">
      <c r="A32" s="912" t="s">
        <v>335</v>
      </c>
      <c r="B32" s="913" t="s">
        <v>334</v>
      </c>
      <c r="C32" s="913"/>
      <c r="D32" s="913"/>
      <c r="E32" s="913"/>
      <c r="F32" s="916"/>
      <c r="G32" s="916"/>
      <c r="H32" s="916"/>
      <c r="I32" s="311"/>
      <c r="J32" s="310"/>
      <c r="K32" s="915">
        <v>6795692</v>
      </c>
      <c r="L32" s="915"/>
      <c r="M32" s="300"/>
      <c r="N32" s="915">
        <v>76352251</v>
      </c>
      <c r="O32" s="915"/>
      <c r="Q32" s="309"/>
      <c r="R32" s="308"/>
      <c r="S32" s="307"/>
      <c r="T32" s="307"/>
    </row>
    <row r="33" spans="1:20" s="290" customFormat="1" ht="9" customHeight="1">
      <c r="A33" s="912"/>
      <c r="B33" s="780" t="s">
        <v>326</v>
      </c>
      <c r="C33" s="780"/>
      <c r="D33" s="780"/>
      <c r="E33" s="780"/>
      <c r="F33" s="916"/>
      <c r="G33" s="916"/>
      <c r="H33" s="916"/>
      <c r="I33" s="40"/>
      <c r="J33" s="295"/>
      <c r="K33" s="917">
        <v>6631589</v>
      </c>
      <c r="L33" s="917"/>
      <c r="M33" s="294"/>
      <c r="N33" s="917">
        <v>72247030</v>
      </c>
      <c r="O33" s="917"/>
      <c r="S33" s="306"/>
      <c r="T33" s="306"/>
    </row>
    <row r="34" spans="1:20" s="290" customFormat="1" ht="9" customHeight="1">
      <c r="A34" s="912"/>
      <c r="B34" s="304"/>
      <c r="C34" s="918" t="s">
        <v>325</v>
      </c>
      <c r="D34" s="919"/>
      <c r="E34" s="916"/>
      <c r="F34" s="916"/>
      <c r="G34" s="916"/>
      <c r="H34" s="916"/>
      <c r="I34" s="297"/>
      <c r="J34" s="299"/>
      <c r="K34" s="917">
        <v>3360786</v>
      </c>
      <c r="L34" s="917"/>
      <c r="M34" s="294"/>
      <c r="N34" s="917">
        <v>49128588</v>
      </c>
      <c r="O34" s="917"/>
      <c r="S34" s="306"/>
      <c r="T34" s="306"/>
    </row>
    <row r="35" spans="1:20" s="290" customFormat="1" ht="9" customHeight="1">
      <c r="A35" s="912"/>
      <c r="B35" s="304"/>
      <c r="C35" s="918" t="s">
        <v>324</v>
      </c>
      <c r="D35" s="919"/>
      <c r="E35" s="916"/>
      <c r="F35" s="916"/>
      <c r="G35" s="916"/>
      <c r="H35" s="916"/>
      <c r="I35" s="297"/>
      <c r="J35" s="299"/>
      <c r="K35" s="917">
        <v>933240</v>
      </c>
      <c r="L35" s="917"/>
      <c r="M35" s="294"/>
      <c r="N35" s="917">
        <v>7985929</v>
      </c>
      <c r="O35" s="917"/>
      <c r="S35" s="306"/>
      <c r="T35" s="306"/>
    </row>
    <row r="36" spans="1:20" s="290" customFormat="1" ht="9" customHeight="1">
      <c r="A36" s="912"/>
      <c r="B36" s="304"/>
      <c r="C36" s="918" t="s">
        <v>323</v>
      </c>
      <c r="D36" s="919"/>
      <c r="E36" s="916"/>
      <c r="F36" s="916"/>
      <c r="G36" s="916"/>
      <c r="H36" s="916"/>
      <c r="I36" s="297"/>
      <c r="J36" s="299"/>
      <c r="K36" s="917">
        <v>2337563</v>
      </c>
      <c r="L36" s="917"/>
      <c r="M36" s="294"/>
      <c r="N36" s="917">
        <v>15132513</v>
      </c>
      <c r="O36" s="917"/>
      <c r="S36" s="306"/>
      <c r="T36" s="306"/>
    </row>
    <row r="37" spans="1:20" s="290" customFormat="1" ht="9" customHeight="1">
      <c r="A37" s="912"/>
      <c r="B37" s="780" t="s">
        <v>333</v>
      </c>
      <c r="C37" s="916"/>
      <c r="D37" s="916"/>
      <c r="E37" s="916"/>
      <c r="F37" s="916"/>
      <c r="G37" s="916"/>
      <c r="H37" s="916"/>
      <c r="I37" s="305"/>
      <c r="J37" s="295"/>
      <c r="K37" s="917">
        <v>164103</v>
      </c>
      <c r="L37" s="917"/>
      <c r="M37" s="294"/>
      <c r="N37" s="917">
        <v>4105221</v>
      </c>
      <c r="O37" s="917"/>
    </row>
    <row r="38" spans="1:20" s="290" customFormat="1" ht="9" customHeight="1">
      <c r="A38" s="912"/>
      <c r="B38" s="304"/>
      <c r="C38" s="918" t="s">
        <v>332</v>
      </c>
      <c r="D38" s="919"/>
      <c r="E38" s="916"/>
      <c r="F38" s="916"/>
      <c r="G38" s="916"/>
      <c r="H38" s="916"/>
      <c r="I38" s="297"/>
      <c r="J38" s="299"/>
      <c r="K38" s="917">
        <v>154066</v>
      </c>
      <c r="L38" s="917"/>
      <c r="M38" s="294"/>
      <c r="N38" s="917">
        <v>1040287</v>
      </c>
      <c r="O38" s="917"/>
    </row>
    <row r="39" spans="1:20" s="290" customFormat="1" ht="9" customHeight="1">
      <c r="A39" s="912"/>
      <c r="B39" s="304"/>
      <c r="C39" s="918" t="s">
        <v>331</v>
      </c>
      <c r="D39" s="919"/>
      <c r="E39" s="916"/>
      <c r="F39" s="916"/>
      <c r="G39" s="916"/>
      <c r="H39" s="916"/>
      <c r="I39" s="297"/>
      <c r="J39" s="299"/>
      <c r="K39" s="917">
        <v>2815</v>
      </c>
      <c r="L39" s="917"/>
      <c r="M39" s="294"/>
      <c r="N39" s="917">
        <v>229762</v>
      </c>
      <c r="O39" s="917"/>
    </row>
    <row r="40" spans="1:20" s="290" customFormat="1" ht="9" customHeight="1">
      <c r="A40" s="912"/>
      <c r="B40" s="304"/>
      <c r="C40" s="918" t="s">
        <v>330</v>
      </c>
      <c r="D40" s="919"/>
      <c r="E40" s="916"/>
      <c r="F40" s="916"/>
      <c r="G40" s="916"/>
      <c r="H40" s="916"/>
      <c r="I40" s="297"/>
      <c r="J40" s="299"/>
      <c r="K40" s="917">
        <v>1</v>
      </c>
      <c r="L40" s="917"/>
      <c r="M40" s="294"/>
      <c r="N40" s="917">
        <v>145</v>
      </c>
      <c r="O40" s="917"/>
    </row>
    <row r="41" spans="1:20" s="290" customFormat="1" ht="9" customHeight="1">
      <c r="A41" s="912"/>
      <c r="B41" s="304"/>
      <c r="C41" s="918" t="s">
        <v>329</v>
      </c>
      <c r="D41" s="919"/>
      <c r="E41" s="916"/>
      <c r="F41" s="916"/>
      <c r="G41" s="916"/>
      <c r="H41" s="916"/>
      <c r="I41" s="297"/>
      <c r="J41" s="299"/>
      <c r="K41" s="917">
        <v>524</v>
      </c>
      <c r="L41" s="917"/>
      <c r="M41" s="294"/>
      <c r="N41" s="917">
        <v>26200</v>
      </c>
      <c r="O41" s="917"/>
    </row>
    <row r="42" spans="1:20" s="290" customFormat="1" ht="9" customHeight="1">
      <c r="A42" s="912"/>
      <c r="B42" s="304"/>
      <c r="C42" s="918" t="s">
        <v>328</v>
      </c>
      <c r="D42" s="919"/>
      <c r="E42" s="916"/>
      <c r="F42" s="916"/>
      <c r="G42" s="916"/>
      <c r="H42" s="916"/>
      <c r="I42" s="297"/>
      <c r="J42" s="299"/>
      <c r="K42" s="917">
        <v>6697</v>
      </c>
      <c r="L42" s="917"/>
      <c r="M42" s="294"/>
      <c r="N42" s="917">
        <v>2808827</v>
      </c>
      <c r="O42" s="917"/>
    </row>
    <row r="43" spans="1:20" s="290" customFormat="1" ht="6" customHeight="1">
      <c r="A43" s="304"/>
      <c r="B43" s="304"/>
      <c r="C43" s="304"/>
      <c r="D43" s="39"/>
      <c r="E43" s="39"/>
      <c r="F43" s="39"/>
      <c r="G43" s="297"/>
      <c r="H43" s="297"/>
      <c r="I43" s="297"/>
      <c r="J43" s="299"/>
      <c r="K43" s="300"/>
      <c r="L43" s="300"/>
      <c r="M43" s="300"/>
      <c r="N43" s="300"/>
      <c r="O43" s="300"/>
    </row>
    <row r="44" spans="1:20" s="290" customFormat="1" ht="12" customHeight="1">
      <c r="A44" s="926" t="s">
        <v>327</v>
      </c>
      <c r="B44" s="913" t="s">
        <v>326</v>
      </c>
      <c r="C44" s="913"/>
      <c r="D44" s="913"/>
      <c r="E44" s="913"/>
      <c r="F44" s="916"/>
      <c r="G44" s="916"/>
      <c r="H44" s="916"/>
      <c r="I44" s="302"/>
      <c r="J44" s="301"/>
      <c r="K44" s="915">
        <v>365487</v>
      </c>
      <c r="L44" s="915"/>
      <c r="M44" s="300"/>
      <c r="N44" s="915">
        <v>6477637</v>
      </c>
      <c r="O44" s="915"/>
    </row>
    <row r="45" spans="1:20" s="290" customFormat="1" ht="12" customHeight="1">
      <c r="A45" s="927"/>
      <c r="B45" s="298"/>
      <c r="C45" s="918" t="s">
        <v>325</v>
      </c>
      <c r="D45" s="919"/>
      <c r="E45" s="916"/>
      <c r="F45" s="916"/>
      <c r="G45" s="916"/>
      <c r="H45" s="916"/>
      <c r="I45" s="297"/>
      <c r="J45" s="299"/>
      <c r="K45" s="917">
        <v>189179</v>
      </c>
      <c r="L45" s="917"/>
      <c r="M45" s="294"/>
      <c r="N45" s="917">
        <v>4789799</v>
      </c>
      <c r="O45" s="917"/>
    </row>
    <row r="46" spans="1:20" s="290" customFormat="1" ht="12" customHeight="1">
      <c r="A46" s="927"/>
      <c r="B46" s="298"/>
      <c r="C46" s="918" t="s">
        <v>324</v>
      </c>
      <c r="D46" s="919"/>
      <c r="E46" s="916"/>
      <c r="F46" s="916"/>
      <c r="G46" s="916"/>
      <c r="H46" s="916"/>
      <c r="I46" s="297"/>
      <c r="J46" s="299"/>
      <c r="K46" s="917">
        <v>39908</v>
      </c>
      <c r="L46" s="917"/>
      <c r="M46" s="294"/>
      <c r="N46" s="917">
        <v>380211</v>
      </c>
      <c r="O46" s="917"/>
    </row>
    <row r="47" spans="1:20" s="290" customFormat="1" ht="12" customHeight="1">
      <c r="A47" s="927"/>
      <c r="B47" s="298"/>
      <c r="C47" s="918" t="s">
        <v>323</v>
      </c>
      <c r="D47" s="919"/>
      <c r="E47" s="916"/>
      <c r="F47" s="916"/>
      <c r="G47" s="916"/>
      <c r="H47" s="916"/>
      <c r="I47" s="297"/>
      <c r="J47" s="299"/>
      <c r="K47" s="917">
        <v>136400</v>
      </c>
      <c r="L47" s="917"/>
      <c r="M47" s="294"/>
      <c r="N47" s="917">
        <v>1307627</v>
      </c>
      <c r="O47" s="917"/>
    </row>
    <row r="48" spans="1:20" s="290" customFormat="1" ht="6" customHeight="1">
      <c r="A48" s="304"/>
      <c r="B48" s="304"/>
      <c r="C48" s="304"/>
      <c r="D48" s="39"/>
      <c r="E48" s="39"/>
      <c r="F48" s="39"/>
      <c r="G48" s="297"/>
      <c r="H48" s="297"/>
      <c r="I48" s="297"/>
      <c r="J48" s="299"/>
      <c r="K48" s="303"/>
      <c r="L48" s="303"/>
      <c r="M48" s="303"/>
      <c r="N48" s="303"/>
      <c r="O48" s="300"/>
    </row>
    <row r="49" spans="1:16" s="290" customFormat="1" ht="12" customHeight="1">
      <c r="A49" s="924" t="s">
        <v>593</v>
      </c>
      <c r="B49" s="913" t="s">
        <v>326</v>
      </c>
      <c r="C49" s="913"/>
      <c r="D49" s="913"/>
      <c r="E49" s="913"/>
      <c r="F49" s="916"/>
      <c r="G49" s="916"/>
      <c r="H49" s="916"/>
      <c r="I49" s="302"/>
      <c r="J49" s="301"/>
      <c r="K49" s="915">
        <v>914395</v>
      </c>
      <c r="L49" s="915"/>
      <c r="M49" s="300"/>
      <c r="N49" s="915">
        <v>17496682</v>
      </c>
      <c r="O49" s="915"/>
    </row>
    <row r="50" spans="1:16" s="290" customFormat="1" ht="12" customHeight="1">
      <c r="A50" s="925"/>
      <c r="B50" s="298"/>
      <c r="C50" s="780" t="s">
        <v>325</v>
      </c>
      <c r="D50" s="914"/>
      <c r="E50" s="916"/>
      <c r="F50" s="916"/>
      <c r="G50" s="916"/>
      <c r="H50" s="916"/>
      <c r="I50" s="297"/>
      <c r="J50" s="299"/>
      <c r="K50" s="917">
        <v>475806</v>
      </c>
      <c r="L50" s="917"/>
      <c r="M50" s="294"/>
      <c r="N50" s="917">
        <v>12864340</v>
      </c>
      <c r="O50" s="917"/>
    </row>
    <row r="51" spans="1:16" s="290" customFormat="1" ht="12" customHeight="1">
      <c r="A51" s="925"/>
      <c r="B51" s="298"/>
      <c r="C51" s="780" t="s">
        <v>324</v>
      </c>
      <c r="D51" s="914"/>
      <c r="E51" s="916"/>
      <c r="F51" s="916"/>
      <c r="G51" s="916"/>
      <c r="H51" s="916"/>
      <c r="I51" s="297"/>
      <c r="J51" s="299"/>
      <c r="K51" s="917">
        <v>93165</v>
      </c>
      <c r="L51" s="917"/>
      <c r="M51" s="294"/>
      <c r="N51" s="917">
        <v>1074960</v>
      </c>
      <c r="O51" s="917"/>
    </row>
    <row r="52" spans="1:16" s="290" customFormat="1" ht="12" customHeight="1">
      <c r="A52" s="925"/>
      <c r="B52" s="298"/>
      <c r="C52" s="780" t="s">
        <v>323</v>
      </c>
      <c r="D52" s="914"/>
      <c r="E52" s="916"/>
      <c r="F52" s="916"/>
      <c r="G52" s="916"/>
      <c r="H52" s="916"/>
      <c r="I52" s="297"/>
      <c r="J52" s="296"/>
      <c r="K52" s="917">
        <v>345424</v>
      </c>
      <c r="L52" s="917"/>
      <c r="M52" s="294"/>
      <c r="N52" s="917">
        <v>3557382</v>
      </c>
      <c r="O52" s="917"/>
    </row>
    <row r="53" spans="1:16" s="290" customFormat="1" ht="6.75" customHeight="1">
      <c r="A53" s="39"/>
      <c r="B53" s="39"/>
      <c r="C53" s="39"/>
      <c r="D53" s="39"/>
      <c r="E53" s="39"/>
      <c r="F53" s="39"/>
      <c r="G53" s="297"/>
      <c r="H53" s="297"/>
      <c r="I53" s="297"/>
      <c r="J53" s="296"/>
      <c r="K53" s="294"/>
      <c r="L53" s="294"/>
      <c r="M53" s="294"/>
      <c r="N53" s="294"/>
      <c r="O53" s="294"/>
    </row>
    <row r="54" spans="1:16" s="290" customFormat="1" ht="11.25" customHeight="1">
      <c r="A54" s="780" t="s">
        <v>322</v>
      </c>
      <c r="B54" s="780"/>
      <c r="C54" s="780"/>
      <c r="D54" s="780"/>
      <c r="E54" s="780"/>
      <c r="F54" s="780"/>
      <c r="G54" s="780"/>
      <c r="H54" s="780"/>
      <c r="I54" s="40"/>
      <c r="J54" s="295"/>
      <c r="K54" s="923">
        <v>22529</v>
      </c>
      <c r="L54" s="902"/>
      <c r="M54" s="294"/>
      <c r="N54" s="923">
        <v>698912</v>
      </c>
      <c r="O54" s="902"/>
    </row>
    <row r="55" spans="1:16" s="290" customFormat="1" ht="3" customHeight="1" thickBot="1">
      <c r="A55" s="291"/>
      <c r="B55" s="291"/>
      <c r="C55" s="291"/>
      <c r="D55" s="291"/>
      <c r="E55" s="291"/>
      <c r="F55" s="291"/>
      <c r="G55" s="291"/>
      <c r="H55" s="291"/>
      <c r="I55" s="291"/>
      <c r="J55" s="293"/>
      <c r="K55" s="292"/>
      <c r="L55" s="292"/>
      <c r="M55" s="292"/>
      <c r="N55" s="291"/>
      <c r="O55" s="291"/>
    </row>
    <row r="56" spans="1:16" s="290" customFormat="1" ht="3" customHeight="1" thickTop="1"/>
    <row r="57" spans="1:16" s="290" customFormat="1">
      <c r="A57" s="37" t="s">
        <v>321</v>
      </c>
      <c r="B57" s="37"/>
      <c r="C57" s="37"/>
    </row>
    <row r="58" spans="1:16">
      <c r="G58" s="289"/>
      <c r="P58" s="288"/>
    </row>
  </sheetData>
  <mergeCells count="144">
    <mergeCell ref="A32:A42"/>
    <mergeCell ref="C46:H46"/>
    <mergeCell ref="K46:L46"/>
    <mergeCell ref="N46:O46"/>
    <mergeCell ref="C47:H47"/>
    <mergeCell ref="K47:L47"/>
    <mergeCell ref="N47:O47"/>
    <mergeCell ref="C42:H42"/>
    <mergeCell ref="K42:L42"/>
    <mergeCell ref="N42:O42"/>
    <mergeCell ref="N45:O45"/>
    <mergeCell ref="C40:H40"/>
    <mergeCell ref="K40:L40"/>
    <mergeCell ref="N40:O40"/>
    <mergeCell ref="C41:H41"/>
    <mergeCell ref="K41:L41"/>
    <mergeCell ref="N41:O41"/>
    <mergeCell ref="N36:O36"/>
    <mergeCell ref="C38:H38"/>
    <mergeCell ref="A44:A47"/>
    <mergeCell ref="B44:H44"/>
    <mergeCell ref="K44:L44"/>
    <mergeCell ref="N44:O44"/>
    <mergeCell ref="C45:H45"/>
    <mergeCell ref="K45:L45"/>
    <mergeCell ref="A54:H54"/>
    <mergeCell ref="K54:L54"/>
    <mergeCell ref="N54:O54"/>
    <mergeCell ref="A49:A52"/>
    <mergeCell ref="B49:H49"/>
    <mergeCell ref="K49:L49"/>
    <mergeCell ref="N49:O49"/>
    <mergeCell ref="C50:H50"/>
    <mergeCell ref="K50:L50"/>
    <mergeCell ref="N50:O50"/>
    <mergeCell ref="C51:H51"/>
    <mergeCell ref="K51:L51"/>
    <mergeCell ref="N51:O51"/>
    <mergeCell ref="C52:H52"/>
    <mergeCell ref="K52:L52"/>
    <mergeCell ref="N52:O52"/>
    <mergeCell ref="K38:L38"/>
    <mergeCell ref="N38:O38"/>
    <mergeCell ref="C39:H39"/>
    <mergeCell ref="K39:L39"/>
    <mergeCell ref="N39:O39"/>
    <mergeCell ref="C36:H36"/>
    <mergeCell ref="K36:L36"/>
    <mergeCell ref="C35:H35"/>
    <mergeCell ref="K35:L35"/>
    <mergeCell ref="N35:O35"/>
    <mergeCell ref="B37:H37"/>
    <mergeCell ref="K37:L37"/>
    <mergeCell ref="N37:O37"/>
    <mergeCell ref="B32:H32"/>
    <mergeCell ref="K32:L32"/>
    <mergeCell ref="N32:O32"/>
    <mergeCell ref="C34:H34"/>
    <mergeCell ref="K34:L34"/>
    <mergeCell ref="N34:O34"/>
    <mergeCell ref="B33:H33"/>
    <mergeCell ref="K33:L33"/>
    <mergeCell ref="N33:O33"/>
    <mergeCell ref="Q28:Q29"/>
    <mergeCell ref="C29:H29"/>
    <mergeCell ref="K29:L29"/>
    <mergeCell ref="N29:O29"/>
    <mergeCell ref="B22:H22"/>
    <mergeCell ref="K22:L22"/>
    <mergeCell ref="N22:O22"/>
    <mergeCell ref="C23:H23"/>
    <mergeCell ref="K23:L23"/>
    <mergeCell ref="N23:O23"/>
    <mergeCell ref="C24:H24"/>
    <mergeCell ref="K24:L24"/>
    <mergeCell ref="N24:O24"/>
    <mergeCell ref="C25:H25"/>
    <mergeCell ref="K25:L25"/>
    <mergeCell ref="N25:O25"/>
    <mergeCell ref="C26:H26"/>
    <mergeCell ref="K26:L26"/>
    <mergeCell ref="N26:O26"/>
    <mergeCell ref="C27:H27"/>
    <mergeCell ref="K27:L27"/>
    <mergeCell ref="N27:O27"/>
    <mergeCell ref="C28:H28"/>
    <mergeCell ref="K28:L28"/>
    <mergeCell ref="A17:A30"/>
    <mergeCell ref="B17:H17"/>
    <mergeCell ref="K17:L17"/>
    <mergeCell ref="N17:O17"/>
    <mergeCell ref="B18:H18"/>
    <mergeCell ref="K18:L18"/>
    <mergeCell ref="N18:O18"/>
    <mergeCell ref="C19:H19"/>
    <mergeCell ref="K19:L19"/>
    <mergeCell ref="N19:O19"/>
    <mergeCell ref="C20:H20"/>
    <mergeCell ref="K20:L20"/>
    <mergeCell ref="N20:O20"/>
    <mergeCell ref="C21:H21"/>
    <mergeCell ref="K21:L21"/>
    <mergeCell ref="N21:O21"/>
    <mergeCell ref="N28:O28"/>
    <mergeCell ref="C30:H30"/>
    <mergeCell ref="K30:L30"/>
    <mergeCell ref="N30:O30"/>
    <mergeCell ref="A15:H15"/>
    <mergeCell ref="K15:L15"/>
    <mergeCell ref="N15:O15"/>
    <mergeCell ref="A6:C6"/>
    <mergeCell ref="E6:F6"/>
    <mergeCell ref="G6:H6"/>
    <mergeCell ref="I6:J6"/>
    <mergeCell ref="L6:M6"/>
    <mergeCell ref="A7:C7"/>
    <mergeCell ref="E7:F7"/>
    <mergeCell ref="G7:H7"/>
    <mergeCell ref="I7:J7"/>
    <mergeCell ref="L7:M7"/>
    <mergeCell ref="A11:I11"/>
    <mergeCell ref="J11:L11"/>
    <mergeCell ref="M11:O11"/>
    <mergeCell ref="K12:L12"/>
    <mergeCell ref="A13:H13"/>
    <mergeCell ref="K13:L13"/>
    <mergeCell ref="N13:O13"/>
    <mergeCell ref="A14:H14"/>
    <mergeCell ref="K14:L14"/>
    <mergeCell ref="N14:O14"/>
    <mergeCell ref="A5:C5"/>
    <mergeCell ref="E5:F5"/>
    <mergeCell ref="G5:H5"/>
    <mergeCell ref="I5:J5"/>
    <mergeCell ref="L5:M5"/>
    <mergeCell ref="A2:D3"/>
    <mergeCell ref="E2:F3"/>
    <mergeCell ref="G2:K2"/>
    <mergeCell ref="L2:O2"/>
    <mergeCell ref="G3:H3"/>
    <mergeCell ref="I3:J3"/>
    <mergeCell ref="L3:M3"/>
    <mergeCell ref="G4:H4"/>
    <mergeCell ref="L4:M4"/>
  </mergeCells>
  <phoneticPr fontId="5"/>
  <pageMargins left="0.98425196850393704" right="0.19685039370078741" top="1.3779527559055118" bottom="0" header="0.94488188976377963" footer="0.51181102362204722"/>
  <pageSetup paperSize="9" scale="110" orientation="portrait" r:id="rId1"/>
  <headerFooter alignWithMargins="0">
    <oddHeader>&amp;L&amp;8健康保健適用、給付状況－全国健康保険協会管掌－&amp;R&amp;8&amp;F (&amp;A）</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N45"/>
  <sheetViews>
    <sheetView zoomScaleNormal="100" zoomScalePageLayoutView="130" workbookViewId="0"/>
  </sheetViews>
  <sheetFormatPr defaultColWidth="12.75" defaultRowHeight="10.5"/>
  <cols>
    <col min="1" max="1" width="1.25" style="399" customWidth="1"/>
    <col min="2" max="2" width="3.25" style="399" customWidth="1"/>
    <col min="3" max="3" width="2.375" style="399" customWidth="1"/>
    <col min="4" max="4" width="2.625" style="399" customWidth="1"/>
    <col min="5" max="5" width="2.125" style="399" customWidth="1"/>
    <col min="6" max="6" width="6.75" style="399" customWidth="1"/>
    <col min="7" max="7" width="8.375" style="399" customWidth="1"/>
    <col min="8" max="8" width="11.125" style="399" customWidth="1"/>
    <col min="9" max="9" width="8.75" style="399" customWidth="1"/>
    <col min="10" max="10" width="8.625" style="399" customWidth="1"/>
    <col min="11" max="11" width="10.75" style="399" customWidth="1"/>
    <col min="12" max="12" width="8" style="399" customWidth="1"/>
    <col min="13" max="13" width="8.25" style="399" customWidth="1"/>
    <col min="14" max="14" width="8.5" style="399" customWidth="1"/>
    <col min="15" max="16384" width="12.75" style="399"/>
  </cols>
  <sheetData>
    <row r="1" spans="1:14" ht="13.5" customHeight="1" thickBot="1">
      <c r="A1" s="400" t="s">
        <v>357</v>
      </c>
      <c r="M1" s="442" t="s">
        <v>418</v>
      </c>
    </row>
    <row r="2" spans="1:14" s="445" customFormat="1" ht="12.75" customHeight="1" thickTop="1">
      <c r="A2" s="449"/>
      <c r="B2" s="951" t="s">
        <v>417</v>
      </c>
      <c r="C2" s="952"/>
      <c r="D2" s="952"/>
      <c r="E2" s="449"/>
      <c r="F2" s="955" t="s">
        <v>416</v>
      </c>
      <c r="G2" s="955" t="s">
        <v>354</v>
      </c>
      <c r="H2" s="943" t="s">
        <v>415</v>
      </c>
      <c r="I2" s="944"/>
      <c r="J2" s="957"/>
      <c r="K2" s="943" t="s">
        <v>414</v>
      </c>
      <c r="L2" s="944"/>
      <c r="M2" s="944"/>
    </row>
    <row r="3" spans="1:14" s="445" customFormat="1" ht="12.75" customHeight="1">
      <c r="A3" s="448"/>
      <c r="B3" s="953"/>
      <c r="C3" s="954"/>
      <c r="D3" s="954"/>
      <c r="E3" s="448"/>
      <c r="F3" s="956"/>
      <c r="G3" s="956"/>
      <c r="H3" s="447" t="s">
        <v>351</v>
      </c>
      <c r="I3" s="447" t="s">
        <v>350</v>
      </c>
      <c r="J3" s="447" t="s">
        <v>349</v>
      </c>
      <c r="K3" s="447" t="s">
        <v>351</v>
      </c>
      <c r="L3" s="447" t="s">
        <v>350</v>
      </c>
      <c r="M3" s="446" t="s">
        <v>349</v>
      </c>
    </row>
    <row r="4" spans="1:14" s="442" customFormat="1" ht="12.6" customHeight="1">
      <c r="B4" s="443"/>
      <c r="C4" s="443"/>
      <c r="D4" s="443"/>
      <c r="E4" s="443"/>
      <c r="F4" s="444"/>
      <c r="G4" s="443"/>
      <c r="H4" s="443" t="s">
        <v>293</v>
      </c>
      <c r="I4" s="443" t="s">
        <v>293</v>
      </c>
      <c r="J4" s="443" t="s">
        <v>293</v>
      </c>
      <c r="K4" s="443" t="s">
        <v>276</v>
      </c>
      <c r="L4" s="443" t="s">
        <v>276</v>
      </c>
      <c r="M4" s="443" t="s">
        <v>276</v>
      </c>
    </row>
    <row r="5" spans="1:14" ht="12.75" customHeight="1">
      <c r="B5" s="945" t="s">
        <v>4</v>
      </c>
      <c r="C5" s="946"/>
      <c r="D5" s="946"/>
      <c r="E5" s="441"/>
      <c r="F5" s="439">
        <v>76</v>
      </c>
      <c r="G5" s="438">
        <v>5054</v>
      </c>
      <c r="H5" s="438">
        <v>823733</v>
      </c>
      <c r="I5" s="438">
        <v>624091</v>
      </c>
      <c r="J5" s="438">
        <v>199642</v>
      </c>
      <c r="K5" s="438">
        <v>404722</v>
      </c>
      <c r="L5" s="438">
        <v>437632</v>
      </c>
      <c r="M5" s="438">
        <v>297914</v>
      </c>
    </row>
    <row r="6" spans="1:14" ht="12.75" customHeight="1">
      <c r="B6" s="945" t="s">
        <v>142</v>
      </c>
      <c r="C6" s="946"/>
      <c r="D6" s="946"/>
      <c r="E6" s="440"/>
      <c r="F6" s="439">
        <v>76</v>
      </c>
      <c r="G6" s="438">
        <v>5038</v>
      </c>
      <c r="H6" s="438">
        <v>820195</v>
      </c>
      <c r="I6" s="438">
        <v>618112</v>
      </c>
      <c r="J6" s="438">
        <v>202083</v>
      </c>
      <c r="K6" s="438">
        <v>405799</v>
      </c>
      <c r="L6" s="438">
        <v>438721</v>
      </c>
      <c r="M6" s="438">
        <v>301139</v>
      </c>
    </row>
    <row r="7" spans="1:14" ht="12.75" customHeight="1">
      <c r="B7" s="945" t="s">
        <v>290</v>
      </c>
      <c r="C7" s="946"/>
      <c r="D7" s="946"/>
      <c r="E7" s="440"/>
      <c r="F7" s="439">
        <v>73</v>
      </c>
      <c r="G7" s="438">
        <v>4932</v>
      </c>
      <c r="H7" s="438">
        <f>+I7+J7</f>
        <v>811814</v>
      </c>
      <c r="I7" s="438">
        <v>607082</v>
      </c>
      <c r="J7" s="438">
        <v>204732</v>
      </c>
      <c r="K7" s="438">
        <v>397685</v>
      </c>
      <c r="L7" s="438">
        <v>429729</v>
      </c>
      <c r="M7" s="438">
        <v>299463</v>
      </c>
    </row>
    <row r="8" spans="1:14" ht="3" customHeight="1" thickBot="1">
      <c r="A8" s="436"/>
      <c r="B8" s="436"/>
      <c r="C8" s="436"/>
      <c r="D8" s="436"/>
      <c r="E8" s="436"/>
      <c r="F8" s="437"/>
      <c r="G8" s="436"/>
      <c r="H8" s="436"/>
      <c r="I8" s="436"/>
      <c r="J8" s="436"/>
      <c r="K8" s="436"/>
      <c r="L8" s="436"/>
      <c r="M8" s="436"/>
    </row>
    <row r="9" spans="1:14" ht="6" customHeight="1" thickTop="1"/>
    <row r="10" spans="1:14" s="138" customFormat="1" ht="13.5" customHeight="1" thickBot="1">
      <c r="A10" s="435" t="s">
        <v>413</v>
      </c>
      <c r="H10" s="434"/>
    </row>
    <row r="11" spans="1:14" s="432" customFormat="1" ht="15.95" customHeight="1" thickTop="1">
      <c r="A11" s="947" t="s">
        <v>389</v>
      </c>
      <c r="B11" s="948"/>
      <c r="C11" s="948"/>
      <c r="D11" s="948"/>
      <c r="E11" s="948"/>
      <c r="F11" s="948"/>
      <c r="G11" s="948"/>
      <c r="H11" s="948"/>
      <c r="I11" s="949" t="s">
        <v>401</v>
      </c>
      <c r="J11" s="949"/>
      <c r="K11" s="950"/>
      <c r="L11" s="433"/>
    </row>
    <row r="12" spans="1:14" s="138" customFormat="1" ht="12" customHeight="1">
      <c r="F12" s="147"/>
      <c r="G12" s="147"/>
      <c r="H12" s="147"/>
      <c r="I12" s="431"/>
      <c r="J12" s="147"/>
      <c r="K12" s="430" t="s">
        <v>292</v>
      </c>
    </row>
    <row r="13" spans="1:14" s="138" customFormat="1" ht="15.95" customHeight="1">
      <c r="A13" s="900" t="s">
        <v>412</v>
      </c>
      <c r="B13" s="939"/>
      <c r="C13" s="939"/>
      <c r="D13" s="939"/>
      <c r="E13" s="939"/>
      <c r="F13" s="939"/>
      <c r="G13" s="939"/>
      <c r="H13" s="939"/>
      <c r="I13" s="429"/>
      <c r="J13" s="936">
        <v>221081985</v>
      </c>
      <c r="K13" s="936"/>
    </row>
    <row r="14" spans="1:14" s="138" customFormat="1" ht="15.95" customHeight="1">
      <c r="A14" s="900" t="s">
        <v>411</v>
      </c>
      <c r="B14" s="937"/>
      <c r="C14" s="937"/>
      <c r="D14" s="937"/>
      <c r="E14" s="937"/>
      <c r="F14" s="937"/>
      <c r="G14" s="937"/>
      <c r="H14" s="937"/>
      <c r="I14" s="429"/>
      <c r="J14" s="942">
        <v>224009050</v>
      </c>
      <c r="K14" s="942"/>
      <c r="M14" s="936"/>
      <c r="N14" s="936"/>
    </row>
    <row r="15" spans="1:14" s="138" customFormat="1" ht="15.95" customHeight="1">
      <c r="A15" s="900" t="s">
        <v>587</v>
      </c>
      <c r="B15" s="937"/>
      <c r="C15" s="937"/>
      <c r="D15" s="937"/>
      <c r="E15" s="937"/>
      <c r="F15" s="937"/>
      <c r="G15" s="937"/>
      <c r="H15" s="937"/>
      <c r="I15" s="429"/>
      <c r="J15" s="936">
        <f>K17+K20+K21+K23</f>
        <v>208558521</v>
      </c>
      <c r="K15" s="936"/>
      <c r="M15" s="936"/>
      <c r="N15" s="936"/>
    </row>
    <row r="16" spans="1:14" s="138" customFormat="1" ht="6" customHeight="1">
      <c r="F16" s="147"/>
      <c r="G16" s="147"/>
      <c r="H16" s="147"/>
      <c r="I16" s="428"/>
      <c r="J16" s="147"/>
      <c r="K16" s="147"/>
    </row>
    <row r="17" spans="1:13" s="138" customFormat="1" ht="17.25" customHeight="1">
      <c r="B17" s="928" t="s">
        <v>410</v>
      </c>
      <c r="C17" s="158"/>
      <c r="D17" s="801" t="s">
        <v>406</v>
      </c>
      <c r="E17" s="932"/>
      <c r="F17" s="932"/>
      <c r="G17" s="932"/>
      <c r="H17" s="933"/>
      <c r="I17" s="427"/>
      <c r="J17" s="426"/>
      <c r="K17" s="423">
        <f>SUM(K18:K19)</f>
        <v>111529022</v>
      </c>
    </row>
    <row r="18" spans="1:13" s="138" customFormat="1" ht="17.25" customHeight="1">
      <c r="B18" s="929"/>
      <c r="C18" s="425"/>
      <c r="D18" s="938" t="s">
        <v>405</v>
      </c>
      <c r="E18" s="932"/>
      <c r="F18" s="932"/>
      <c r="G18" s="932"/>
      <c r="H18" s="933"/>
      <c r="I18" s="424"/>
      <c r="J18" s="150"/>
      <c r="K18" s="423">
        <f>93567434+40155+207689</f>
        <v>93815278</v>
      </c>
    </row>
    <row r="19" spans="1:13" s="138" customFormat="1" ht="17.25" customHeight="1">
      <c r="B19" s="929"/>
      <c r="C19" s="425"/>
      <c r="D19" s="938" t="s">
        <v>404</v>
      </c>
      <c r="E19" s="932"/>
      <c r="F19" s="932"/>
      <c r="G19" s="932"/>
      <c r="H19" s="933"/>
      <c r="I19" s="424"/>
      <c r="J19" s="150"/>
      <c r="K19" s="423">
        <f>111529022-K18</f>
        <v>17713744</v>
      </c>
      <c r="L19" s="422"/>
      <c r="M19" s="422"/>
    </row>
    <row r="20" spans="1:13" s="138" customFormat="1" ht="17.25" customHeight="1">
      <c r="B20" s="794" t="s">
        <v>409</v>
      </c>
      <c r="C20" s="794"/>
      <c r="D20" s="794"/>
      <c r="E20" s="794"/>
      <c r="F20" s="940"/>
      <c r="G20" s="940"/>
      <c r="H20" s="941"/>
      <c r="I20" s="424"/>
      <c r="J20" s="150"/>
      <c r="K20" s="423">
        <v>11770699</v>
      </c>
    </row>
    <row r="21" spans="1:13" s="138" customFormat="1" ht="17.25" customHeight="1">
      <c r="B21" s="794" t="s">
        <v>408</v>
      </c>
      <c r="C21" s="794"/>
      <c r="D21" s="794"/>
      <c r="E21" s="794"/>
      <c r="F21" s="940"/>
      <c r="G21" s="940"/>
      <c r="H21" s="941"/>
      <c r="I21" s="424"/>
      <c r="J21" s="150"/>
      <c r="K21" s="423">
        <v>8912887</v>
      </c>
      <c r="M21" s="422"/>
    </row>
    <row r="22" spans="1:13" s="138" customFormat="1" ht="6" customHeight="1">
      <c r="B22" s="157"/>
      <c r="C22" s="157"/>
      <c r="D22" s="157"/>
      <c r="E22" s="157"/>
      <c r="F22" s="147"/>
      <c r="G22" s="147"/>
      <c r="H22" s="147"/>
      <c r="I22" s="428"/>
      <c r="J22" s="147"/>
      <c r="K22" s="423"/>
    </row>
    <row r="23" spans="1:13" s="138" customFormat="1" ht="17.25" customHeight="1">
      <c r="B23" s="928" t="s">
        <v>407</v>
      </c>
      <c r="C23" s="158"/>
      <c r="D23" s="801" t="s">
        <v>406</v>
      </c>
      <c r="E23" s="930"/>
      <c r="F23" s="930"/>
      <c r="G23" s="930"/>
      <c r="H23" s="931"/>
      <c r="I23" s="427"/>
      <c r="J23" s="426"/>
      <c r="K23" s="423">
        <f>SUM(K24:K25)</f>
        <v>76345913</v>
      </c>
    </row>
    <row r="24" spans="1:13" s="138" customFormat="1" ht="17.25" customHeight="1">
      <c r="B24" s="929"/>
      <c r="C24" s="425"/>
      <c r="D24" s="794" t="s">
        <v>405</v>
      </c>
      <c r="E24" s="932"/>
      <c r="F24" s="932"/>
      <c r="G24" s="932"/>
      <c r="H24" s="933"/>
      <c r="I24" s="424"/>
      <c r="J24" s="150"/>
      <c r="K24" s="423">
        <f>72440015+36215+510931</f>
        <v>72987161</v>
      </c>
    </row>
    <row r="25" spans="1:13" s="138" customFormat="1" ht="17.25" customHeight="1">
      <c r="B25" s="929"/>
      <c r="C25" s="425"/>
      <c r="D25" s="794" t="s">
        <v>404</v>
      </c>
      <c r="E25" s="932"/>
      <c r="F25" s="932"/>
      <c r="G25" s="932"/>
      <c r="H25" s="933"/>
      <c r="I25" s="424"/>
      <c r="J25" s="150"/>
      <c r="K25" s="423">
        <f>76345913-K24</f>
        <v>3358752</v>
      </c>
      <c r="L25" s="147"/>
      <c r="M25" s="422"/>
    </row>
    <row r="26" spans="1:13" s="138" customFormat="1" ht="6.75" customHeight="1" thickBot="1">
      <c r="A26" s="143"/>
      <c r="B26" s="143"/>
      <c r="C26" s="143"/>
      <c r="D26" s="143"/>
      <c r="E26" s="143"/>
      <c r="F26" s="143"/>
      <c r="G26" s="143"/>
      <c r="H26" s="143"/>
      <c r="I26" s="421"/>
      <c r="J26" s="143"/>
      <c r="K26" s="143"/>
      <c r="L26" s="147"/>
    </row>
    <row r="27" spans="1:13" s="138" customFormat="1" ht="5.25" customHeight="1" thickTop="1">
      <c r="F27" s="147"/>
      <c r="G27" s="147"/>
      <c r="H27" s="147"/>
      <c r="I27" s="147"/>
    </row>
    <row r="28" spans="1:13" s="402" customFormat="1" ht="13.5" customHeight="1" thickBot="1">
      <c r="A28" s="410" t="s">
        <v>403</v>
      </c>
    </row>
    <row r="29" spans="1:13" s="419" customFormat="1" ht="15.95" customHeight="1" thickTop="1">
      <c r="A29" s="822" t="s">
        <v>402</v>
      </c>
      <c r="B29" s="934"/>
      <c r="C29" s="934"/>
      <c r="D29" s="934"/>
      <c r="E29" s="934"/>
      <c r="F29" s="934"/>
      <c r="G29" s="934"/>
      <c r="H29" s="935"/>
      <c r="I29" s="420"/>
      <c r="J29" s="211" t="s">
        <v>401</v>
      </c>
      <c r="K29" s="420"/>
      <c r="L29" s="210"/>
    </row>
    <row r="30" spans="1:13" s="192" customFormat="1" ht="15" customHeight="1">
      <c r="E30" s="416"/>
      <c r="F30" s="416"/>
      <c r="G30" s="416"/>
      <c r="H30" s="418"/>
      <c r="I30" s="417"/>
      <c r="J30" s="416"/>
      <c r="K30" s="415" t="s">
        <v>292</v>
      </c>
    </row>
    <row r="31" spans="1:13" s="402" customFormat="1" ht="15" customHeight="1">
      <c r="B31" s="764"/>
      <c r="C31" s="764"/>
      <c r="D31" s="764"/>
      <c r="E31" s="764"/>
      <c r="F31" s="764"/>
      <c r="G31" s="407" t="s">
        <v>399</v>
      </c>
      <c r="H31" s="409"/>
      <c r="I31" s="408"/>
      <c r="J31" s="407"/>
      <c r="K31" s="406">
        <v>5382623</v>
      </c>
    </row>
    <row r="32" spans="1:13" s="402" customFormat="1" ht="15" customHeight="1">
      <c r="B32" s="412" t="s">
        <v>583</v>
      </c>
      <c r="C32" s="764"/>
      <c r="D32" s="764"/>
      <c r="E32" s="764"/>
      <c r="F32" s="764"/>
      <c r="G32" s="407" t="s">
        <v>398</v>
      </c>
      <c r="H32" s="409"/>
      <c r="I32" s="408"/>
      <c r="J32" s="407"/>
      <c r="K32" s="406">
        <v>1596154</v>
      </c>
    </row>
    <row r="33" spans="1:14" s="402" customFormat="1" ht="15" customHeight="1">
      <c r="A33" s="764"/>
      <c r="B33" s="764"/>
      <c r="C33" s="764"/>
      <c r="D33" s="764"/>
      <c r="E33" s="764"/>
      <c r="F33" s="764"/>
      <c r="G33" s="407" t="s">
        <v>397</v>
      </c>
      <c r="H33" s="409"/>
      <c r="I33" s="408"/>
      <c r="J33" s="407"/>
      <c r="K33" s="406">
        <v>338143</v>
      </c>
    </row>
    <row r="34" spans="1:14" s="402" customFormat="1" ht="9.75" customHeight="1">
      <c r="F34" s="412"/>
      <c r="G34" s="412"/>
      <c r="H34" s="414"/>
      <c r="I34" s="413"/>
      <c r="J34" s="412"/>
      <c r="K34" s="411"/>
    </row>
    <row r="35" spans="1:14" s="402" customFormat="1" ht="15" customHeight="1">
      <c r="B35" s="764"/>
      <c r="C35" s="764"/>
      <c r="D35" s="764"/>
      <c r="E35" s="764"/>
      <c r="F35" s="764"/>
      <c r="G35" s="407" t="s">
        <v>400</v>
      </c>
      <c r="H35" s="409"/>
      <c r="I35" s="408"/>
      <c r="J35" s="407"/>
      <c r="K35" s="406">
        <v>5197266</v>
      </c>
    </row>
    <row r="36" spans="1:14" s="402" customFormat="1" ht="15" customHeight="1">
      <c r="B36" s="412" t="s">
        <v>584</v>
      </c>
      <c r="C36" s="764"/>
      <c r="D36" s="764"/>
      <c r="E36" s="764"/>
      <c r="F36" s="764"/>
      <c r="G36" s="407" t="s">
        <v>398</v>
      </c>
      <c r="H36" s="409"/>
      <c r="I36" s="408"/>
      <c r="J36" s="407"/>
      <c r="K36" s="406">
        <v>1570402</v>
      </c>
    </row>
    <row r="37" spans="1:14" s="402" customFormat="1" ht="15" customHeight="1">
      <c r="A37" s="764"/>
      <c r="B37" s="764"/>
      <c r="C37" s="764"/>
      <c r="D37" s="764"/>
      <c r="E37" s="764"/>
      <c r="F37" s="764"/>
      <c r="G37" s="407" t="s">
        <v>397</v>
      </c>
      <c r="H37" s="409"/>
      <c r="I37" s="408"/>
      <c r="J37" s="407"/>
      <c r="K37" s="406">
        <v>344890</v>
      </c>
    </row>
    <row r="38" spans="1:14" s="402" customFormat="1" ht="9.75" customHeight="1">
      <c r="F38" s="412"/>
      <c r="G38" s="412"/>
      <c r="H38" s="414"/>
      <c r="I38" s="413"/>
      <c r="J38" s="412"/>
      <c r="K38" s="411"/>
    </row>
    <row r="39" spans="1:14" s="402" customFormat="1" ht="15" customHeight="1">
      <c r="B39" s="764"/>
      <c r="C39" s="764"/>
      <c r="D39" s="764"/>
      <c r="E39" s="764"/>
      <c r="F39" s="764"/>
      <c r="G39" s="407" t="s">
        <v>399</v>
      </c>
      <c r="H39" s="409"/>
      <c r="I39" s="408"/>
      <c r="J39" s="407"/>
      <c r="K39" s="406">
        <v>4898939</v>
      </c>
      <c r="L39" s="410"/>
    </row>
    <row r="40" spans="1:14" s="402" customFormat="1" ht="15" customHeight="1">
      <c r="B40" s="412" t="s">
        <v>575</v>
      </c>
      <c r="C40" s="764"/>
      <c r="D40" s="764"/>
      <c r="E40" s="764"/>
      <c r="F40" s="764"/>
      <c r="G40" s="407" t="s">
        <v>398</v>
      </c>
      <c r="H40" s="409"/>
      <c r="I40" s="408"/>
      <c r="J40" s="407"/>
      <c r="K40" s="406">
        <v>1373696</v>
      </c>
    </row>
    <row r="41" spans="1:14" s="402" customFormat="1" ht="15" customHeight="1">
      <c r="A41" s="764"/>
      <c r="B41" s="764"/>
      <c r="C41" s="764"/>
      <c r="D41" s="764"/>
      <c r="E41" s="764"/>
      <c r="F41" s="764"/>
      <c r="G41" s="407" t="s">
        <v>397</v>
      </c>
      <c r="H41" s="409"/>
      <c r="I41" s="408"/>
      <c r="J41" s="407"/>
      <c r="K41" s="406">
        <v>326222</v>
      </c>
    </row>
    <row r="42" spans="1:14" s="402" customFormat="1" ht="6.75" customHeight="1" thickBot="1">
      <c r="A42" s="403"/>
      <c r="B42" s="403"/>
      <c r="C42" s="403"/>
      <c r="D42" s="403"/>
      <c r="E42" s="403"/>
      <c r="F42" s="403"/>
      <c r="G42" s="403"/>
      <c r="H42" s="405"/>
      <c r="I42" s="404"/>
      <c r="J42" s="403"/>
      <c r="K42" s="403"/>
    </row>
    <row r="43" spans="1:14" s="402" customFormat="1" ht="6" customHeight="1" thickTop="1"/>
    <row r="44" spans="1:14">
      <c r="K44" s="401"/>
      <c r="N44" s="401"/>
    </row>
    <row r="45" spans="1:14">
      <c r="H45" s="400"/>
    </row>
  </sheetData>
  <mergeCells count="29">
    <mergeCell ref="K2:M2"/>
    <mergeCell ref="B6:D6"/>
    <mergeCell ref="B7:D7"/>
    <mergeCell ref="A11:H11"/>
    <mergeCell ref="I11:K11"/>
    <mergeCell ref="B5:D5"/>
    <mergeCell ref="B2:D3"/>
    <mergeCell ref="F2:F3"/>
    <mergeCell ref="G2:G3"/>
    <mergeCell ref="H2:J2"/>
    <mergeCell ref="A13:H13"/>
    <mergeCell ref="J13:K13"/>
    <mergeCell ref="B21:H21"/>
    <mergeCell ref="A14:H14"/>
    <mergeCell ref="J14:K14"/>
    <mergeCell ref="B20:H20"/>
    <mergeCell ref="M14:N14"/>
    <mergeCell ref="A15:H15"/>
    <mergeCell ref="J15:K15"/>
    <mergeCell ref="M15:N15"/>
    <mergeCell ref="B17:B19"/>
    <mergeCell ref="D17:H17"/>
    <mergeCell ref="D18:H18"/>
    <mergeCell ref="D19:H19"/>
    <mergeCell ref="B23:B25"/>
    <mergeCell ref="D23:H23"/>
    <mergeCell ref="D24:H24"/>
    <mergeCell ref="D25:H25"/>
    <mergeCell ref="A29:H29"/>
  </mergeCells>
  <phoneticPr fontId="5"/>
  <printOptions horizontalCentered="1"/>
  <pageMargins left="0.78740157480314965" right="0.78740157480314965" top="1.4960629921259843" bottom="1.1811023622047245" header="0.74803149606299213" footer="0.51181102362204722"/>
  <pageSetup paperSize="9" orientation="portrait" r:id="rId1"/>
  <headerFooter alignWithMargins="0">
    <oddHeader>&amp;L&amp;9健康保険適用、給付状況－組合管掌－&amp;R&amp;9&amp;F （&amp;A）</oddHeader>
  </headerFooter>
  <colBreaks count="1" manualBreakCount="1">
    <brk id="14" max="13"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J60"/>
  <sheetViews>
    <sheetView zoomScaleNormal="100" zoomScaleSheetLayoutView="130" zoomScalePageLayoutView="148" workbookViewId="0">
      <selection sqref="A1:C1"/>
    </sheetView>
  </sheetViews>
  <sheetFormatPr defaultColWidth="9" defaultRowHeight="10.5"/>
  <cols>
    <col min="1" max="1" width="3.625" style="347" customWidth="1"/>
    <col min="2" max="2" width="2.5" style="347" customWidth="1"/>
    <col min="3" max="3" width="10.25" style="347" customWidth="1"/>
    <col min="4" max="4" width="8.375" style="347" customWidth="1"/>
    <col min="5" max="5" width="7.875" style="347" customWidth="1"/>
    <col min="6" max="6" width="9.375" style="347" customWidth="1"/>
    <col min="7" max="7" width="10" style="347" customWidth="1"/>
    <col min="8" max="16384" width="9" style="347"/>
  </cols>
  <sheetData>
    <row r="1" spans="1:8" ht="12.75" customHeight="1" thickBot="1">
      <c r="A1" s="965" t="s">
        <v>357</v>
      </c>
      <c r="B1" s="961"/>
      <c r="C1" s="961"/>
      <c r="G1" s="398" t="s">
        <v>396</v>
      </c>
    </row>
    <row r="2" spans="1:8" s="396" customFormat="1" ht="12" customHeight="1" thickTop="1">
      <c r="A2" s="966" t="s">
        <v>395</v>
      </c>
      <c r="B2" s="882"/>
      <c r="C2" s="883"/>
      <c r="D2" s="967" t="s">
        <v>394</v>
      </c>
      <c r="E2" s="967"/>
      <c r="F2" s="967"/>
      <c r="G2" s="968" t="s">
        <v>393</v>
      </c>
    </row>
    <row r="3" spans="1:8" s="396" customFormat="1" ht="9.9499999999999993" customHeight="1">
      <c r="A3" s="885"/>
      <c r="B3" s="885"/>
      <c r="C3" s="886"/>
      <c r="D3" s="397" t="s">
        <v>351</v>
      </c>
      <c r="E3" s="397" t="s">
        <v>350</v>
      </c>
      <c r="F3" s="397" t="s">
        <v>349</v>
      </c>
      <c r="G3" s="969"/>
    </row>
    <row r="4" spans="1:8" s="392" customFormat="1" ht="8.25" customHeight="1">
      <c r="C4" s="395"/>
      <c r="D4" s="394" t="s">
        <v>293</v>
      </c>
      <c r="E4" s="393" t="s">
        <v>293</v>
      </c>
      <c r="F4" s="393" t="s">
        <v>293</v>
      </c>
      <c r="G4" s="393" t="s">
        <v>276</v>
      </c>
    </row>
    <row r="5" spans="1:8" ht="11.1" customHeight="1">
      <c r="B5" s="958" t="s">
        <v>392</v>
      </c>
      <c r="C5" s="959"/>
      <c r="D5" s="391">
        <v>1277</v>
      </c>
      <c r="E5" s="390">
        <v>1164</v>
      </c>
      <c r="F5" s="390">
        <v>113</v>
      </c>
      <c r="G5" s="390">
        <v>14974</v>
      </c>
    </row>
    <row r="6" spans="1:8" ht="11.1" customHeight="1">
      <c r="B6" s="958" t="s">
        <v>391</v>
      </c>
      <c r="C6" s="959"/>
      <c r="D6" s="391">
        <v>1314</v>
      </c>
      <c r="E6" s="390">
        <v>1205</v>
      </c>
      <c r="F6" s="390">
        <v>109</v>
      </c>
      <c r="G6" s="390">
        <v>14852</v>
      </c>
    </row>
    <row r="7" spans="1:8" ht="11.1" customHeight="1">
      <c r="B7" s="958" t="s">
        <v>587</v>
      </c>
      <c r="C7" s="959"/>
      <c r="D7" s="389">
        <v>1284</v>
      </c>
      <c r="E7" s="389">
        <v>1201</v>
      </c>
      <c r="F7" s="389">
        <v>83</v>
      </c>
      <c r="G7" s="389">
        <v>14715</v>
      </c>
    </row>
    <row r="8" spans="1:8" ht="4.5" customHeight="1" thickBot="1">
      <c r="A8" s="388"/>
      <c r="B8" s="388"/>
      <c r="C8" s="388"/>
      <c r="D8" s="387"/>
      <c r="E8" s="386"/>
      <c r="F8" s="386"/>
      <c r="G8" s="386"/>
    </row>
    <row r="9" spans="1:8" ht="5.25" customHeight="1" thickTop="1"/>
    <row r="10" spans="1:8" s="44" customFormat="1" ht="10.5" customHeight="1" thickBot="1">
      <c r="A10" s="960" t="s">
        <v>390</v>
      </c>
      <c r="B10" s="961"/>
      <c r="C10" s="961"/>
    </row>
    <row r="11" spans="1:8" s="44" customFormat="1" ht="14.25" customHeight="1" thickTop="1">
      <c r="A11" s="385"/>
      <c r="B11" s="385"/>
      <c r="C11" s="962" t="s">
        <v>389</v>
      </c>
      <c r="D11" s="963"/>
      <c r="E11" s="964"/>
      <c r="F11" s="384" t="s">
        <v>388</v>
      </c>
      <c r="G11" s="383" t="s">
        <v>387</v>
      </c>
    </row>
    <row r="12" spans="1:8" s="44" customFormat="1" ht="10.5" customHeight="1">
      <c r="D12" s="382"/>
      <c r="E12" s="382"/>
      <c r="F12" s="381" t="s">
        <v>344</v>
      </c>
      <c r="G12" s="380" t="s">
        <v>292</v>
      </c>
    </row>
    <row r="13" spans="1:8" s="44" customFormat="1" ht="9.9499999999999993" customHeight="1">
      <c r="A13" s="970" t="s">
        <v>580</v>
      </c>
      <c r="B13" s="970"/>
      <c r="C13" s="970"/>
      <c r="D13" s="970"/>
      <c r="E13" s="971"/>
      <c r="F13" s="379">
        <v>14906</v>
      </c>
      <c r="G13" s="379">
        <v>198719</v>
      </c>
    </row>
    <row r="14" spans="1:8" s="44" customFormat="1" ht="9.9499999999999993" customHeight="1">
      <c r="A14" s="970" t="s">
        <v>585</v>
      </c>
      <c r="B14" s="970"/>
      <c r="C14" s="970"/>
      <c r="D14" s="970"/>
      <c r="E14" s="971"/>
      <c r="F14" s="379">
        <v>14735</v>
      </c>
      <c r="G14" s="379">
        <v>211399</v>
      </c>
    </row>
    <row r="15" spans="1:8" s="44" customFormat="1" ht="9.9499999999999993" customHeight="1">
      <c r="A15" s="970" t="s">
        <v>586</v>
      </c>
      <c r="B15" s="970"/>
      <c r="C15" s="970"/>
      <c r="D15" s="970"/>
      <c r="E15" s="971"/>
      <c r="F15" s="366">
        <v>11441</v>
      </c>
      <c r="G15" s="366">
        <v>187644</v>
      </c>
      <c r="H15" s="378"/>
    </row>
    <row r="16" spans="1:8" s="44" customFormat="1" ht="6.75" customHeight="1">
      <c r="D16" s="371"/>
      <c r="E16" s="350"/>
      <c r="F16" s="377"/>
      <c r="G16" s="376"/>
    </row>
    <row r="17" spans="1:10" s="44" customFormat="1" ht="9.6" customHeight="1">
      <c r="A17" s="972" t="s">
        <v>386</v>
      </c>
      <c r="B17" s="974" t="s">
        <v>385</v>
      </c>
      <c r="C17" s="975"/>
      <c r="D17" s="975"/>
      <c r="E17" s="976"/>
      <c r="F17" s="366">
        <v>6648</v>
      </c>
      <c r="G17" s="366">
        <v>105547</v>
      </c>
      <c r="H17" s="365"/>
      <c r="I17" s="375"/>
      <c r="J17" s="375"/>
    </row>
    <row r="18" spans="1:10" s="44" customFormat="1" ht="9.6" customHeight="1">
      <c r="A18" s="973"/>
      <c r="B18" s="977" t="s">
        <v>384</v>
      </c>
      <c r="C18" s="978"/>
      <c r="D18" s="978"/>
      <c r="E18" s="979"/>
      <c r="F18" s="355">
        <v>6248</v>
      </c>
      <c r="G18" s="355">
        <v>89740</v>
      </c>
      <c r="H18" s="354"/>
      <c r="I18" s="307"/>
      <c r="J18" s="307"/>
    </row>
    <row r="19" spans="1:10" s="44" customFormat="1" ht="9.6" customHeight="1">
      <c r="A19" s="973"/>
      <c r="B19" s="359"/>
      <c r="C19" s="977" t="s">
        <v>361</v>
      </c>
      <c r="D19" s="978"/>
      <c r="E19" s="979"/>
      <c r="F19" s="355">
        <v>3147</v>
      </c>
      <c r="G19" s="355">
        <v>60954</v>
      </c>
      <c r="H19" s="362"/>
      <c r="I19" s="307"/>
      <c r="J19" s="307"/>
    </row>
    <row r="20" spans="1:10" s="44" customFormat="1" ht="9.6" customHeight="1">
      <c r="A20" s="973"/>
      <c r="B20" s="359"/>
      <c r="C20" s="977" t="s">
        <v>373</v>
      </c>
      <c r="D20" s="978"/>
      <c r="E20" s="979"/>
      <c r="F20" s="355">
        <v>827</v>
      </c>
      <c r="G20" s="355">
        <v>9094</v>
      </c>
      <c r="H20" s="362"/>
      <c r="I20" s="307"/>
      <c r="J20" s="307"/>
    </row>
    <row r="21" spans="1:10" s="44" customFormat="1" ht="9.6" customHeight="1">
      <c r="A21" s="973"/>
      <c r="B21" s="359"/>
      <c r="C21" s="977" t="s">
        <v>383</v>
      </c>
      <c r="D21" s="978"/>
      <c r="E21" s="979"/>
      <c r="F21" s="355">
        <v>2274</v>
      </c>
      <c r="G21" s="355">
        <v>19692</v>
      </c>
      <c r="H21" s="362"/>
      <c r="I21" s="307"/>
      <c r="J21" s="307"/>
    </row>
    <row r="22" spans="1:10" s="44" customFormat="1" ht="9.6" customHeight="1">
      <c r="A22" s="973"/>
      <c r="B22" s="977" t="s">
        <v>382</v>
      </c>
      <c r="C22" s="978"/>
      <c r="D22" s="978"/>
      <c r="E22" s="979"/>
      <c r="F22" s="355">
        <v>400</v>
      </c>
      <c r="G22" s="355">
        <v>15807</v>
      </c>
      <c r="H22" s="354"/>
      <c r="I22" s="307"/>
      <c r="J22" s="307"/>
    </row>
    <row r="23" spans="1:10" s="44" customFormat="1" ht="9.6" customHeight="1">
      <c r="A23" s="973"/>
      <c r="B23" s="359"/>
      <c r="C23" s="977" t="s">
        <v>371</v>
      </c>
      <c r="D23" s="978"/>
      <c r="E23" s="979"/>
      <c r="F23" s="355">
        <v>224</v>
      </c>
      <c r="G23" s="355">
        <v>1216</v>
      </c>
      <c r="H23" s="362"/>
      <c r="I23" s="307"/>
      <c r="J23" s="307"/>
    </row>
    <row r="24" spans="1:10" s="44" customFormat="1" ht="9.6" customHeight="1">
      <c r="A24" s="973"/>
      <c r="B24" s="359"/>
      <c r="C24" s="977" t="s">
        <v>381</v>
      </c>
      <c r="D24" s="975"/>
      <c r="E24" s="976"/>
      <c r="F24" s="364" t="s">
        <v>370</v>
      </c>
      <c r="G24" s="364" t="s">
        <v>380</v>
      </c>
      <c r="H24" s="354"/>
      <c r="I24" s="307"/>
      <c r="J24" s="307"/>
    </row>
    <row r="25" spans="1:10" s="44" customFormat="1" ht="9.6" customHeight="1">
      <c r="A25" s="973"/>
      <c r="B25" s="359"/>
      <c r="C25" s="977" t="s">
        <v>379</v>
      </c>
      <c r="D25" s="978"/>
      <c r="E25" s="979"/>
      <c r="F25" s="364" t="s">
        <v>378</v>
      </c>
      <c r="G25" s="364" t="s">
        <v>370</v>
      </c>
      <c r="H25" s="354"/>
      <c r="I25" s="307"/>
      <c r="J25" s="307"/>
    </row>
    <row r="26" spans="1:10" s="44" customFormat="1" ht="9.6" customHeight="1">
      <c r="A26" s="973"/>
      <c r="B26" s="359"/>
      <c r="C26" s="977" t="s">
        <v>377</v>
      </c>
      <c r="D26" s="978"/>
      <c r="E26" s="979"/>
      <c r="F26" s="355">
        <v>68</v>
      </c>
      <c r="G26" s="355">
        <v>13848</v>
      </c>
      <c r="H26" s="374"/>
      <c r="I26" s="307"/>
      <c r="J26" s="307"/>
    </row>
    <row r="27" spans="1:10" s="44" customFormat="1" ht="9.6" customHeight="1">
      <c r="A27" s="973"/>
      <c r="B27" s="359"/>
      <c r="C27" s="977" t="s">
        <v>376</v>
      </c>
      <c r="D27" s="975"/>
      <c r="E27" s="976"/>
      <c r="F27" s="364">
        <v>1</v>
      </c>
      <c r="G27" s="364">
        <v>50</v>
      </c>
      <c r="H27" s="354"/>
      <c r="I27" s="307"/>
      <c r="J27" s="307"/>
    </row>
    <row r="28" spans="1:10" s="44" customFormat="1" ht="9.6" customHeight="1">
      <c r="A28" s="973"/>
      <c r="B28" s="359"/>
      <c r="C28" s="977" t="s">
        <v>337</v>
      </c>
      <c r="D28" s="978"/>
      <c r="E28" s="979"/>
      <c r="F28" s="364" t="s">
        <v>375</v>
      </c>
      <c r="G28" s="364" t="s">
        <v>369</v>
      </c>
      <c r="H28" s="354"/>
      <c r="I28" s="307"/>
      <c r="J28" s="307"/>
    </row>
    <row r="29" spans="1:10" s="44" customFormat="1" ht="9.6" customHeight="1">
      <c r="A29" s="973"/>
      <c r="B29" s="359"/>
      <c r="C29" s="977" t="s">
        <v>336</v>
      </c>
      <c r="D29" s="978"/>
      <c r="E29" s="979"/>
      <c r="F29" s="364" t="s">
        <v>369</v>
      </c>
      <c r="G29" s="364" t="s">
        <v>369</v>
      </c>
      <c r="H29" s="354"/>
      <c r="I29" s="307"/>
      <c r="J29" s="307"/>
    </row>
    <row r="30" spans="1:10" s="44" customFormat="1" ht="9.6" customHeight="1">
      <c r="A30" s="973"/>
      <c r="B30" s="359"/>
      <c r="C30" s="977" t="s">
        <v>367</v>
      </c>
      <c r="D30" s="978"/>
      <c r="E30" s="979"/>
      <c r="F30" s="355">
        <v>103</v>
      </c>
      <c r="G30" s="355">
        <v>605</v>
      </c>
      <c r="H30" s="373"/>
      <c r="I30" s="307"/>
      <c r="J30" s="307"/>
    </row>
    <row r="31" spans="1:10" s="44" customFormat="1" ht="9.6" customHeight="1">
      <c r="A31" s="973"/>
      <c r="B31" s="359"/>
      <c r="C31" s="977" t="s">
        <v>342</v>
      </c>
      <c r="D31" s="978"/>
      <c r="E31" s="979"/>
      <c r="F31" s="355">
        <v>4</v>
      </c>
      <c r="G31" s="355">
        <v>88</v>
      </c>
      <c r="H31" s="362"/>
      <c r="I31" s="307"/>
      <c r="J31" s="307"/>
    </row>
    <row r="32" spans="1:10" s="44" customFormat="1" ht="9.6" customHeight="1">
      <c r="A32" s="372"/>
      <c r="B32" s="372"/>
      <c r="C32" s="371"/>
      <c r="D32" s="370"/>
      <c r="E32" s="369"/>
      <c r="F32" s="368"/>
      <c r="G32" s="368"/>
      <c r="H32" s="367"/>
      <c r="I32" s="307"/>
      <c r="J32" s="307"/>
    </row>
    <row r="33" spans="1:8" s="44" customFormat="1" ht="9.6" customHeight="1">
      <c r="A33" s="972" t="s">
        <v>335</v>
      </c>
      <c r="B33" s="974" t="s">
        <v>374</v>
      </c>
      <c r="C33" s="975"/>
      <c r="D33" s="975"/>
      <c r="E33" s="976"/>
      <c r="F33" s="366">
        <v>3943</v>
      </c>
      <c r="G33" s="366">
        <v>66951</v>
      </c>
      <c r="H33" s="365"/>
    </row>
    <row r="34" spans="1:8" s="44" customFormat="1" ht="9.6" customHeight="1">
      <c r="A34" s="973"/>
      <c r="B34" s="977" t="s">
        <v>362</v>
      </c>
      <c r="C34" s="978"/>
      <c r="D34" s="978"/>
      <c r="E34" s="979"/>
      <c r="F34" s="355">
        <v>3782</v>
      </c>
      <c r="G34" s="355">
        <v>63736</v>
      </c>
      <c r="H34" s="354"/>
    </row>
    <row r="35" spans="1:8" s="44" customFormat="1" ht="9.6" customHeight="1">
      <c r="A35" s="973"/>
      <c r="B35" s="359"/>
      <c r="C35" s="977" t="s">
        <v>361</v>
      </c>
      <c r="D35" s="978"/>
      <c r="E35" s="979"/>
      <c r="F35" s="355">
        <v>1911</v>
      </c>
      <c r="G35" s="355">
        <v>45556</v>
      </c>
      <c r="H35" s="362"/>
    </row>
    <row r="36" spans="1:8" s="44" customFormat="1" ht="9.6" customHeight="1">
      <c r="A36" s="973"/>
      <c r="B36" s="359"/>
      <c r="C36" s="977" t="s">
        <v>373</v>
      </c>
      <c r="D36" s="978"/>
      <c r="E36" s="979"/>
      <c r="F36" s="355">
        <v>524</v>
      </c>
      <c r="G36" s="355">
        <v>8489</v>
      </c>
      <c r="H36" s="362"/>
    </row>
    <row r="37" spans="1:8" s="44" customFormat="1" ht="9.6" customHeight="1">
      <c r="A37" s="973"/>
      <c r="B37" s="359"/>
      <c r="C37" s="977" t="s">
        <v>359</v>
      </c>
      <c r="D37" s="978"/>
      <c r="E37" s="979"/>
      <c r="F37" s="355">
        <v>1347</v>
      </c>
      <c r="G37" s="355">
        <v>9691</v>
      </c>
      <c r="H37" s="362"/>
    </row>
    <row r="38" spans="1:8" s="44" customFormat="1" ht="9.6" customHeight="1">
      <c r="A38" s="973"/>
      <c r="B38" s="977" t="s">
        <v>372</v>
      </c>
      <c r="C38" s="978"/>
      <c r="D38" s="978"/>
      <c r="E38" s="979"/>
      <c r="F38" s="355">
        <v>161</v>
      </c>
      <c r="G38" s="355">
        <v>3215</v>
      </c>
      <c r="H38" s="354"/>
    </row>
    <row r="39" spans="1:8" s="44" customFormat="1" ht="9.6" customHeight="1">
      <c r="A39" s="973"/>
      <c r="B39" s="359"/>
      <c r="C39" s="977" t="s">
        <v>371</v>
      </c>
      <c r="D39" s="978"/>
      <c r="E39" s="979"/>
      <c r="F39" s="355">
        <v>125</v>
      </c>
      <c r="G39" s="355">
        <v>929</v>
      </c>
      <c r="H39" s="362"/>
    </row>
    <row r="40" spans="1:8" s="44" customFormat="1" ht="9.6" customHeight="1">
      <c r="A40" s="973"/>
      <c r="B40" s="363"/>
      <c r="C40" s="977" t="s">
        <v>342</v>
      </c>
      <c r="D40" s="978"/>
      <c r="E40" s="979"/>
      <c r="F40" s="355">
        <v>3</v>
      </c>
      <c r="G40" s="355">
        <v>336</v>
      </c>
      <c r="H40" s="362"/>
    </row>
    <row r="41" spans="1:8" s="44" customFormat="1" ht="9.6" customHeight="1">
      <c r="A41" s="973"/>
      <c r="B41" s="363"/>
      <c r="C41" s="977" t="s">
        <v>330</v>
      </c>
      <c r="D41" s="978"/>
      <c r="E41" s="979"/>
      <c r="F41" s="364" t="s">
        <v>370</v>
      </c>
      <c r="G41" s="364" t="s">
        <v>370</v>
      </c>
      <c r="H41" s="354"/>
    </row>
    <row r="42" spans="1:8" s="44" customFormat="1" ht="9.6" customHeight="1">
      <c r="A42" s="973"/>
      <c r="B42" s="363"/>
      <c r="C42" s="977" t="s">
        <v>329</v>
      </c>
      <c r="D42" s="978"/>
      <c r="E42" s="979"/>
      <c r="F42" s="364" t="s">
        <v>369</v>
      </c>
      <c r="G42" s="364" t="s">
        <v>369</v>
      </c>
      <c r="H42" s="362"/>
    </row>
    <row r="43" spans="1:8" s="44" customFormat="1" ht="9.6" customHeight="1">
      <c r="A43" s="973"/>
      <c r="B43" s="363"/>
      <c r="C43" s="977" t="s">
        <v>368</v>
      </c>
      <c r="D43" s="978"/>
      <c r="E43" s="979"/>
      <c r="F43" s="355">
        <v>4</v>
      </c>
      <c r="G43" s="355">
        <v>1680</v>
      </c>
      <c r="H43" s="362"/>
    </row>
    <row r="44" spans="1:8" s="44" customFormat="1" ht="9.6" customHeight="1">
      <c r="A44" s="973"/>
      <c r="B44" s="363"/>
      <c r="C44" s="977" t="s">
        <v>367</v>
      </c>
      <c r="D44" s="978"/>
      <c r="E44" s="979"/>
      <c r="F44" s="355">
        <v>29</v>
      </c>
      <c r="G44" s="355">
        <v>270</v>
      </c>
      <c r="H44" s="362"/>
    </row>
    <row r="45" spans="1:8" s="356" customFormat="1" ht="6.75" customHeight="1">
      <c r="A45" s="361"/>
      <c r="B45" s="361"/>
      <c r="C45" s="65"/>
      <c r="D45" s="358"/>
      <c r="E45" s="360"/>
      <c r="F45" s="357"/>
      <c r="G45" s="357"/>
    </row>
    <row r="46" spans="1:8" s="356" customFormat="1" ht="12" customHeight="1">
      <c r="A46" s="980" t="s">
        <v>366</v>
      </c>
      <c r="B46" s="977" t="s">
        <v>365</v>
      </c>
      <c r="C46" s="978"/>
      <c r="D46" s="978"/>
      <c r="E46" s="979"/>
      <c r="F46" s="357" t="s">
        <v>168</v>
      </c>
      <c r="G46" s="357" t="s">
        <v>168</v>
      </c>
      <c r="H46" s="354"/>
    </row>
    <row r="47" spans="1:8" s="356" customFormat="1" ht="12" customHeight="1">
      <c r="A47" s="981"/>
      <c r="B47" s="359"/>
      <c r="C47" s="977" t="s">
        <v>364</v>
      </c>
      <c r="D47" s="978"/>
      <c r="E47" s="979"/>
      <c r="F47" s="357" t="s">
        <v>168</v>
      </c>
      <c r="G47" s="357" t="s">
        <v>168</v>
      </c>
      <c r="H47" s="354"/>
    </row>
    <row r="48" spans="1:8" s="356" customFormat="1" ht="12" customHeight="1">
      <c r="A48" s="981"/>
      <c r="B48" s="359"/>
      <c r="C48" s="977" t="s">
        <v>363</v>
      </c>
      <c r="D48" s="978"/>
      <c r="E48" s="979"/>
      <c r="F48" s="357" t="s">
        <v>168</v>
      </c>
      <c r="G48" s="357" t="s">
        <v>168</v>
      </c>
      <c r="H48" s="354"/>
    </row>
    <row r="49" spans="1:8" s="356" customFormat="1" ht="12" customHeight="1">
      <c r="A49" s="981"/>
      <c r="B49" s="359"/>
      <c r="C49" s="977" t="s">
        <v>359</v>
      </c>
      <c r="D49" s="978"/>
      <c r="E49" s="979"/>
      <c r="F49" s="357" t="s">
        <v>168</v>
      </c>
      <c r="G49" s="357" t="s">
        <v>168</v>
      </c>
      <c r="H49" s="354"/>
    </row>
    <row r="50" spans="1:8" s="356" customFormat="1" ht="8.25" customHeight="1">
      <c r="A50" s="361"/>
      <c r="B50" s="361"/>
      <c r="C50" s="65"/>
      <c r="D50" s="358"/>
      <c r="E50" s="360"/>
      <c r="F50" s="357"/>
      <c r="G50" s="357"/>
      <c r="H50" s="354"/>
    </row>
    <row r="51" spans="1:8" s="356" customFormat="1" ht="12" customHeight="1">
      <c r="A51" s="982" t="s">
        <v>593</v>
      </c>
      <c r="B51" s="977" t="s">
        <v>362</v>
      </c>
      <c r="C51" s="978"/>
      <c r="D51" s="978"/>
      <c r="E51" s="979"/>
      <c r="F51" s="355">
        <v>838</v>
      </c>
      <c r="G51" s="355">
        <v>14950</v>
      </c>
      <c r="H51" s="354"/>
    </row>
    <row r="52" spans="1:8" s="356" customFormat="1" ht="12" customHeight="1">
      <c r="A52" s="983"/>
      <c r="B52" s="359"/>
      <c r="C52" s="977" t="s">
        <v>361</v>
      </c>
      <c r="D52" s="978"/>
      <c r="E52" s="979"/>
      <c r="F52" s="355">
        <v>441</v>
      </c>
      <c r="G52" s="355">
        <v>12145</v>
      </c>
      <c r="H52" s="354"/>
    </row>
    <row r="53" spans="1:8" s="356" customFormat="1" ht="12" customHeight="1">
      <c r="A53" s="983"/>
      <c r="B53" s="359"/>
      <c r="C53" s="977" t="s">
        <v>360</v>
      </c>
      <c r="D53" s="978"/>
      <c r="E53" s="979"/>
      <c r="F53" s="355">
        <v>63</v>
      </c>
      <c r="G53" s="355">
        <v>662</v>
      </c>
      <c r="H53" s="354"/>
    </row>
    <row r="54" spans="1:8" s="356" customFormat="1" ht="12" customHeight="1">
      <c r="A54" s="983"/>
      <c r="B54" s="359"/>
      <c r="C54" s="977" t="s">
        <v>359</v>
      </c>
      <c r="D54" s="978"/>
      <c r="E54" s="979"/>
      <c r="F54" s="355">
        <v>334</v>
      </c>
      <c r="G54" s="355">
        <v>2143</v>
      </c>
      <c r="H54" s="354"/>
    </row>
    <row r="55" spans="1:8" s="356" customFormat="1" ht="7.5" customHeight="1">
      <c r="A55" s="65"/>
      <c r="B55" s="65"/>
      <c r="C55" s="65"/>
      <c r="D55" s="358"/>
      <c r="E55" s="58"/>
      <c r="F55" s="357"/>
      <c r="G55" s="357"/>
      <c r="H55" s="354"/>
    </row>
    <row r="56" spans="1:8" s="44" customFormat="1" ht="9.6" customHeight="1">
      <c r="A56" s="977" t="s">
        <v>322</v>
      </c>
      <c r="B56" s="978"/>
      <c r="C56" s="978"/>
      <c r="D56" s="978"/>
      <c r="E56" s="979"/>
      <c r="F56" s="355">
        <v>12</v>
      </c>
      <c r="G56" s="355">
        <v>196</v>
      </c>
      <c r="H56" s="354"/>
    </row>
    <row r="57" spans="1:8" s="44" customFormat="1" ht="3.75" customHeight="1" thickBot="1">
      <c r="A57" s="45"/>
      <c r="B57" s="45"/>
      <c r="C57" s="45"/>
      <c r="D57" s="353"/>
      <c r="E57" s="353"/>
      <c r="F57" s="352"/>
      <c r="G57" s="351"/>
    </row>
    <row r="58" spans="1:8" s="44" customFormat="1" ht="4.5" customHeight="1" thickTop="1">
      <c r="D58" s="350"/>
      <c r="E58" s="350"/>
      <c r="F58" s="349"/>
      <c r="G58" s="349"/>
    </row>
    <row r="59" spans="1:8" s="44" customFormat="1" ht="9.75">
      <c r="A59" s="350" t="s">
        <v>358</v>
      </c>
      <c r="B59" s="350"/>
      <c r="C59" s="349"/>
      <c r="D59" s="349"/>
    </row>
    <row r="60" spans="1:8">
      <c r="C60" s="348"/>
    </row>
  </sheetData>
  <mergeCells count="52">
    <mergeCell ref="A51:A54"/>
    <mergeCell ref="B51:E51"/>
    <mergeCell ref="C52:E52"/>
    <mergeCell ref="C53:E53"/>
    <mergeCell ref="C54:E54"/>
    <mergeCell ref="A56:E56"/>
    <mergeCell ref="C42:E42"/>
    <mergeCell ref="C43:E43"/>
    <mergeCell ref="C44:E44"/>
    <mergeCell ref="A46:A49"/>
    <mergeCell ref="B46:E46"/>
    <mergeCell ref="C47:E47"/>
    <mergeCell ref="C48:E48"/>
    <mergeCell ref="C49:E49"/>
    <mergeCell ref="A33:A44"/>
    <mergeCell ref="B33:E33"/>
    <mergeCell ref="B34:E34"/>
    <mergeCell ref="C35:E35"/>
    <mergeCell ref="C36:E36"/>
    <mergeCell ref="C37:E37"/>
    <mergeCell ref="B38:E38"/>
    <mergeCell ref="C39:E39"/>
    <mergeCell ref="C40:E40"/>
    <mergeCell ref="C41:E41"/>
    <mergeCell ref="C26:E26"/>
    <mergeCell ref="C27:E27"/>
    <mergeCell ref="C28:E28"/>
    <mergeCell ref="C29:E29"/>
    <mergeCell ref="C30:E30"/>
    <mergeCell ref="C31:E31"/>
    <mergeCell ref="G2:G3"/>
    <mergeCell ref="B5:C5"/>
    <mergeCell ref="A13:E13"/>
    <mergeCell ref="A14:E14"/>
    <mergeCell ref="A17:A31"/>
    <mergeCell ref="B17:E17"/>
    <mergeCell ref="B18:E18"/>
    <mergeCell ref="C19:E19"/>
    <mergeCell ref="C20:E20"/>
    <mergeCell ref="C21:E21"/>
    <mergeCell ref="B22:E22"/>
    <mergeCell ref="C23:E23"/>
    <mergeCell ref="A15:E15"/>
    <mergeCell ref="C24:E24"/>
    <mergeCell ref="C25:E25"/>
    <mergeCell ref="B6:C6"/>
    <mergeCell ref="B7:C7"/>
    <mergeCell ref="A10:C10"/>
    <mergeCell ref="C11:E11"/>
    <mergeCell ref="A1:C1"/>
    <mergeCell ref="A2:C3"/>
    <mergeCell ref="D2:F2"/>
  </mergeCells>
  <phoneticPr fontId="5"/>
  <printOptions horizontalCentered="1"/>
  <pageMargins left="0.39370078740157483" right="0.39370078740157483" top="1.2204724409448819" bottom="0" header="0.86614173228346458" footer="0.51181102362204722"/>
  <pageSetup paperSize="9" orientation="portrait" r:id="rId1"/>
  <headerFooter alignWithMargins="0">
    <oddHeader>&amp;L&amp;8健康保険法第3条の2項による被保険者健康保険適用、給付状況&amp;R&amp;8&amp;F　（&amp;A）</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M51"/>
  <sheetViews>
    <sheetView zoomScaleNormal="100" zoomScaleSheetLayoutView="154" zoomScalePageLayoutView="166" workbookViewId="0"/>
  </sheetViews>
  <sheetFormatPr defaultColWidth="9" defaultRowHeight="9.75"/>
  <cols>
    <col min="1" max="1" width="7.375" style="479" customWidth="1"/>
    <col min="2" max="2" width="0.75" style="483" customWidth="1"/>
    <col min="3" max="3" width="12" style="479" customWidth="1"/>
    <col min="4" max="4" width="16" style="482" bestFit="1" customWidth="1"/>
    <col min="5" max="5" width="14.125" style="482" bestFit="1" customWidth="1"/>
    <col min="6" max="6" width="13.75" style="479" customWidth="1"/>
    <col min="7" max="7" width="13" style="479" bestFit="1" customWidth="1"/>
    <col min="8" max="8" width="13.875" style="479" bestFit="1" customWidth="1"/>
    <col min="9" max="9" width="13" style="479" bestFit="1" customWidth="1"/>
    <col min="10" max="10" width="12.875" style="479" customWidth="1"/>
    <col min="11" max="11" width="7.625" style="479" bestFit="1" customWidth="1"/>
    <col min="12" max="12" width="0.75" style="481" customWidth="1"/>
    <col min="13" max="13" width="7.375" style="480" customWidth="1"/>
    <col min="14" max="16384" width="9" style="479"/>
  </cols>
  <sheetData>
    <row r="1" spans="1:13" ht="16.5" customHeight="1" thickBot="1">
      <c r="A1" s="479" t="s">
        <v>454</v>
      </c>
      <c r="C1" s="532"/>
      <c r="D1" s="473"/>
      <c r="E1" s="473"/>
      <c r="F1" s="531"/>
      <c r="K1" s="530"/>
      <c r="L1" s="529"/>
      <c r="M1" s="660" t="s">
        <v>453</v>
      </c>
    </row>
    <row r="2" spans="1:13" s="517" customFormat="1" ht="15.75" customHeight="1" thickTop="1">
      <c r="A2" s="986" t="s">
        <v>443</v>
      </c>
      <c r="B2" s="528"/>
      <c r="C2" s="988" t="s">
        <v>452</v>
      </c>
      <c r="D2" s="988" t="s">
        <v>451</v>
      </c>
      <c r="E2" s="990" t="s">
        <v>450</v>
      </c>
      <c r="F2" s="992" t="s">
        <v>449</v>
      </c>
      <c r="G2" s="990" t="s">
        <v>448</v>
      </c>
      <c r="H2" s="990" t="s">
        <v>447</v>
      </c>
      <c r="I2" s="990" t="s">
        <v>446</v>
      </c>
      <c r="J2" s="994" t="s">
        <v>445</v>
      </c>
      <c r="K2" s="996" t="s">
        <v>444</v>
      </c>
      <c r="L2" s="527"/>
      <c r="M2" s="984" t="s">
        <v>443</v>
      </c>
    </row>
    <row r="3" spans="1:13" s="517" customFormat="1" ht="21.75" customHeight="1">
      <c r="A3" s="987"/>
      <c r="B3" s="526"/>
      <c r="C3" s="989"/>
      <c r="D3" s="989"/>
      <c r="E3" s="991"/>
      <c r="F3" s="993"/>
      <c r="G3" s="991"/>
      <c r="H3" s="991"/>
      <c r="I3" s="991"/>
      <c r="J3" s="995"/>
      <c r="K3" s="997"/>
      <c r="L3" s="525"/>
      <c r="M3" s="985"/>
    </row>
    <row r="4" spans="1:13" s="517" customFormat="1" ht="7.5" customHeight="1">
      <c r="A4" s="524"/>
      <c r="B4" s="523"/>
      <c r="C4" s="522"/>
      <c r="D4" s="521"/>
      <c r="E4" s="521"/>
      <c r="F4" s="521"/>
      <c r="G4" s="521"/>
      <c r="H4" s="521"/>
      <c r="I4" s="521"/>
      <c r="J4" s="520"/>
      <c r="K4" s="520"/>
      <c r="L4" s="519"/>
      <c r="M4" s="518"/>
    </row>
    <row r="5" spans="1:13" s="510" customFormat="1" ht="11.45" customHeight="1">
      <c r="A5" s="516" t="s">
        <v>4</v>
      </c>
      <c r="B5" s="513"/>
      <c r="C5" s="512">
        <v>1088568</v>
      </c>
      <c r="D5" s="507">
        <v>946805452370</v>
      </c>
      <c r="E5" s="507">
        <v>402458744288</v>
      </c>
      <c r="F5" s="507">
        <v>282003734599</v>
      </c>
      <c r="G5" s="507">
        <v>42924440370</v>
      </c>
      <c r="H5" s="507">
        <v>179666527390</v>
      </c>
      <c r="I5" s="507">
        <v>39752005723</v>
      </c>
      <c r="J5" s="507">
        <v>76073031674</v>
      </c>
      <c r="K5" s="507">
        <v>869772</v>
      </c>
      <c r="L5" s="514"/>
      <c r="M5" s="516" t="s">
        <v>4</v>
      </c>
    </row>
    <row r="6" spans="1:13" s="510" customFormat="1" ht="11.45" customHeight="1">
      <c r="A6" s="516" t="s">
        <v>5</v>
      </c>
      <c r="B6" s="513"/>
      <c r="C6" s="515">
        <v>1136533.3333333333</v>
      </c>
      <c r="D6" s="507">
        <v>1001017448502</v>
      </c>
      <c r="E6" s="507">
        <v>425215488920</v>
      </c>
      <c r="F6" s="507">
        <v>299135230416</v>
      </c>
      <c r="G6" s="507">
        <v>46095553810</v>
      </c>
      <c r="H6" s="507">
        <v>188438439550</v>
      </c>
      <c r="I6" s="507">
        <v>42132735806</v>
      </c>
      <c r="J6" s="507">
        <v>79492661856</v>
      </c>
      <c r="K6" s="507">
        <v>882886</v>
      </c>
      <c r="L6" s="514"/>
      <c r="M6" s="516" t="s">
        <v>5</v>
      </c>
    </row>
    <row r="7" spans="1:13" s="510" customFormat="1" ht="11.45" customHeight="1">
      <c r="A7" s="516" t="s">
        <v>192</v>
      </c>
      <c r="B7" s="513"/>
      <c r="C7" s="512">
        <v>1159914.5</v>
      </c>
      <c r="D7" s="512">
        <f>SUM(D9:D47)</f>
        <v>973827095457</v>
      </c>
      <c r="E7" s="512">
        <f>SUM(E9:E47)</f>
        <v>412987621520</v>
      </c>
      <c r="F7" s="512">
        <f>SUM(F9:F47)</f>
        <v>291223864280</v>
      </c>
      <c r="G7" s="507">
        <f>SUM(G9:G47)</f>
        <v>43995324310</v>
      </c>
      <c r="H7" s="507">
        <f>SUM(H9:H47)</f>
        <v>185851430600</v>
      </c>
      <c r="I7" s="507">
        <f>D7-(E7+F7+G7+H7)</f>
        <v>39768854747</v>
      </c>
      <c r="J7" s="507">
        <f>SUM(J9:J47)</f>
        <v>74643508253</v>
      </c>
      <c r="K7" s="507">
        <v>840450</v>
      </c>
      <c r="L7" s="511"/>
      <c r="M7" s="516" t="s">
        <v>192</v>
      </c>
    </row>
    <row r="8" spans="1:13" ht="6" customHeight="1">
      <c r="A8" s="483"/>
      <c r="B8" s="509"/>
      <c r="C8" s="498"/>
      <c r="D8" s="508"/>
      <c r="E8" s="508"/>
      <c r="F8" s="498"/>
      <c r="G8" s="498"/>
      <c r="H8" s="498"/>
      <c r="I8" s="507"/>
      <c r="J8" s="498"/>
      <c r="K8" s="498"/>
      <c r="L8" s="504"/>
      <c r="M8" s="503"/>
    </row>
    <row r="9" spans="1:13" ht="10.5" customHeight="1">
      <c r="A9" s="500" t="s">
        <v>103</v>
      </c>
      <c r="B9" s="500"/>
      <c r="C9" s="506">
        <v>464294</v>
      </c>
      <c r="D9" s="496">
        <v>397192196537</v>
      </c>
      <c r="E9" s="496">
        <v>165993815670</v>
      </c>
      <c r="F9" s="496">
        <v>120384460600</v>
      </c>
      <c r="G9" s="496">
        <v>18531213410</v>
      </c>
      <c r="H9" s="496">
        <v>76091513760</v>
      </c>
      <c r="I9" s="497">
        <f>D9-(E9+F9+G9+H9)</f>
        <v>16191193097</v>
      </c>
      <c r="J9" s="496">
        <v>30294560421</v>
      </c>
      <c r="K9" s="496">
        <v>856237</v>
      </c>
      <c r="L9" s="495"/>
      <c r="M9" s="494" t="s">
        <v>103</v>
      </c>
    </row>
    <row r="10" spans="1:13" ht="10.5" customHeight="1">
      <c r="A10" s="500" t="s">
        <v>84</v>
      </c>
      <c r="B10" s="499"/>
      <c r="C10" s="505">
        <v>145201.83333333334</v>
      </c>
      <c r="D10" s="496">
        <v>132489408190</v>
      </c>
      <c r="E10" s="496">
        <v>58002760690</v>
      </c>
      <c r="F10" s="496">
        <v>38162141760</v>
      </c>
      <c r="G10" s="496">
        <v>5562084040</v>
      </c>
      <c r="H10" s="496">
        <v>25075677910</v>
      </c>
      <c r="I10" s="497">
        <f>D10-(E10+F10+G10+H10)</f>
        <v>5686743790</v>
      </c>
      <c r="J10" s="496">
        <v>10160053513</v>
      </c>
      <c r="K10" s="496">
        <v>913235</v>
      </c>
      <c r="L10" s="495"/>
      <c r="M10" s="494" t="s">
        <v>84</v>
      </c>
    </row>
    <row r="11" spans="1:13" ht="10.5" customHeight="1">
      <c r="A11" s="500" t="s">
        <v>426</v>
      </c>
      <c r="B11" s="499"/>
      <c r="C11" s="498">
        <v>90863.083333333328</v>
      </c>
      <c r="D11" s="496">
        <v>71378250340</v>
      </c>
      <c r="E11" s="496">
        <v>30312405920</v>
      </c>
      <c r="F11" s="496">
        <v>20790094730</v>
      </c>
      <c r="G11" s="496">
        <v>3524858030</v>
      </c>
      <c r="H11" s="496">
        <v>13779330910</v>
      </c>
      <c r="I11" s="497">
        <f>D11-(E11+F11+G11+H11)</f>
        <v>2971560750</v>
      </c>
      <c r="J11" s="496">
        <v>5445669383</v>
      </c>
      <c r="K11" s="496">
        <v>786884</v>
      </c>
      <c r="L11" s="495"/>
      <c r="M11" s="494" t="s">
        <v>426</v>
      </c>
    </row>
    <row r="12" spans="1:13" ht="10.5" customHeight="1">
      <c r="A12" s="500" t="s">
        <v>289</v>
      </c>
      <c r="B12" s="499"/>
      <c r="C12" s="498">
        <v>66680.166666666672</v>
      </c>
      <c r="D12" s="496">
        <v>55573367592</v>
      </c>
      <c r="E12" s="496">
        <v>22000549180</v>
      </c>
      <c r="F12" s="496">
        <v>17761032500</v>
      </c>
      <c r="G12" s="496">
        <v>2386103300</v>
      </c>
      <c r="H12" s="496">
        <v>11607367770</v>
      </c>
      <c r="I12" s="497">
        <f>D12-(E12+F12+G12+H12)</f>
        <v>1818314842</v>
      </c>
      <c r="J12" s="496">
        <v>4070192098</v>
      </c>
      <c r="K12" s="496">
        <v>833671</v>
      </c>
      <c r="L12" s="495"/>
      <c r="M12" s="494" t="s">
        <v>289</v>
      </c>
    </row>
    <row r="13" spans="1:13" ht="10.5" customHeight="1">
      <c r="A13" s="500" t="s">
        <v>70</v>
      </c>
      <c r="B13" s="499"/>
      <c r="C13" s="498">
        <v>35677.833333333336</v>
      </c>
      <c r="D13" s="496">
        <v>29478413003</v>
      </c>
      <c r="E13" s="496">
        <v>13073703750</v>
      </c>
      <c r="F13" s="496">
        <v>8183300300</v>
      </c>
      <c r="G13" s="496">
        <v>1208433210</v>
      </c>
      <c r="H13" s="496">
        <v>5652351590</v>
      </c>
      <c r="I13" s="497">
        <f>D13-(E13+F13+G13+H13)</f>
        <v>1360624153</v>
      </c>
      <c r="J13" s="496">
        <v>2039943764</v>
      </c>
      <c r="K13" s="496">
        <v>827139</v>
      </c>
      <c r="L13" s="495"/>
      <c r="M13" s="494" t="s">
        <v>70</v>
      </c>
    </row>
    <row r="14" spans="1:13" ht="10.5" customHeight="1">
      <c r="A14" s="483"/>
      <c r="B14" s="499"/>
      <c r="C14" s="498"/>
      <c r="D14" s="496"/>
      <c r="E14" s="496"/>
      <c r="F14" s="496"/>
      <c r="G14" s="496"/>
      <c r="H14" s="496"/>
      <c r="I14" s="497"/>
      <c r="J14" s="501"/>
      <c r="K14" s="496"/>
      <c r="L14" s="504"/>
      <c r="M14" s="503"/>
    </row>
    <row r="15" spans="1:13" ht="10.5" customHeight="1">
      <c r="A15" s="500" t="s">
        <v>425</v>
      </c>
      <c r="B15" s="499"/>
      <c r="C15" s="498">
        <v>30751.083333333332</v>
      </c>
      <c r="D15" s="502">
        <v>26265719802</v>
      </c>
      <c r="E15" s="496">
        <v>11040925290</v>
      </c>
      <c r="F15" s="496">
        <v>7999432820</v>
      </c>
      <c r="G15" s="496">
        <v>1217715420</v>
      </c>
      <c r="H15" s="496">
        <v>4951936960</v>
      </c>
      <c r="I15" s="497">
        <f>D15-(E15+F15+G15+H15)</f>
        <v>1055709312</v>
      </c>
      <c r="J15" s="496">
        <v>2238566933</v>
      </c>
      <c r="K15" s="496">
        <v>854420</v>
      </c>
      <c r="L15" s="495"/>
      <c r="M15" s="494" t="s">
        <v>425</v>
      </c>
    </row>
    <row r="16" spans="1:13" ht="10.5" customHeight="1">
      <c r="A16" s="500" t="s">
        <v>68</v>
      </c>
      <c r="B16" s="499"/>
      <c r="C16" s="496">
        <v>54774.75</v>
      </c>
      <c r="D16" s="496">
        <v>44756229587</v>
      </c>
      <c r="E16" s="496">
        <v>18092992200</v>
      </c>
      <c r="F16" s="496">
        <v>13897272530</v>
      </c>
      <c r="G16" s="496">
        <v>2124928400</v>
      </c>
      <c r="H16" s="496">
        <v>8664883860</v>
      </c>
      <c r="I16" s="497">
        <f>D16-(E16+F16+G16+H16)</f>
        <v>1976152597</v>
      </c>
      <c r="J16" s="496">
        <v>3290486188</v>
      </c>
      <c r="K16" s="496">
        <v>818407</v>
      </c>
      <c r="L16" s="495"/>
      <c r="M16" s="494" t="s">
        <v>68</v>
      </c>
    </row>
    <row r="17" spans="1:13" ht="10.5" customHeight="1">
      <c r="A17" s="500" t="s">
        <v>67</v>
      </c>
      <c r="B17" s="499"/>
      <c r="C17" s="498">
        <v>28535.916666666668</v>
      </c>
      <c r="D17" s="496">
        <v>23413889662</v>
      </c>
      <c r="E17" s="496">
        <v>10156549630</v>
      </c>
      <c r="F17" s="496">
        <v>6916588470</v>
      </c>
      <c r="G17" s="496">
        <v>950974290</v>
      </c>
      <c r="H17" s="496">
        <v>4427422210</v>
      </c>
      <c r="I17" s="497">
        <f>D17-(E17+F17+G17+H17)</f>
        <v>962355062</v>
      </c>
      <c r="J17" s="496">
        <v>1775552307</v>
      </c>
      <c r="K17" s="496">
        <v>820647</v>
      </c>
      <c r="L17" s="495"/>
      <c r="M17" s="494" t="s">
        <v>67</v>
      </c>
    </row>
    <row r="18" spans="1:13" ht="10.5" customHeight="1">
      <c r="A18" s="500" t="s">
        <v>66</v>
      </c>
      <c r="B18" s="499"/>
      <c r="C18" s="498">
        <v>33461.166666666664</v>
      </c>
      <c r="D18" s="496">
        <v>27237601557</v>
      </c>
      <c r="E18" s="496">
        <v>11857140170</v>
      </c>
      <c r="F18" s="496">
        <v>7648823370</v>
      </c>
      <c r="G18" s="496">
        <v>1195037110</v>
      </c>
      <c r="H18" s="496">
        <v>5396896050</v>
      </c>
      <c r="I18" s="497">
        <f>D18-(E18+F18+G18+H18)</f>
        <v>1139704857</v>
      </c>
      <c r="J18" s="496">
        <v>2134581129</v>
      </c>
      <c r="K18" s="496">
        <v>815058</v>
      </c>
      <c r="L18" s="495"/>
      <c r="M18" s="494" t="s">
        <v>66</v>
      </c>
    </row>
    <row r="19" spans="1:13" ht="10.5" customHeight="1">
      <c r="A19" s="500" t="s">
        <v>65</v>
      </c>
      <c r="B19" s="499"/>
      <c r="C19" s="498">
        <v>10697.5</v>
      </c>
      <c r="D19" s="496">
        <v>9254274856</v>
      </c>
      <c r="E19" s="496">
        <v>3841471090</v>
      </c>
      <c r="F19" s="496">
        <v>2847340960</v>
      </c>
      <c r="G19" s="496">
        <v>455205560</v>
      </c>
      <c r="H19" s="496">
        <v>1727100680</v>
      </c>
      <c r="I19" s="497">
        <f>D19-(E19+F19+G19+H19)</f>
        <v>383156566</v>
      </c>
      <c r="J19" s="496">
        <v>757247418</v>
      </c>
      <c r="K19" s="496">
        <v>864966</v>
      </c>
      <c r="L19" s="495"/>
      <c r="M19" s="494" t="s">
        <v>65</v>
      </c>
    </row>
    <row r="20" spans="1:13" ht="6" customHeight="1">
      <c r="A20" s="500"/>
      <c r="B20" s="499"/>
      <c r="C20" s="496"/>
      <c r="D20" s="501"/>
      <c r="E20" s="496"/>
      <c r="F20" s="496"/>
      <c r="G20" s="496"/>
      <c r="H20" s="496"/>
      <c r="I20" s="497"/>
      <c r="J20" s="501"/>
      <c r="K20" s="496"/>
      <c r="L20" s="495"/>
      <c r="M20" s="494"/>
    </row>
    <row r="21" spans="1:13" ht="10.5" customHeight="1">
      <c r="A21" s="500" t="s">
        <v>64</v>
      </c>
      <c r="B21" s="499"/>
      <c r="C21" s="498">
        <v>8638.6666666666661</v>
      </c>
      <c r="D21" s="496">
        <v>7287681256</v>
      </c>
      <c r="E21" s="496">
        <v>2985042010</v>
      </c>
      <c r="F21" s="496">
        <v>2232103770</v>
      </c>
      <c r="G21" s="496">
        <v>269912840</v>
      </c>
      <c r="H21" s="496">
        <v>1571241780</v>
      </c>
      <c r="I21" s="497">
        <f>D21-(E21+F21+G21+H21)</f>
        <v>229380856</v>
      </c>
      <c r="J21" s="496">
        <v>527017089</v>
      </c>
      <c r="K21" s="496">
        <v>843091</v>
      </c>
      <c r="L21" s="495"/>
      <c r="M21" s="494" t="s">
        <v>64</v>
      </c>
    </row>
    <row r="22" spans="1:13" ht="10.5" customHeight="1">
      <c r="A22" s="500" t="s">
        <v>63</v>
      </c>
      <c r="B22" s="499"/>
      <c r="C22" s="498">
        <v>22767.5</v>
      </c>
      <c r="D22" s="496">
        <v>18260702939</v>
      </c>
      <c r="E22" s="496">
        <v>8513734640</v>
      </c>
      <c r="F22" s="496">
        <v>5002288900</v>
      </c>
      <c r="G22" s="496">
        <v>673840980</v>
      </c>
      <c r="H22" s="496">
        <v>3267136900</v>
      </c>
      <c r="I22" s="497">
        <f>D22-(E22+F22+G22+H22)</f>
        <v>803701519</v>
      </c>
      <c r="J22" s="496">
        <v>1419810788</v>
      </c>
      <c r="K22" s="496">
        <v>803870</v>
      </c>
      <c r="L22" s="495"/>
      <c r="M22" s="494" t="s">
        <v>63</v>
      </c>
    </row>
    <row r="23" spans="1:13" ht="10.5" customHeight="1">
      <c r="A23" s="500" t="s">
        <v>62</v>
      </c>
      <c r="B23" s="499"/>
      <c r="C23" s="498">
        <v>26817.666666666668</v>
      </c>
      <c r="D23" s="496">
        <v>20463501320</v>
      </c>
      <c r="E23" s="496">
        <v>8635528680</v>
      </c>
      <c r="F23" s="496">
        <v>6073311410</v>
      </c>
      <c r="G23" s="496">
        <v>897841230</v>
      </c>
      <c r="H23" s="496">
        <v>4051406190</v>
      </c>
      <c r="I23" s="497">
        <f>D23-(E23+F23+G23+H23)</f>
        <v>805413810</v>
      </c>
      <c r="J23" s="496">
        <v>1689064167</v>
      </c>
      <c r="K23" s="496">
        <v>764705</v>
      </c>
      <c r="L23" s="495"/>
      <c r="M23" s="494" t="s">
        <v>62</v>
      </c>
    </row>
    <row r="24" spans="1:13" ht="10.5" customHeight="1">
      <c r="A24" s="500" t="s">
        <v>61</v>
      </c>
      <c r="B24" s="499"/>
      <c r="C24" s="498">
        <v>28514.083333333332</v>
      </c>
      <c r="D24" s="496">
        <v>22561107371</v>
      </c>
      <c r="E24" s="496">
        <v>9807940420</v>
      </c>
      <c r="F24" s="496">
        <v>6497140780</v>
      </c>
      <c r="G24" s="496">
        <v>1054270800</v>
      </c>
      <c r="H24" s="496">
        <v>4278345180</v>
      </c>
      <c r="I24" s="497">
        <f>D24-(E24+F24+G24+H24)</f>
        <v>923410191</v>
      </c>
      <c r="J24" s="496">
        <v>1822493511</v>
      </c>
      <c r="K24" s="496">
        <v>792313</v>
      </c>
      <c r="L24" s="495"/>
      <c r="M24" s="494" t="s">
        <v>61</v>
      </c>
    </row>
    <row r="25" spans="1:13" ht="10.5" customHeight="1">
      <c r="A25" s="500" t="s">
        <v>60</v>
      </c>
      <c r="B25" s="499"/>
      <c r="C25" s="498">
        <v>13098.833333333334</v>
      </c>
      <c r="D25" s="496">
        <v>10944518591</v>
      </c>
      <c r="E25" s="496">
        <v>4805182310</v>
      </c>
      <c r="F25" s="496">
        <v>3071485500</v>
      </c>
      <c r="G25" s="496">
        <v>465722120</v>
      </c>
      <c r="H25" s="496">
        <v>2153963260</v>
      </c>
      <c r="I25" s="497">
        <f>D25-(E25+F25+G25+H25)</f>
        <v>448165401</v>
      </c>
      <c r="J25" s="496">
        <v>852074825</v>
      </c>
      <c r="K25" s="496">
        <v>836801</v>
      </c>
      <c r="L25" s="495"/>
      <c r="M25" s="494" t="s">
        <v>60</v>
      </c>
    </row>
    <row r="26" spans="1:13" ht="6" customHeight="1">
      <c r="A26" s="500"/>
      <c r="B26" s="499"/>
      <c r="C26" s="496"/>
      <c r="D26" s="501"/>
      <c r="E26" s="496"/>
      <c r="F26" s="496"/>
      <c r="G26" s="496"/>
      <c r="H26" s="496"/>
      <c r="I26" s="497"/>
      <c r="J26" s="501"/>
      <c r="K26" s="496"/>
      <c r="L26" s="495"/>
      <c r="M26" s="494"/>
    </row>
    <row r="27" spans="1:13" ht="10.5" customHeight="1">
      <c r="A27" s="500" t="s">
        <v>59</v>
      </c>
      <c r="B27" s="499"/>
      <c r="C27" s="498">
        <v>16170.833333333334</v>
      </c>
      <c r="D27" s="496">
        <v>12306032457</v>
      </c>
      <c r="E27" s="496">
        <v>5388934480</v>
      </c>
      <c r="F27" s="496">
        <v>4413284500</v>
      </c>
      <c r="G27" s="496">
        <v>571435310</v>
      </c>
      <c r="H27" s="496">
        <v>1472999410</v>
      </c>
      <c r="I27" s="497">
        <f>D27-(E27+F27+G27+H27)</f>
        <v>459378757</v>
      </c>
      <c r="J27" s="496">
        <v>959817122</v>
      </c>
      <c r="K27" s="496">
        <v>762645</v>
      </c>
      <c r="L27" s="495"/>
      <c r="M27" s="494" t="s">
        <v>59</v>
      </c>
    </row>
    <row r="28" spans="1:13" ht="10.5" customHeight="1">
      <c r="A28" s="500" t="s">
        <v>58</v>
      </c>
      <c r="B28" s="499"/>
      <c r="C28" s="498">
        <v>16326.666666666666</v>
      </c>
      <c r="D28" s="496">
        <v>12902379534</v>
      </c>
      <c r="E28" s="496">
        <v>5553160920</v>
      </c>
      <c r="F28" s="496">
        <v>4113232540</v>
      </c>
      <c r="G28" s="496">
        <v>664136380</v>
      </c>
      <c r="H28" s="496">
        <v>2063235770</v>
      </c>
      <c r="I28" s="497">
        <f>D28-(E28+F28+G28+H28)</f>
        <v>508613924</v>
      </c>
      <c r="J28" s="496">
        <v>1005136067</v>
      </c>
      <c r="K28" s="496">
        <v>791314</v>
      </c>
      <c r="L28" s="495"/>
      <c r="M28" s="494" t="s">
        <v>58</v>
      </c>
    </row>
    <row r="29" spans="1:13" ht="10.5" customHeight="1">
      <c r="A29" s="500" t="s">
        <v>57</v>
      </c>
      <c r="B29" s="499"/>
      <c r="C29" s="498">
        <v>7080.916666666667</v>
      </c>
      <c r="D29" s="496">
        <v>5386755631</v>
      </c>
      <c r="E29" s="496">
        <v>2368550270</v>
      </c>
      <c r="F29" s="496">
        <v>1565157210</v>
      </c>
      <c r="G29" s="496">
        <v>235237540</v>
      </c>
      <c r="H29" s="496">
        <v>1013514980</v>
      </c>
      <c r="I29" s="497">
        <f>D29-(E29+F29+G29+H29)</f>
        <v>204295631</v>
      </c>
      <c r="J29" s="496">
        <v>419586873</v>
      </c>
      <c r="K29" s="496">
        <v>761594</v>
      </c>
      <c r="L29" s="495"/>
      <c r="M29" s="494" t="s">
        <v>57</v>
      </c>
    </row>
    <row r="30" spans="1:13" ht="10.5" customHeight="1">
      <c r="A30" s="500" t="s">
        <v>56</v>
      </c>
      <c r="B30" s="499"/>
      <c r="C30" s="498">
        <v>11640.833333333334</v>
      </c>
      <c r="D30" s="496">
        <v>8985929384</v>
      </c>
      <c r="E30" s="496">
        <v>3895057850</v>
      </c>
      <c r="F30" s="496">
        <v>2839916290</v>
      </c>
      <c r="G30" s="496">
        <v>479179200</v>
      </c>
      <c r="H30" s="496">
        <v>1398199380</v>
      </c>
      <c r="I30" s="497">
        <f>D30-(E30+F30+G30+H30)</f>
        <v>373576664</v>
      </c>
      <c r="J30" s="496">
        <v>728555237</v>
      </c>
      <c r="K30" s="496">
        <v>773649</v>
      </c>
      <c r="L30" s="495"/>
      <c r="M30" s="494" t="s">
        <v>56</v>
      </c>
    </row>
    <row r="31" spans="1:13" ht="6" customHeight="1">
      <c r="A31" s="500"/>
      <c r="B31" s="499"/>
      <c r="C31" s="496"/>
      <c r="D31" s="501"/>
      <c r="E31" s="496"/>
      <c r="F31" s="496"/>
      <c r="G31" s="496"/>
      <c r="H31" s="496"/>
      <c r="I31" s="497"/>
      <c r="J31" s="501"/>
      <c r="K31" s="496"/>
      <c r="L31" s="495"/>
      <c r="M31" s="494"/>
    </row>
    <row r="32" spans="1:13" ht="10.5" customHeight="1">
      <c r="A32" s="500" t="s">
        <v>55</v>
      </c>
      <c r="B32" s="499"/>
      <c r="C32" s="498">
        <v>5695</v>
      </c>
      <c r="D32" s="496">
        <v>4541756556</v>
      </c>
      <c r="E32" s="496">
        <v>1817504880</v>
      </c>
      <c r="F32" s="496">
        <v>1483967700</v>
      </c>
      <c r="G32" s="496">
        <v>211277510</v>
      </c>
      <c r="H32" s="496">
        <v>854459000</v>
      </c>
      <c r="I32" s="497">
        <f>D32-(E32+F32+G32+H32)</f>
        <v>174547466</v>
      </c>
      <c r="J32" s="496">
        <v>389845885</v>
      </c>
      <c r="K32" s="496">
        <v>798340</v>
      </c>
      <c r="L32" s="495"/>
      <c r="M32" s="494" t="s">
        <v>55</v>
      </c>
    </row>
    <row r="33" spans="1:13" ht="10.5" customHeight="1">
      <c r="A33" s="500" t="s">
        <v>54</v>
      </c>
      <c r="B33" s="499"/>
      <c r="C33" s="498">
        <v>6322.833333333333</v>
      </c>
      <c r="D33" s="496">
        <v>5150044509</v>
      </c>
      <c r="E33" s="496">
        <v>2429224830</v>
      </c>
      <c r="F33" s="496">
        <v>1380226850</v>
      </c>
      <c r="G33" s="496">
        <v>203238640</v>
      </c>
      <c r="H33" s="496">
        <v>932737100</v>
      </c>
      <c r="I33" s="497">
        <f>D33-(E33+F33+G33+H33)</f>
        <v>204617089</v>
      </c>
      <c r="J33" s="496">
        <v>401619555</v>
      </c>
      <c r="K33" s="496">
        <v>816043</v>
      </c>
      <c r="L33" s="495"/>
      <c r="M33" s="494" t="s">
        <v>54</v>
      </c>
    </row>
    <row r="34" spans="1:13" ht="10.5" customHeight="1">
      <c r="A34" s="500" t="s">
        <v>53</v>
      </c>
      <c r="B34" s="499"/>
      <c r="C34" s="498">
        <v>5728.666666666667</v>
      </c>
      <c r="D34" s="496">
        <v>4368096224</v>
      </c>
      <c r="E34" s="496">
        <v>1869088930</v>
      </c>
      <c r="F34" s="496">
        <v>1219780690</v>
      </c>
      <c r="G34" s="496">
        <v>200740040</v>
      </c>
      <c r="H34" s="496">
        <v>911437620</v>
      </c>
      <c r="I34" s="497">
        <f>D34-(E34+F34+G34+H34)</f>
        <v>167048944</v>
      </c>
      <c r="J34" s="496">
        <v>347888331</v>
      </c>
      <c r="K34" s="496">
        <v>764054</v>
      </c>
      <c r="L34" s="495"/>
      <c r="M34" s="494" t="s">
        <v>53</v>
      </c>
    </row>
    <row r="35" spans="1:13" ht="10.5" customHeight="1">
      <c r="A35" s="500" t="s">
        <v>52</v>
      </c>
      <c r="B35" s="499"/>
      <c r="C35" s="498">
        <v>5372.916666666667</v>
      </c>
      <c r="D35" s="496">
        <v>4102768905</v>
      </c>
      <c r="E35" s="496">
        <v>1739402190</v>
      </c>
      <c r="F35" s="496">
        <v>1216662490</v>
      </c>
      <c r="G35" s="496">
        <v>173448760</v>
      </c>
      <c r="H35" s="496">
        <v>814512990</v>
      </c>
      <c r="I35" s="497">
        <f>D35-(E35+F35+G35+H35)</f>
        <v>158742475</v>
      </c>
      <c r="J35" s="496">
        <v>333642882</v>
      </c>
      <c r="K35" s="496">
        <v>764871</v>
      </c>
      <c r="L35" s="495"/>
      <c r="M35" s="494" t="s">
        <v>52</v>
      </c>
    </row>
    <row r="36" spans="1:13" ht="10.5" customHeight="1">
      <c r="A36" s="500" t="s">
        <v>51</v>
      </c>
      <c r="B36" s="499"/>
      <c r="C36" s="498">
        <v>1505.8333333333333</v>
      </c>
      <c r="D36" s="496">
        <v>1195843248</v>
      </c>
      <c r="E36" s="496">
        <v>500347090</v>
      </c>
      <c r="F36" s="496">
        <v>354685800</v>
      </c>
      <c r="G36" s="496">
        <v>47899370</v>
      </c>
      <c r="H36" s="496">
        <v>238584590</v>
      </c>
      <c r="I36" s="497">
        <f>D36-(E36+F36+G36+H36)</f>
        <v>54326398</v>
      </c>
      <c r="J36" s="496">
        <v>96497260</v>
      </c>
      <c r="K36" s="496">
        <v>795109</v>
      </c>
      <c r="L36" s="495"/>
      <c r="M36" s="494" t="s">
        <v>51</v>
      </c>
    </row>
    <row r="37" spans="1:13" ht="6" customHeight="1">
      <c r="A37" s="500"/>
      <c r="B37" s="499"/>
      <c r="C37" s="496"/>
      <c r="D37" s="501"/>
      <c r="E37" s="496"/>
      <c r="F37" s="496"/>
      <c r="G37" s="496"/>
      <c r="H37" s="496"/>
      <c r="I37" s="497"/>
      <c r="J37" s="501"/>
      <c r="K37" s="501"/>
      <c r="L37" s="495"/>
      <c r="M37" s="494"/>
    </row>
    <row r="38" spans="1:13" ht="10.5" customHeight="1">
      <c r="A38" s="500" t="s">
        <v>50</v>
      </c>
      <c r="B38" s="499"/>
      <c r="C38" s="498">
        <v>2378.8333333333335</v>
      </c>
      <c r="D38" s="496">
        <v>1731127992</v>
      </c>
      <c r="E38" s="496">
        <v>791832920</v>
      </c>
      <c r="F38" s="496">
        <v>464648080</v>
      </c>
      <c r="G38" s="496">
        <v>74484450</v>
      </c>
      <c r="H38" s="496">
        <v>329558760</v>
      </c>
      <c r="I38" s="497">
        <f>D38-(E38+F38+G38+H38)</f>
        <v>70603782</v>
      </c>
      <c r="J38" s="496">
        <v>141836116</v>
      </c>
      <c r="K38" s="496">
        <v>729510</v>
      </c>
      <c r="L38" s="495"/>
      <c r="M38" s="494" t="s">
        <v>50</v>
      </c>
    </row>
    <row r="39" spans="1:13" ht="10.5" customHeight="1">
      <c r="A39" s="500" t="s">
        <v>49</v>
      </c>
      <c r="B39" s="499"/>
      <c r="C39" s="498">
        <v>1914.4166666666667</v>
      </c>
      <c r="D39" s="496">
        <v>1566533642</v>
      </c>
      <c r="E39" s="496">
        <v>693027990</v>
      </c>
      <c r="F39" s="496">
        <v>416964540</v>
      </c>
      <c r="G39" s="496">
        <v>67436600</v>
      </c>
      <c r="H39" s="496">
        <v>319744300</v>
      </c>
      <c r="I39" s="497">
        <f>D39-(E39+F39+G39+H39)</f>
        <v>69360212</v>
      </c>
      <c r="J39" s="496">
        <v>125265575</v>
      </c>
      <c r="K39" s="496">
        <v>818461</v>
      </c>
      <c r="L39" s="495"/>
      <c r="M39" s="494" t="s">
        <v>49</v>
      </c>
    </row>
    <row r="40" spans="1:13" ht="10.5" customHeight="1">
      <c r="A40" s="500" t="s">
        <v>48</v>
      </c>
      <c r="B40" s="499"/>
      <c r="C40" s="498">
        <v>1982.4166666666667</v>
      </c>
      <c r="D40" s="496">
        <v>1672486604</v>
      </c>
      <c r="E40" s="496">
        <v>769353420</v>
      </c>
      <c r="F40" s="496">
        <v>464669510</v>
      </c>
      <c r="G40" s="496">
        <v>56988710</v>
      </c>
      <c r="H40" s="496">
        <v>311947110</v>
      </c>
      <c r="I40" s="497">
        <f>D40-(E40+F40+G40+H40)</f>
        <v>69527854</v>
      </c>
      <c r="J40" s="496">
        <v>128494144</v>
      </c>
      <c r="K40" s="496">
        <v>843838</v>
      </c>
      <c r="L40" s="495"/>
      <c r="M40" s="494" t="s">
        <v>48</v>
      </c>
    </row>
    <row r="41" spans="1:13" ht="10.5" customHeight="1">
      <c r="A41" s="500" t="s">
        <v>47</v>
      </c>
      <c r="B41" s="499"/>
      <c r="C41" s="498">
        <v>2301.0833333333335</v>
      </c>
      <c r="D41" s="496">
        <v>1784785459</v>
      </c>
      <c r="E41" s="496">
        <v>708717190</v>
      </c>
      <c r="F41" s="496">
        <v>541774700</v>
      </c>
      <c r="G41" s="496">
        <v>83399980</v>
      </c>
      <c r="H41" s="496">
        <v>388359670</v>
      </c>
      <c r="I41" s="497">
        <f>D41-(E41+F41+G41+H41)</f>
        <v>62533919</v>
      </c>
      <c r="J41" s="496">
        <v>152088773</v>
      </c>
      <c r="K41" s="496">
        <v>777684</v>
      </c>
      <c r="L41" s="495"/>
      <c r="M41" s="494" t="s">
        <v>47</v>
      </c>
    </row>
    <row r="42" spans="1:13" ht="10.5" customHeight="1">
      <c r="A42" s="500" t="s">
        <v>46</v>
      </c>
      <c r="B42" s="499"/>
      <c r="C42" s="498">
        <v>2095.25</v>
      </c>
      <c r="D42" s="496">
        <v>1767066164</v>
      </c>
      <c r="E42" s="496">
        <v>845845410</v>
      </c>
      <c r="F42" s="496">
        <v>484115280</v>
      </c>
      <c r="G42" s="496">
        <v>57954490</v>
      </c>
      <c r="H42" s="496">
        <v>313644350</v>
      </c>
      <c r="I42" s="497">
        <f>D42-(E42+F42+G42+H42)</f>
        <v>65506634</v>
      </c>
      <c r="J42" s="496">
        <v>134148237</v>
      </c>
      <c r="K42" s="496">
        <v>844274</v>
      </c>
      <c r="L42" s="495"/>
      <c r="M42" s="494" t="s">
        <v>46</v>
      </c>
    </row>
    <row r="43" spans="1:13" ht="6" customHeight="1">
      <c r="A43" s="500"/>
      <c r="B43" s="499"/>
      <c r="C43" s="496"/>
      <c r="D43" s="501"/>
      <c r="E43" s="496"/>
      <c r="F43" s="496"/>
      <c r="G43" s="496"/>
      <c r="H43" s="496"/>
      <c r="I43" s="497"/>
      <c r="J43" s="501"/>
      <c r="K43" s="501"/>
      <c r="L43" s="495"/>
      <c r="M43" s="494"/>
    </row>
    <row r="44" spans="1:13" ht="10.5" customHeight="1">
      <c r="A44" s="500" t="s">
        <v>45</v>
      </c>
      <c r="B44" s="499"/>
      <c r="C44" s="498">
        <v>1583.6666666666667</v>
      </c>
      <c r="D44" s="496">
        <v>1211707786</v>
      </c>
      <c r="E44" s="496">
        <v>550858900</v>
      </c>
      <c r="F44" s="496">
        <v>385445100</v>
      </c>
      <c r="G44" s="496">
        <v>41923850</v>
      </c>
      <c r="H44" s="496">
        <v>191237230</v>
      </c>
      <c r="I44" s="497">
        <f>D44-(E44+F44+G44+H44)</f>
        <v>42242706</v>
      </c>
      <c r="J44" s="496">
        <v>93923197</v>
      </c>
      <c r="K44" s="496">
        <v>765450</v>
      </c>
      <c r="L44" s="495"/>
      <c r="M44" s="494" t="s">
        <v>45</v>
      </c>
    </row>
    <row r="45" spans="1:13" ht="10.5" customHeight="1">
      <c r="A45" s="500" t="s">
        <v>44</v>
      </c>
      <c r="B45" s="499"/>
      <c r="C45" s="498">
        <v>5195.083333333333</v>
      </c>
      <c r="D45" s="496">
        <v>4357566282</v>
      </c>
      <c r="E45" s="496">
        <v>2012340740</v>
      </c>
      <c r="F45" s="496">
        <v>1265351090</v>
      </c>
      <c r="G45" s="496">
        <v>146177310</v>
      </c>
      <c r="H45" s="496">
        <v>760105260</v>
      </c>
      <c r="I45" s="497">
        <f>D45-(E45+F45+G45+H45)</f>
        <v>173591882</v>
      </c>
      <c r="J45" s="496">
        <v>340215007</v>
      </c>
      <c r="K45" s="496">
        <v>839608</v>
      </c>
      <c r="L45" s="495"/>
      <c r="M45" s="494" t="s">
        <v>44</v>
      </c>
    </row>
    <row r="46" spans="1:13" ht="10.5" customHeight="1">
      <c r="A46" s="500" t="s">
        <v>43</v>
      </c>
      <c r="B46" s="499"/>
      <c r="C46" s="498">
        <v>5378.916666666667</v>
      </c>
      <c r="D46" s="496">
        <v>3878573726</v>
      </c>
      <c r="E46" s="496">
        <v>1770938360</v>
      </c>
      <c r="F46" s="496">
        <v>1034245830</v>
      </c>
      <c r="G46" s="496">
        <v>145575940</v>
      </c>
      <c r="H46" s="496">
        <v>787341770</v>
      </c>
      <c r="I46" s="497">
        <f>D46-(E46+F46+G46+H46)</f>
        <v>140471826</v>
      </c>
      <c r="J46" s="496">
        <v>303845330</v>
      </c>
      <c r="K46" s="496">
        <v>722402</v>
      </c>
      <c r="L46" s="495"/>
      <c r="M46" s="494" t="s">
        <v>43</v>
      </c>
    </row>
    <row r="47" spans="1:13" ht="10.5" customHeight="1">
      <c r="A47" s="500" t="s">
        <v>42</v>
      </c>
      <c r="B47" s="499"/>
      <c r="C47" s="498">
        <v>466.25</v>
      </c>
      <c r="D47" s="496">
        <v>360778751</v>
      </c>
      <c r="E47" s="496">
        <v>163693500</v>
      </c>
      <c r="F47" s="496">
        <v>112917680</v>
      </c>
      <c r="G47" s="496">
        <v>16649490</v>
      </c>
      <c r="H47" s="496">
        <v>53236300</v>
      </c>
      <c r="I47" s="497">
        <f>D47-(E47+F47+G47+H47)</f>
        <v>14281781</v>
      </c>
      <c r="J47" s="496">
        <v>23789128</v>
      </c>
      <c r="K47" s="496">
        <v>774203</v>
      </c>
      <c r="L47" s="495"/>
      <c r="M47" s="494" t="s">
        <v>42</v>
      </c>
    </row>
    <row r="48" spans="1:13" ht="6" customHeight="1" thickBot="1">
      <c r="A48" s="493"/>
      <c r="B48" s="492"/>
      <c r="C48" s="491"/>
      <c r="D48" s="490"/>
      <c r="E48" s="490"/>
      <c r="F48" s="490"/>
      <c r="G48" s="490"/>
      <c r="H48" s="490"/>
      <c r="I48" s="490"/>
      <c r="J48" s="490"/>
      <c r="K48" s="490"/>
      <c r="L48" s="489"/>
      <c r="M48" s="488"/>
    </row>
    <row r="49" spans="1:11" ht="4.5" customHeight="1" thickTop="1">
      <c r="C49" s="487"/>
      <c r="D49" s="486"/>
      <c r="E49" s="486"/>
      <c r="F49" s="486"/>
      <c r="G49" s="486"/>
      <c r="H49" s="486"/>
      <c r="I49" s="486"/>
      <c r="J49" s="486"/>
      <c r="K49" s="486"/>
    </row>
    <row r="50" spans="1:11">
      <c r="A50" s="479" t="s">
        <v>442</v>
      </c>
      <c r="B50" s="485"/>
      <c r="C50" s="484"/>
      <c r="D50" s="484"/>
      <c r="E50" s="484"/>
      <c r="F50" s="484"/>
    </row>
    <row r="51" spans="1:11">
      <c r="A51" s="479" t="s">
        <v>441</v>
      </c>
      <c r="B51" s="485"/>
      <c r="C51" s="484"/>
      <c r="D51" s="484"/>
      <c r="E51" s="484"/>
      <c r="F51" s="484"/>
    </row>
  </sheetData>
  <mergeCells count="11">
    <mergeCell ref="M2:M3"/>
    <mergeCell ref="A2:A3"/>
    <mergeCell ref="C2:C3"/>
    <mergeCell ref="D2:D3"/>
    <mergeCell ref="E2:E3"/>
    <mergeCell ref="F2:F3"/>
    <mergeCell ref="G2:G3"/>
    <mergeCell ref="H2:H3"/>
    <mergeCell ref="I2:I3"/>
    <mergeCell ref="J2:J3"/>
    <mergeCell ref="K2:K3"/>
  </mergeCells>
  <phoneticPr fontId="5"/>
  <printOptions horizontalCentered="1"/>
  <pageMargins left="0" right="0" top="1.1811023622047245" bottom="0" header="0.86614173228346458" footer="0.51181102362204722"/>
  <pageSetup paperSize="9" fitToWidth="0" fitToHeight="0" orientation="landscape" r:id="rId1"/>
  <headerFooter alignWithMargins="0">
    <oddHeader>&amp;L&amp;9後期高齢者医療被保険者数と医療費&amp;R&amp;9&amp;F　（&amp;A）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G11"/>
  <sheetViews>
    <sheetView zoomScaleNormal="100" zoomScaleSheetLayoutView="200" zoomScalePageLayoutView="196" workbookViewId="0"/>
  </sheetViews>
  <sheetFormatPr defaultColWidth="9" defaultRowHeight="10.5"/>
  <cols>
    <col min="1" max="1" width="1.125" style="533" customWidth="1"/>
    <col min="2" max="2" width="20.125" style="533" bestFit="1" customWidth="1"/>
    <col min="3" max="3" width="1.125" style="533" customWidth="1"/>
    <col min="4" max="4" width="13.125" style="533" customWidth="1"/>
    <col min="5" max="6" width="13.125" style="534" customWidth="1"/>
    <col min="7" max="16384" width="9" style="533"/>
  </cols>
  <sheetData>
    <row r="1" spans="1:7" ht="12" customHeight="1" thickBot="1">
      <c r="B1" s="533" t="s">
        <v>0</v>
      </c>
      <c r="F1" s="556" t="s">
        <v>460</v>
      </c>
    </row>
    <row r="2" spans="1:7" s="547" customFormat="1" ht="15" customHeight="1" thickTop="1">
      <c r="A2" s="555"/>
      <c r="B2" s="554" t="s">
        <v>459</v>
      </c>
      <c r="C2" s="554"/>
      <c r="D2" s="553" t="s">
        <v>515</v>
      </c>
      <c r="E2" s="553" t="s">
        <v>514</v>
      </c>
      <c r="F2" s="552" t="s">
        <v>167</v>
      </c>
      <c r="G2" s="473"/>
    </row>
    <row r="3" spans="1:7" s="547" customFormat="1" ht="4.5" customHeight="1">
      <c r="A3" s="551"/>
      <c r="B3" s="549"/>
      <c r="C3" s="549"/>
      <c r="D3" s="550"/>
      <c r="E3" s="661"/>
      <c r="F3" s="549"/>
      <c r="G3" s="548"/>
    </row>
    <row r="4" spans="1:7" ht="16.5" customHeight="1">
      <c r="A4" s="535"/>
      <c r="B4" s="545" t="s">
        <v>458</v>
      </c>
      <c r="C4" s="545"/>
      <c r="D4" s="760">
        <v>2011627</v>
      </c>
      <c r="E4" s="761">
        <v>2051641</v>
      </c>
      <c r="F4" s="761">
        <v>2110505</v>
      </c>
      <c r="G4" s="546"/>
    </row>
    <row r="5" spans="1:7" ht="16.5" customHeight="1">
      <c r="A5" s="535"/>
      <c r="B5" s="545" t="s">
        <v>457</v>
      </c>
      <c r="C5" s="545"/>
      <c r="D5" s="663">
        <v>398386</v>
      </c>
      <c r="E5" s="544">
        <v>394979</v>
      </c>
      <c r="F5" s="544">
        <v>385563</v>
      </c>
      <c r="G5" s="543"/>
    </row>
    <row r="6" spans="1:7" ht="3" customHeight="1" thickBot="1">
      <c r="A6" s="542"/>
      <c r="B6" s="541"/>
      <c r="C6" s="541"/>
      <c r="D6" s="664"/>
      <c r="E6" s="665"/>
      <c r="F6" s="540"/>
      <c r="G6" s="540"/>
    </row>
    <row r="7" spans="1:7" ht="5.25" customHeight="1" thickTop="1">
      <c r="E7" s="539"/>
      <c r="F7" s="539"/>
    </row>
    <row r="8" spans="1:7">
      <c r="A8" s="662" t="s">
        <v>456</v>
      </c>
      <c r="B8" s="538"/>
      <c r="C8" s="537"/>
      <c r="D8" s="537"/>
      <c r="E8" s="536"/>
    </row>
    <row r="9" spans="1:7">
      <c r="A9" s="662" t="s">
        <v>455</v>
      </c>
      <c r="B9" s="537"/>
      <c r="C9" s="537"/>
      <c r="D9" s="537"/>
      <c r="E9" s="536"/>
    </row>
    <row r="10" spans="1:7">
      <c r="C10" s="535"/>
      <c r="D10" s="535"/>
      <c r="G10" s="535"/>
    </row>
    <row r="11" spans="1:7">
      <c r="C11" s="535"/>
      <c r="D11" s="535"/>
      <c r="G11" s="535"/>
    </row>
  </sheetData>
  <phoneticPr fontId="5"/>
  <printOptions horizontalCentered="1"/>
  <pageMargins left="0" right="0" top="1.4960629921259843" bottom="0.98425196850393704" header="0.94488188976377963" footer="0.51181102362204722"/>
  <pageSetup paperSize="9" scale="110" orientation="portrait" r:id="rId1"/>
  <headerFooter alignWithMargins="0">
    <oddHeader>&amp;L&amp;9高確法による特定健康診査受診人員&amp;R&amp;9&amp;F　(&amp;A)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Q44"/>
  <sheetViews>
    <sheetView zoomScaleNormal="100" zoomScalePageLayoutView="140" workbookViewId="0"/>
  </sheetViews>
  <sheetFormatPr defaultColWidth="11.375" defaultRowHeight="9.75"/>
  <cols>
    <col min="1" max="1" width="9" style="588" bestFit="1" customWidth="1"/>
    <col min="2" max="2" width="1" style="588" customWidth="1"/>
    <col min="3" max="3" width="7.125" style="588" customWidth="1"/>
    <col min="4" max="4" width="13" style="588" customWidth="1"/>
    <col min="5" max="5" width="4.75" style="588" customWidth="1"/>
    <col min="6" max="6" width="11" style="588" customWidth="1"/>
    <col min="7" max="7" width="5.625" style="588" customWidth="1"/>
    <col min="8" max="8" width="10.875" style="588" customWidth="1"/>
    <col min="9" max="9" width="4.625" style="588" customWidth="1"/>
    <col min="10" max="10" width="7.625" style="588" customWidth="1"/>
    <col min="11" max="11" width="4.5" style="588" customWidth="1"/>
    <col min="12" max="12" width="7.5" style="588" customWidth="1"/>
    <col min="13" max="13" width="6.5" style="588" customWidth="1"/>
    <col min="14" max="14" width="10.5" style="588" customWidth="1"/>
    <col min="15" max="16384" width="11.375" style="588"/>
  </cols>
  <sheetData>
    <row r="1" spans="1:13" s="44" customFormat="1" ht="11.25" customHeight="1" thickBot="1">
      <c r="A1" s="582" t="s">
        <v>357</v>
      </c>
      <c r="H1" s="581"/>
      <c r="I1" s="581"/>
      <c r="J1" s="581" t="s">
        <v>549</v>
      </c>
    </row>
    <row r="2" spans="1:13" s="674" customFormat="1" ht="17.25" customHeight="1" thickTop="1">
      <c r="A2" s="1010" t="s">
        <v>417</v>
      </c>
      <c r="B2" s="579"/>
      <c r="C2" s="1012" t="s">
        <v>548</v>
      </c>
      <c r="D2" s="952"/>
      <c r="E2" s="952"/>
      <c r="F2" s="952"/>
      <c r="G2" s="952"/>
      <c r="H2" s="1013"/>
      <c r="I2" s="1014" t="s">
        <v>547</v>
      </c>
      <c r="J2" s="1015"/>
    </row>
    <row r="3" spans="1:13" s="674" customFormat="1" ht="15.75" customHeight="1">
      <c r="A3" s="1011"/>
      <c r="B3" s="577"/>
      <c r="C3" s="1020" t="s">
        <v>546</v>
      </c>
      <c r="D3" s="1021"/>
      <c r="E3" s="1021"/>
      <c r="F3" s="1021"/>
      <c r="G3" s="1021"/>
      <c r="H3" s="1022"/>
      <c r="I3" s="1016"/>
      <c r="J3" s="1017"/>
    </row>
    <row r="4" spans="1:13" s="674" customFormat="1" ht="17.25" customHeight="1">
      <c r="A4" s="1011"/>
      <c r="B4" s="575"/>
      <c r="C4" s="1023" t="s">
        <v>545</v>
      </c>
      <c r="D4" s="1024"/>
      <c r="E4" s="1025" t="s">
        <v>544</v>
      </c>
      <c r="F4" s="1026"/>
      <c r="G4" s="1027" t="s">
        <v>351</v>
      </c>
      <c r="H4" s="1028"/>
      <c r="I4" s="1018"/>
      <c r="J4" s="1019"/>
    </row>
    <row r="5" spans="1:13" s="581" customFormat="1" ht="15.75" customHeight="1">
      <c r="A5" s="568"/>
      <c r="B5" s="725"/>
      <c r="C5" s="568"/>
      <c r="D5" s="568" t="s">
        <v>293</v>
      </c>
      <c r="E5" s="568"/>
      <c r="F5" s="568" t="s">
        <v>293</v>
      </c>
      <c r="G5" s="568"/>
      <c r="H5" s="568" t="s">
        <v>293</v>
      </c>
      <c r="I5" s="568"/>
      <c r="J5" s="568" t="s">
        <v>293</v>
      </c>
    </row>
    <row r="6" spans="1:13" s="44" customFormat="1" ht="18" customHeight="1">
      <c r="A6" s="53" t="s">
        <v>4</v>
      </c>
      <c r="B6" s="725"/>
      <c r="C6" s="568"/>
      <c r="D6" s="689">
        <v>1056551</v>
      </c>
      <c r="E6" s="689"/>
      <c r="F6" s="689">
        <v>18254</v>
      </c>
      <c r="G6" s="689"/>
      <c r="H6" s="689">
        <v>1074805</v>
      </c>
      <c r="I6" s="689"/>
      <c r="J6" s="689">
        <v>720184</v>
      </c>
    </row>
    <row r="7" spans="1:13" s="44" customFormat="1" ht="18" customHeight="1">
      <c r="A7" s="53" t="s">
        <v>5</v>
      </c>
      <c r="B7" s="725"/>
      <c r="C7" s="673"/>
      <c r="D7" s="689">
        <v>1054406</v>
      </c>
      <c r="E7" s="689"/>
      <c r="F7" s="689">
        <v>18238</v>
      </c>
      <c r="G7" s="689"/>
      <c r="H7" s="689">
        <v>1072644</v>
      </c>
      <c r="I7" s="689"/>
      <c r="J7" s="689">
        <v>699363</v>
      </c>
      <c r="K7" s="65"/>
    </row>
    <row r="8" spans="1:13" s="44" customFormat="1" ht="18" customHeight="1" thickBot="1">
      <c r="A8" s="762" t="s">
        <v>192</v>
      </c>
      <c r="B8" s="724"/>
      <c r="C8" s="723"/>
      <c r="D8" s="763">
        <v>1065711</v>
      </c>
      <c r="E8" s="763"/>
      <c r="F8" s="763">
        <v>18025</v>
      </c>
      <c r="G8" s="763"/>
      <c r="H8" s="763">
        <f>D8+F8</f>
        <v>1083736</v>
      </c>
      <c r="I8" s="763"/>
      <c r="J8" s="763">
        <v>678621</v>
      </c>
      <c r="K8" s="582"/>
    </row>
    <row r="9" spans="1:13" s="44" customFormat="1" ht="7.5" customHeight="1" thickTop="1">
      <c r="A9" s="568"/>
      <c r="B9" s="568"/>
      <c r="C9" s="722"/>
      <c r="D9" s="722"/>
      <c r="E9" s="722"/>
      <c r="F9" s="722"/>
      <c r="G9" s="582"/>
    </row>
    <row r="10" spans="1:13" ht="11.25" customHeight="1" thickBot="1">
      <c r="A10" s="708" t="s">
        <v>543</v>
      </c>
    </row>
    <row r="11" spans="1:13" s="634" customFormat="1" ht="22.5" customHeight="1" thickTop="1">
      <c r="A11" s="1029" t="s">
        <v>542</v>
      </c>
      <c r="B11" s="721"/>
      <c r="C11" s="1031" t="s">
        <v>351</v>
      </c>
      <c r="D11" s="1032"/>
      <c r="E11" s="1033" t="s">
        <v>541</v>
      </c>
      <c r="F11" s="1034"/>
      <c r="G11" s="1033" t="s">
        <v>540</v>
      </c>
      <c r="H11" s="1034"/>
      <c r="I11" s="1008" t="s">
        <v>539</v>
      </c>
      <c r="J11" s="1035"/>
      <c r="K11" s="1008" t="s">
        <v>538</v>
      </c>
      <c r="L11" s="1009"/>
    </row>
    <row r="12" spans="1:13" s="634" customFormat="1" ht="15.75" customHeight="1">
      <c r="A12" s="1030"/>
      <c r="B12" s="720"/>
      <c r="C12" s="719" t="s">
        <v>528</v>
      </c>
      <c r="D12" s="719" t="s">
        <v>537</v>
      </c>
      <c r="E12" s="719" t="s">
        <v>528</v>
      </c>
      <c r="F12" s="719" t="s">
        <v>537</v>
      </c>
      <c r="G12" s="719" t="s">
        <v>528</v>
      </c>
      <c r="H12" s="719" t="s">
        <v>537</v>
      </c>
      <c r="I12" s="719" t="s">
        <v>528</v>
      </c>
      <c r="J12" s="719" t="s">
        <v>537</v>
      </c>
      <c r="K12" s="719" t="s">
        <v>528</v>
      </c>
      <c r="L12" s="718" t="s">
        <v>537</v>
      </c>
    </row>
    <row r="13" spans="1:13" s="642" customFormat="1" ht="17.25" customHeight="1">
      <c r="A13" s="616"/>
      <c r="B13" s="616"/>
      <c r="C13" s="717" t="s">
        <v>344</v>
      </c>
      <c r="D13" s="716" t="s">
        <v>292</v>
      </c>
      <c r="E13" s="716" t="s">
        <v>344</v>
      </c>
      <c r="F13" s="716" t="s">
        <v>292</v>
      </c>
      <c r="G13" s="716" t="s">
        <v>344</v>
      </c>
      <c r="H13" s="716" t="s">
        <v>292</v>
      </c>
      <c r="I13" s="716" t="s">
        <v>344</v>
      </c>
      <c r="J13" s="716" t="s">
        <v>292</v>
      </c>
      <c r="K13" s="716" t="s">
        <v>344</v>
      </c>
      <c r="L13" s="716" t="s">
        <v>292</v>
      </c>
    </row>
    <row r="14" spans="1:13" ht="15.75" customHeight="1">
      <c r="A14" s="715" t="s">
        <v>4</v>
      </c>
      <c r="B14" s="710"/>
      <c r="C14" s="714">
        <v>65946</v>
      </c>
      <c r="D14" s="711">
        <v>57138144</v>
      </c>
      <c r="E14" s="713">
        <v>67</v>
      </c>
      <c r="F14" s="712">
        <v>399</v>
      </c>
      <c r="G14" s="711">
        <v>65879</v>
      </c>
      <c r="H14" s="711">
        <v>57137745</v>
      </c>
      <c r="I14" s="709">
        <v>0</v>
      </c>
      <c r="J14" s="709">
        <v>0</v>
      </c>
      <c r="K14" s="709">
        <v>0</v>
      </c>
      <c r="L14" s="709">
        <v>0</v>
      </c>
    </row>
    <row r="15" spans="1:13" ht="18" customHeight="1">
      <c r="A15" s="715" t="s">
        <v>5</v>
      </c>
      <c r="B15" s="710"/>
      <c r="C15" s="714">
        <v>67681</v>
      </c>
      <c r="D15" s="711">
        <v>58598801</v>
      </c>
      <c r="E15" s="713">
        <v>67</v>
      </c>
      <c r="F15" s="712">
        <v>399</v>
      </c>
      <c r="G15" s="711">
        <v>67614</v>
      </c>
      <c r="H15" s="711">
        <v>58598401</v>
      </c>
      <c r="I15" s="709">
        <v>0</v>
      </c>
      <c r="J15" s="709">
        <v>0</v>
      </c>
      <c r="K15" s="709">
        <v>0</v>
      </c>
      <c r="L15" s="709">
        <v>0</v>
      </c>
    </row>
    <row r="16" spans="1:13" ht="18" customHeight="1">
      <c r="A16" s="715" t="s">
        <v>192</v>
      </c>
      <c r="B16" s="710"/>
      <c r="C16" s="714">
        <v>28503</v>
      </c>
      <c r="D16" s="711">
        <f>F16+H16</f>
        <v>24569470</v>
      </c>
      <c r="E16" s="713">
        <v>60</v>
      </c>
      <c r="F16" s="712">
        <v>348</v>
      </c>
      <c r="G16" s="711">
        <v>28443</v>
      </c>
      <c r="H16" s="712">
        <v>24569122</v>
      </c>
      <c r="I16" s="709">
        <v>0</v>
      </c>
      <c r="J16" s="709">
        <v>0</v>
      </c>
      <c r="K16" s="709">
        <v>0</v>
      </c>
      <c r="L16" s="709">
        <v>0</v>
      </c>
      <c r="M16" s="708"/>
    </row>
    <row r="17" spans="1:17" ht="9" customHeight="1" thickBot="1">
      <c r="A17" s="593"/>
      <c r="B17" s="593"/>
      <c r="C17" s="707"/>
      <c r="D17" s="593"/>
      <c r="E17" s="593"/>
      <c r="F17" s="593"/>
      <c r="G17" s="593"/>
      <c r="H17" s="593"/>
      <c r="I17" s="593"/>
      <c r="J17" s="593"/>
      <c r="K17" s="593"/>
      <c r="L17" s="593"/>
    </row>
    <row r="18" spans="1:17" ht="9.75" customHeight="1" thickTop="1"/>
    <row r="19" spans="1:17" s="175" customFormat="1" ht="11.25" customHeight="1" thickBot="1">
      <c r="A19" s="706" t="s">
        <v>536</v>
      </c>
      <c r="B19" s="178"/>
      <c r="C19" s="45"/>
      <c r="D19" s="45"/>
      <c r="E19" s="45"/>
      <c r="F19" s="45"/>
      <c r="G19" s="45"/>
      <c r="H19" s="45"/>
      <c r="I19" s="45"/>
      <c r="J19" s="45"/>
      <c r="K19" s="45"/>
      <c r="L19" s="45"/>
      <c r="M19" s="45"/>
      <c r="N19" s="45"/>
      <c r="O19" s="45"/>
      <c r="P19" s="45"/>
    </row>
    <row r="20" spans="1:17" s="186" customFormat="1" ht="15.75" customHeight="1" thickTop="1">
      <c r="A20" s="1005" t="s">
        <v>199</v>
      </c>
      <c r="B20" s="678"/>
      <c r="C20" s="998" t="s">
        <v>535</v>
      </c>
      <c r="D20" s="1007"/>
      <c r="E20" s="998" t="s">
        <v>534</v>
      </c>
      <c r="F20" s="1007"/>
      <c r="G20" s="998" t="s">
        <v>533</v>
      </c>
      <c r="H20" s="895"/>
      <c r="I20" s="998" t="s">
        <v>532</v>
      </c>
      <c r="J20" s="999"/>
      <c r="K20" s="998" t="s">
        <v>531</v>
      </c>
      <c r="L20" s="999"/>
      <c r="M20" s="998" t="s">
        <v>530</v>
      </c>
      <c r="N20" s="999"/>
      <c r="O20" s="1000" t="s">
        <v>529</v>
      </c>
      <c r="P20" s="1000"/>
    </row>
    <row r="21" spans="1:17" s="186" customFormat="1" ht="15.75" customHeight="1">
      <c r="A21" s="1006"/>
      <c r="B21" s="705"/>
      <c r="C21" s="703" t="s">
        <v>195</v>
      </c>
      <c r="D21" s="704" t="s">
        <v>521</v>
      </c>
      <c r="E21" s="703" t="s">
        <v>195</v>
      </c>
      <c r="F21" s="704" t="s">
        <v>521</v>
      </c>
      <c r="G21" s="703" t="s">
        <v>195</v>
      </c>
      <c r="H21" s="702" t="s">
        <v>521</v>
      </c>
      <c r="I21" s="700" t="s">
        <v>528</v>
      </c>
      <c r="J21" s="701" t="s">
        <v>527</v>
      </c>
      <c r="K21" s="700" t="s">
        <v>528</v>
      </c>
      <c r="L21" s="701" t="s">
        <v>527</v>
      </c>
      <c r="M21" s="700" t="s">
        <v>528</v>
      </c>
      <c r="N21" s="701" t="s">
        <v>527</v>
      </c>
      <c r="O21" s="700" t="s">
        <v>528</v>
      </c>
      <c r="P21" s="699" t="s">
        <v>527</v>
      </c>
      <c r="Q21" s="188"/>
    </row>
    <row r="22" spans="1:17" s="192" customFormat="1">
      <c r="A22" s="416"/>
      <c r="B22" s="684"/>
      <c r="C22" s="698" t="s">
        <v>344</v>
      </c>
      <c r="D22" s="697" t="s">
        <v>276</v>
      </c>
      <c r="E22" s="571" t="s">
        <v>344</v>
      </c>
      <c r="F22" s="697" t="s">
        <v>276</v>
      </c>
      <c r="G22" s="571" t="s">
        <v>344</v>
      </c>
      <c r="H22" s="571" t="s">
        <v>276</v>
      </c>
      <c r="I22" s="571" t="s">
        <v>344</v>
      </c>
      <c r="J22" s="571" t="s">
        <v>276</v>
      </c>
      <c r="K22" s="571" t="s">
        <v>344</v>
      </c>
      <c r="L22" s="571" t="s">
        <v>276</v>
      </c>
      <c r="M22" s="571" t="s">
        <v>344</v>
      </c>
      <c r="N22" s="571" t="s">
        <v>276</v>
      </c>
      <c r="O22" s="571" t="s">
        <v>344</v>
      </c>
      <c r="P22" s="571" t="s">
        <v>276</v>
      </c>
    </row>
    <row r="23" spans="1:17" s="175" customFormat="1" ht="15.75" customHeight="1">
      <c r="A23" s="53" t="s">
        <v>4</v>
      </c>
      <c r="B23" s="684"/>
      <c r="C23" s="690">
        <v>18258</v>
      </c>
      <c r="D23" s="689">
        <v>9362715094</v>
      </c>
      <c r="E23" s="689">
        <v>21612</v>
      </c>
      <c r="F23" s="689">
        <v>5302299777</v>
      </c>
      <c r="G23" s="689">
        <v>1315</v>
      </c>
      <c r="H23" s="689">
        <v>1153753650</v>
      </c>
      <c r="I23" s="695">
        <v>1</v>
      </c>
      <c r="J23" s="694">
        <v>1003600</v>
      </c>
      <c r="K23" s="184">
        <v>0</v>
      </c>
      <c r="L23" s="184">
        <v>0</v>
      </c>
      <c r="M23" s="694">
        <v>586</v>
      </c>
      <c r="N23" s="694">
        <v>252565985</v>
      </c>
      <c r="O23" s="694">
        <v>1225</v>
      </c>
      <c r="P23" s="694">
        <v>172456500</v>
      </c>
      <c r="Q23" s="693"/>
    </row>
    <row r="24" spans="1:17" s="175" customFormat="1" ht="15.75" customHeight="1">
      <c r="B24" s="684"/>
      <c r="C24" s="690"/>
      <c r="D24" s="689"/>
      <c r="E24" s="689"/>
      <c r="F24" s="689"/>
      <c r="G24" s="689"/>
      <c r="H24" s="689"/>
      <c r="I24" s="683"/>
      <c r="J24" s="688"/>
      <c r="K24" s="688"/>
      <c r="L24" s="688"/>
      <c r="M24" s="688"/>
      <c r="N24" s="688"/>
      <c r="O24" s="687">
        <v>89</v>
      </c>
      <c r="P24" s="686">
        <v>756500</v>
      </c>
      <c r="Q24" s="685"/>
    </row>
    <row r="25" spans="1:17" s="692" customFormat="1" ht="15.75" customHeight="1">
      <c r="A25" s="53" t="s">
        <v>5</v>
      </c>
      <c r="B25" s="696"/>
      <c r="C25" s="690">
        <v>14978</v>
      </c>
      <c r="D25" s="689">
        <v>7714422809</v>
      </c>
      <c r="E25" s="689">
        <v>18106</v>
      </c>
      <c r="F25" s="689">
        <v>4470300138</v>
      </c>
      <c r="G25" s="689">
        <v>1207</v>
      </c>
      <c r="H25" s="689">
        <v>1059570825</v>
      </c>
      <c r="I25" s="695">
        <v>1</v>
      </c>
      <c r="J25" s="694">
        <v>1004600</v>
      </c>
      <c r="K25" s="184">
        <v>0</v>
      </c>
      <c r="L25" s="184">
        <v>0</v>
      </c>
      <c r="M25" s="694">
        <v>583</v>
      </c>
      <c r="N25" s="694">
        <v>244003809</v>
      </c>
      <c r="O25" s="694">
        <v>1203</v>
      </c>
      <c r="P25" s="694">
        <v>170639500</v>
      </c>
      <c r="Q25" s="693"/>
    </row>
    <row r="26" spans="1:17" s="175" customFormat="1" ht="15.75" customHeight="1">
      <c r="A26" s="691"/>
      <c r="C26" s="690"/>
      <c r="D26" s="689"/>
      <c r="E26" s="689"/>
      <c r="F26" s="689"/>
      <c r="G26" s="689"/>
      <c r="H26" s="689"/>
      <c r="I26" s="683"/>
      <c r="J26" s="688"/>
      <c r="K26" s="688"/>
      <c r="L26" s="688"/>
      <c r="M26" s="688"/>
      <c r="N26" s="688"/>
      <c r="O26" s="687">
        <v>59</v>
      </c>
      <c r="P26" s="686">
        <v>501500</v>
      </c>
      <c r="Q26" s="685"/>
    </row>
    <row r="27" spans="1:17" s="175" customFormat="1" ht="15.75" customHeight="1">
      <c r="A27" s="53" t="s">
        <v>192</v>
      </c>
      <c r="B27" s="684"/>
      <c r="C27" s="690">
        <v>12297</v>
      </c>
      <c r="D27" s="689">
        <v>6360282543</v>
      </c>
      <c r="E27" s="689">
        <v>14861</v>
      </c>
      <c r="F27" s="689">
        <v>3707014164</v>
      </c>
      <c r="G27" s="689">
        <v>1121</v>
      </c>
      <c r="H27" s="689">
        <v>986700825</v>
      </c>
      <c r="I27" s="695">
        <v>1</v>
      </c>
      <c r="J27" s="694">
        <v>1006600</v>
      </c>
      <c r="K27" s="184">
        <v>0</v>
      </c>
      <c r="L27" s="184">
        <v>0</v>
      </c>
      <c r="M27" s="694">
        <v>555</v>
      </c>
      <c r="N27" s="694">
        <v>225834886</v>
      </c>
      <c r="O27" s="694">
        <v>1204</v>
      </c>
      <c r="P27" s="694">
        <v>172893500</v>
      </c>
      <c r="Q27" s="685"/>
    </row>
    <row r="28" spans="1:17" s="175" customFormat="1" ht="15.75" customHeight="1">
      <c r="A28" s="568"/>
      <c r="B28" s="684"/>
      <c r="C28" s="690"/>
      <c r="D28" s="689"/>
      <c r="E28" s="689"/>
      <c r="F28" s="689"/>
      <c r="G28" s="689"/>
      <c r="H28" s="689"/>
      <c r="I28" s="688"/>
      <c r="J28" s="688"/>
      <c r="K28" s="688"/>
      <c r="L28" s="688"/>
      <c r="M28" s="688"/>
      <c r="N28" s="688"/>
      <c r="O28" s="687">
        <v>101</v>
      </c>
      <c r="P28" s="686">
        <v>858500</v>
      </c>
      <c r="Q28" s="682"/>
    </row>
    <row r="29" spans="1:17" ht="5.25" customHeight="1" thickBot="1">
      <c r="A29" s="178"/>
      <c r="B29" s="179"/>
      <c r="C29" s="681"/>
      <c r="D29" s="45"/>
      <c r="E29" s="45"/>
      <c r="F29" s="45"/>
      <c r="G29" s="45"/>
      <c r="H29" s="45"/>
      <c r="I29" s="45"/>
      <c r="J29" s="45"/>
      <c r="K29" s="45"/>
      <c r="L29" s="45"/>
      <c r="M29" s="45"/>
      <c r="N29" s="45"/>
      <c r="O29" s="45"/>
      <c r="P29" s="45"/>
      <c r="Q29" s="680"/>
    </row>
    <row r="30" spans="1:17" ht="4.5" customHeight="1" thickTop="1">
      <c r="A30" s="175"/>
      <c r="B30" s="175"/>
      <c r="C30" s="44"/>
      <c r="D30" s="44"/>
      <c r="E30" s="44"/>
      <c r="F30" s="44"/>
      <c r="G30" s="44"/>
      <c r="H30" s="44"/>
      <c r="I30" s="44"/>
      <c r="J30" s="44"/>
      <c r="K30" s="44"/>
      <c r="L30" s="44"/>
      <c r="M30" s="44"/>
      <c r="N30" s="44"/>
      <c r="O30" s="44"/>
      <c r="P30" s="44"/>
      <c r="Q30" s="175"/>
    </row>
    <row r="31" spans="1:17">
      <c r="A31" s="588" t="s">
        <v>526</v>
      </c>
      <c r="Q31" s="175"/>
    </row>
    <row r="32" spans="1:17" ht="11.25" customHeight="1"/>
    <row r="33" spans="1:16" s="175" customFormat="1" ht="17.25" customHeight="1" thickBot="1">
      <c r="A33" s="679" t="s">
        <v>525</v>
      </c>
      <c r="C33" s="44"/>
      <c r="D33" s="44"/>
      <c r="E33" s="44"/>
      <c r="F33" s="44"/>
      <c r="G33" s="44"/>
      <c r="H33" s="44"/>
      <c r="I33" s="44"/>
      <c r="J33" s="44"/>
      <c r="K33" s="44"/>
      <c r="L33" s="44"/>
      <c r="M33" s="44"/>
      <c r="N33" s="44"/>
      <c r="O33" s="44"/>
      <c r="P33" s="44"/>
    </row>
    <row r="34" spans="1:16" s="186" customFormat="1" ht="18" customHeight="1" thickTop="1">
      <c r="A34" s="1001" t="s">
        <v>199</v>
      </c>
      <c r="B34" s="678"/>
      <c r="C34" s="1003" t="s">
        <v>524</v>
      </c>
      <c r="D34" s="1003"/>
      <c r="E34" s="1003" t="s">
        <v>523</v>
      </c>
      <c r="F34" s="1003"/>
      <c r="G34" s="1003" t="s">
        <v>522</v>
      </c>
      <c r="H34" s="1004"/>
      <c r="I34" s="674"/>
      <c r="J34" s="674"/>
      <c r="K34" s="674"/>
      <c r="L34" s="674"/>
      <c r="M34" s="674"/>
      <c r="N34" s="674"/>
      <c r="O34" s="674"/>
      <c r="P34" s="674"/>
    </row>
    <row r="35" spans="1:16" s="186" customFormat="1" ht="18" customHeight="1">
      <c r="A35" s="1002"/>
      <c r="B35" s="677"/>
      <c r="C35" s="676" t="s">
        <v>195</v>
      </c>
      <c r="D35" s="676" t="s">
        <v>521</v>
      </c>
      <c r="E35" s="676" t="s">
        <v>195</v>
      </c>
      <c r="F35" s="676" t="s">
        <v>521</v>
      </c>
      <c r="G35" s="676" t="s">
        <v>195</v>
      </c>
      <c r="H35" s="675" t="s">
        <v>521</v>
      </c>
      <c r="I35" s="674"/>
      <c r="J35" s="674"/>
      <c r="K35" s="674"/>
      <c r="L35" s="674"/>
      <c r="M35" s="674"/>
      <c r="N35" s="674"/>
      <c r="O35" s="674"/>
      <c r="P35" s="674"/>
    </row>
    <row r="36" spans="1:16" s="192" customFormat="1" ht="12" customHeight="1">
      <c r="A36" s="416"/>
      <c r="B36" s="416"/>
      <c r="C36" s="673" t="s">
        <v>344</v>
      </c>
      <c r="D36" s="568" t="s">
        <v>276</v>
      </c>
      <c r="E36" s="568" t="s">
        <v>344</v>
      </c>
      <c r="F36" s="568" t="s">
        <v>276</v>
      </c>
      <c r="G36" s="568" t="s">
        <v>344</v>
      </c>
      <c r="H36" s="568" t="s">
        <v>276</v>
      </c>
      <c r="I36" s="581"/>
      <c r="J36" s="581"/>
      <c r="K36" s="581"/>
      <c r="L36" s="581"/>
      <c r="M36" s="581"/>
      <c r="N36" s="581"/>
      <c r="O36" s="581"/>
      <c r="P36" s="581"/>
    </row>
    <row r="37" spans="1:16" s="175" customFormat="1" ht="18.75" customHeight="1">
      <c r="A37" s="53" t="s">
        <v>4</v>
      </c>
      <c r="B37" s="416"/>
      <c r="C37" s="672">
        <v>2104771</v>
      </c>
      <c r="D37" s="671">
        <v>1392815177512</v>
      </c>
      <c r="E37" s="671">
        <v>54384</v>
      </c>
      <c r="F37" s="671">
        <v>46190072876</v>
      </c>
      <c r="G37" s="671">
        <v>13126</v>
      </c>
      <c r="H37" s="671">
        <v>10348905727</v>
      </c>
      <c r="I37" s="44"/>
      <c r="J37" s="44"/>
      <c r="K37" s="44"/>
      <c r="L37" s="44"/>
      <c r="M37" s="44"/>
      <c r="N37" s="44"/>
      <c r="O37" s="44"/>
      <c r="P37" s="44"/>
    </row>
    <row r="38" spans="1:16" s="175" customFormat="1" ht="16.5" customHeight="1">
      <c r="A38" s="53" t="s">
        <v>5</v>
      </c>
      <c r="B38" s="416"/>
      <c r="C38" s="672">
        <v>2137007</v>
      </c>
      <c r="D38" s="671">
        <v>1417419668689</v>
      </c>
      <c r="E38" s="671">
        <v>56495</v>
      </c>
      <c r="F38" s="671">
        <v>47952867950</v>
      </c>
      <c r="G38" s="671">
        <v>13052</v>
      </c>
      <c r="H38" s="671">
        <v>10308243700</v>
      </c>
      <c r="I38" s="44"/>
      <c r="J38" s="44"/>
      <c r="K38" s="44"/>
      <c r="L38" s="44"/>
      <c r="M38" s="44"/>
      <c r="N38" s="44"/>
      <c r="O38" s="44"/>
      <c r="P38" s="44"/>
    </row>
    <row r="39" spans="1:16" s="175" customFormat="1" ht="16.5" customHeight="1">
      <c r="A39" s="53" t="s">
        <v>192</v>
      </c>
      <c r="B39" s="416"/>
      <c r="C39" s="672">
        <v>2164873</v>
      </c>
      <c r="D39" s="671">
        <v>1441652861908</v>
      </c>
      <c r="E39" s="671">
        <v>58368</v>
      </c>
      <c r="F39" s="671">
        <v>49531179550</v>
      </c>
      <c r="G39" s="671">
        <v>12895</v>
      </c>
      <c r="H39" s="671">
        <v>10212076038</v>
      </c>
      <c r="I39" s="582"/>
      <c r="J39" s="44"/>
      <c r="K39" s="44"/>
      <c r="L39" s="44"/>
      <c r="M39" s="44"/>
      <c r="N39" s="44"/>
      <c r="O39" s="44"/>
      <c r="P39" s="44"/>
    </row>
    <row r="40" spans="1:16" s="175" customFormat="1" ht="3.75" customHeight="1" thickBot="1">
      <c r="A40" s="178"/>
      <c r="B40" s="178"/>
      <c r="C40" s="670"/>
      <c r="D40" s="669"/>
      <c r="E40" s="669"/>
      <c r="F40" s="669"/>
      <c r="G40" s="669"/>
      <c r="H40" s="669"/>
    </row>
    <row r="41" spans="1:16" s="175" customFormat="1" ht="5.25" customHeight="1" thickTop="1"/>
    <row r="42" spans="1:16">
      <c r="K42" s="588" t="s">
        <v>520</v>
      </c>
    </row>
    <row r="44" spans="1:16">
      <c r="H44" s="588" t="s">
        <v>519</v>
      </c>
    </row>
  </sheetData>
  <mergeCells count="25">
    <mergeCell ref="K11:L11"/>
    <mergeCell ref="A2:A4"/>
    <mergeCell ref="C2:H2"/>
    <mergeCell ref="I2:J4"/>
    <mergeCell ref="C3:H3"/>
    <mergeCell ref="C4:D4"/>
    <mergeCell ref="E4:F4"/>
    <mergeCell ref="G4:H4"/>
    <mergeCell ref="A11:A12"/>
    <mergeCell ref="C11:D11"/>
    <mergeCell ref="E11:F11"/>
    <mergeCell ref="G11:H11"/>
    <mergeCell ref="I11:J11"/>
    <mergeCell ref="M20:N20"/>
    <mergeCell ref="O20:P20"/>
    <mergeCell ref="A34:A35"/>
    <mergeCell ref="C34:D34"/>
    <mergeCell ref="E34:F34"/>
    <mergeCell ref="G34:H34"/>
    <mergeCell ref="A20:A21"/>
    <mergeCell ref="C20:D20"/>
    <mergeCell ref="E20:F20"/>
    <mergeCell ref="G20:H20"/>
    <mergeCell ref="I20:J20"/>
    <mergeCell ref="K20:L20"/>
  </mergeCells>
  <phoneticPr fontId="5"/>
  <dataValidations count="1">
    <dataValidation imeMode="off" allowBlank="1" showInputMessage="1" showErrorMessage="1" sqref="C23:H28 J23:J28 M23:P28 K28:L28 K23:L24 K26:L26"/>
  </dataValidations>
  <pageMargins left="0.82677165354330717" right="0.19685039370078741" top="0.59055118110236227" bottom="0.39370078740157483" header="0.31496062992125984" footer="0.31496062992125984"/>
  <pageSetup paperSize="9" fitToWidth="0" fitToHeight="0" orientation="landscape" cellComments="asDisplayed" r:id="rId1"/>
  <headerFooter alignWithMargins="0">
    <oddHeader>&amp;L&amp;9国民年金適用、受給状況&amp;R&amp;9&amp;F　（&amp;A）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S14"/>
  <sheetViews>
    <sheetView zoomScaleNormal="100" zoomScalePageLayoutView="136" workbookViewId="0"/>
  </sheetViews>
  <sheetFormatPr defaultColWidth="10.125" defaultRowHeight="9.75"/>
  <cols>
    <col min="1" max="1" width="9.375" style="726" bestFit="1" customWidth="1"/>
    <col min="2" max="2" width="1.5" style="726" customWidth="1"/>
    <col min="3" max="5" width="7.625" style="726" customWidth="1"/>
    <col min="6" max="6" width="6.875" style="726" customWidth="1"/>
    <col min="7" max="8" width="8.875" style="726" customWidth="1"/>
    <col min="9" max="9" width="7.625" style="726" customWidth="1"/>
    <col min="10" max="10" width="7.75" style="175" customWidth="1"/>
    <col min="11" max="11" width="9.75" style="175" customWidth="1"/>
    <col min="12" max="12" width="10.125" style="175" customWidth="1"/>
    <col min="13" max="13" width="11.375" style="175" customWidth="1"/>
    <col min="14" max="14" width="11.5" style="175" customWidth="1"/>
    <col min="15" max="16384" width="10.125" style="726"/>
  </cols>
  <sheetData>
    <row r="1" spans="1:19" ht="12.75" customHeight="1" thickBot="1">
      <c r="A1" s="726" t="s">
        <v>567</v>
      </c>
      <c r="J1" s="726"/>
      <c r="K1" s="726"/>
      <c r="L1" s="726"/>
      <c r="M1" s="726"/>
      <c r="N1" s="581" t="s">
        <v>549</v>
      </c>
      <c r="O1" s="175"/>
      <c r="P1" s="175"/>
      <c r="Q1" s="175"/>
      <c r="R1" s="175"/>
      <c r="S1" s="175"/>
    </row>
    <row r="2" spans="1:19" ht="23.25" customHeight="1" thickTop="1">
      <c r="A2" s="1038" t="s">
        <v>566</v>
      </c>
      <c r="B2" s="750"/>
      <c r="C2" s="1040" t="s">
        <v>565</v>
      </c>
      <c r="D2" s="1041"/>
      <c r="E2" s="1041"/>
      <c r="F2" s="1042"/>
      <c r="G2" s="1040" t="s">
        <v>564</v>
      </c>
      <c r="H2" s="1041"/>
      <c r="I2" s="1041"/>
      <c r="J2" s="1043" t="s">
        <v>563</v>
      </c>
      <c r="K2" s="1045" t="s">
        <v>562</v>
      </c>
      <c r="L2" s="1046"/>
      <c r="M2" s="1047"/>
      <c r="N2" s="1036" t="s">
        <v>561</v>
      </c>
    </row>
    <row r="3" spans="1:19" ht="33" customHeight="1">
      <c r="A3" s="1039"/>
      <c r="B3" s="749"/>
      <c r="C3" s="748" t="s">
        <v>557</v>
      </c>
      <c r="D3" s="746" t="s">
        <v>560</v>
      </c>
      <c r="E3" s="747" t="s">
        <v>559</v>
      </c>
      <c r="F3" s="746" t="s">
        <v>558</v>
      </c>
      <c r="G3" s="746" t="s">
        <v>557</v>
      </c>
      <c r="H3" s="745" t="s">
        <v>554</v>
      </c>
      <c r="I3" s="744" t="s">
        <v>556</v>
      </c>
      <c r="J3" s="1044"/>
      <c r="K3" s="743" t="s">
        <v>555</v>
      </c>
      <c r="L3" s="742" t="s">
        <v>554</v>
      </c>
      <c r="M3" s="742" t="s">
        <v>553</v>
      </c>
      <c r="N3" s="1037"/>
    </row>
    <row r="4" spans="1:19" ht="13.5" customHeight="1">
      <c r="A4" s="734"/>
      <c r="B4" s="734"/>
      <c r="C4" s="741"/>
      <c r="D4" s="740"/>
      <c r="E4" s="740"/>
      <c r="F4" s="740"/>
      <c r="G4" s="740" t="s">
        <v>552</v>
      </c>
      <c r="H4" s="740" t="s">
        <v>552</v>
      </c>
      <c r="I4" s="740" t="s">
        <v>552</v>
      </c>
      <c r="J4" s="416" t="s">
        <v>293</v>
      </c>
      <c r="K4" s="416" t="s">
        <v>276</v>
      </c>
      <c r="L4" s="416" t="s">
        <v>276</v>
      </c>
      <c r="M4" s="416" t="s">
        <v>276</v>
      </c>
      <c r="N4" s="416" t="s">
        <v>276</v>
      </c>
    </row>
    <row r="5" spans="1:19" ht="11.45" customHeight="1">
      <c r="A5" s="735" t="s">
        <v>106</v>
      </c>
      <c r="B5" s="734"/>
      <c r="C5" s="733">
        <v>132870</v>
      </c>
      <c r="D5" s="732">
        <v>129651</v>
      </c>
      <c r="E5" s="732">
        <v>3180</v>
      </c>
      <c r="F5" s="732">
        <v>39</v>
      </c>
      <c r="G5" s="732">
        <v>1897164</v>
      </c>
      <c r="H5" s="732">
        <v>1264500</v>
      </c>
      <c r="I5" s="732">
        <v>632652</v>
      </c>
      <c r="J5" s="738">
        <v>0</v>
      </c>
      <c r="K5" s="736">
        <v>331912</v>
      </c>
      <c r="L5" s="736">
        <v>369929</v>
      </c>
      <c r="M5" s="736">
        <v>261336</v>
      </c>
      <c r="N5" s="736">
        <v>0</v>
      </c>
    </row>
    <row r="6" spans="1:19" ht="11.45" customHeight="1">
      <c r="A6" s="737"/>
      <c r="B6" s="734"/>
      <c r="C6" s="733">
        <v>47</v>
      </c>
      <c r="D6" s="732">
        <v>46</v>
      </c>
      <c r="E6" s="732">
        <v>1</v>
      </c>
      <c r="F6" s="739">
        <v>0</v>
      </c>
      <c r="G6" s="732">
        <v>7042</v>
      </c>
      <c r="H6" s="732">
        <v>4202</v>
      </c>
      <c r="I6" s="732">
        <v>2838</v>
      </c>
      <c r="J6" s="738">
        <v>0</v>
      </c>
      <c r="K6" s="736">
        <v>359275</v>
      </c>
      <c r="L6" s="736">
        <v>408940</v>
      </c>
      <c r="M6" s="736">
        <v>256995</v>
      </c>
      <c r="N6" s="736">
        <v>0</v>
      </c>
    </row>
    <row r="7" spans="1:19" ht="6" customHeight="1">
      <c r="A7" s="737"/>
      <c r="B7" s="734"/>
      <c r="C7" s="733"/>
      <c r="D7" s="732"/>
      <c r="E7" s="732"/>
      <c r="F7" s="732"/>
      <c r="G7" s="732"/>
      <c r="H7" s="732"/>
      <c r="I7" s="732"/>
      <c r="J7" s="731"/>
      <c r="K7" s="730"/>
      <c r="L7" s="730"/>
      <c r="M7" s="730"/>
      <c r="N7" s="730"/>
    </row>
    <row r="8" spans="1:19" ht="11.45" customHeight="1">
      <c r="A8" s="735" t="s">
        <v>551</v>
      </c>
      <c r="B8" s="734"/>
      <c r="C8" s="733">
        <v>139692</v>
      </c>
      <c r="D8" s="732">
        <v>136463</v>
      </c>
      <c r="E8" s="732">
        <v>3190</v>
      </c>
      <c r="F8" s="732">
        <v>39</v>
      </c>
      <c r="G8" s="732">
        <v>1943100</v>
      </c>
      <c r="H8" s="732">
        <v>1287498</v>
      </c>
      <c r="I8" s="732">
        <v>655591</v>
      </c>
      <c r="J8" s="184">
        <v>0</v>
      </c>
      <c r="K8" s="736">
        <v>334905</v>
      </c>
      <c r="L8" s="736">
        <v>371233</v>
      </c>
      <c r="M8" s="736">
        <v>263647</v>
      </c>
      <c r="N8" s="736">
        <v>0</v>
      </c>
    </row>
    <row r="9" spans="1:19" ht="11.45" customHeight="1">
      <c r="A9" s="737"/>
      <c r="B9" s="734"/>
      <c r="C9" s="733">
        <v>42</v>
      </c>
      <c r="D9" s="732">
        <v>41</v>
      </c>
      <c r="E9" s="732">
        <v>1</v>
      </c>
      <c r="F9" s="184">
        <v>0</v>
      </c>
      <c r="G9" s="732">
        <v>6958</v>
      </c>
      <c r="H9" s="732">
        <v>4126</v>
      </c>
      <c r="I9" s="732">
        <v>2832</v>
      </c>
      <c r="J9" s="184">
        <v>0</v>
      </c>
      <c r="K9" s="736">
        <v>385955</v>
      </c>
      <c r="L9" s="736">
        <v>425595</v>
      </c>
      <c r="M9" s="736">
        <v>265864</v>
      </c>
      <c r="N9" s="736">
        <v>0</v>
      </c>
    </row>
    <row r="10" spans="1:19" ht="6" customHeight="1">
      <c r="A10" s="735"/>
      <c r="B10" s="734"/>
      <c r="C10" s="733"/>
      <c r="D10" s="732"/>
      <c r="E10" s="732"/>
      <c r="F10" s="732"/>
      <c r="G10" s="732"/>
      <c r="H10" s="732"/>
      <c r="I10" s="732"/>
      <c r="J10" s="731"/>
      <c r="K10" s="730"/>
      <c r="L10" s="730"/>
      <c r="M10" s="730"/>
      <c r="N10" s="730"/>
    </row>
    <row r="11" spans="1:19" s="729" customFormat="1" ht="11.45" customHeight="1">
      <c r="A11" s="735" t="s">
        <v>550</v>
      </c>
      <c r="B11" s="734"/>
      <c r="C11" s="733">
        <v>148904</v>
      </c>
      <c r="D11" s="732">
        <v>145361</v>
      </c>
      <c r="E11" s="732">
        <v>3503</v>
      </c>
      <c r="F11" s="732">
        <v>40</v>
      </c>
      <c r="G11" s="732">
        <v>1956591</v>
      </c>
      <c r="H11" s="732">
        <v>1284804</v>
      </c>
      <c r="I11" s="732">
        <v>671787</v>
      </c>
      <c r="J11" s="184">
        <v>0</v>
      </c>
      <c r="K11" s="736">
        <v>350229</v>
      </c>
      <c r="L11" s="736">
        <v>367814</v>
      </c>
      <c r="M11" s="736">
        <v>262526</v>
      </c>
      <c r="N11" s="736">
        <v>0</v>
      </c>
    </row>
    <row r="12" spans="1:19" s="729" customFormat="1" ht="11.45" customHeight="1">
      <c r="A12" s="734"/>
      <c r="B12" s="734"/>
      <c r="C12" s="733">
        <v>28</v>
      </c>
      <c r="D12" s="732">
        <v>24</v>
      </c>
      <c r="E12" s="732">
        <v>4</v>
      </c>
      <c r="F12" s="184">
        <v>4</v>
      </c>
      <c r="G12" s="732">
        <v>6252</v>
      </c>
      <c r="H12" s="732">
        <v>3638</v>
      </c>
      <c r="I12" s="732">
        <v>2614</v>
      </c>
      <c r="J12" s="184">
        <v>0</v>
      </c>
      <c r="K12" s="736">
        <v>309645</v>
      </c>
      <c r="L12" s="736">
        <v>316918</v>
      </c>
      <c r="M12" s="736">
        <v>172219</v>
      </c>
      <c r="N12" s="736">
        <v>0</v>
      </c>
    </row>
    <row r="13" spans="1:19" ht="4.5" customHeight="1" thickBot="1">
      <c r="A13" s="727"/>
      <c r="B13" s="727"/>
      <c r="C13" s="728"/>
      <c r="D13" s="727"/>
      <c r="E13" s="727"/>
      <c r="F13" s="727"/>
      <c r="G13" s="727"/>
      <c r="H13" s="727"/>
      <c r="I13" s="727"/>
      <c r="J13" s="178"/>
      <c r="K13" s="178"/>
      <c r="L13" s="178"/>
      <c r="M13" s="178"/>
      <c r="N13" s="178"/>
    </row>
    <row r="14" spans="1:19" ht="4.5" customHeight="1" thickTop="1"/>
  </sheetData>
  <mergeCells count="6">
    <mergeCell ref="N2:N3"/>
    <mergeCell ref="A2:A3"/>
    <mergeCell ref="C2:F2"/>
    <mergeCell ref="G2:I2"/>
    <mergeCell ref="J2:J3"/>
    <mergeCell ref="K2:M2"/>
  </mergeCells>
  <phoneticPr fontId="5"/>
  <dataValidations count="1">
    <dataValidation imeMode="off" allowBlank="1" showInputMessage="1" showErrorMessage="1" sqref="F13:F65536 F10:F11 T1:IV1 O2:IV65536 G1:M1 G2:I65536 F1:F8 B1:E1048576 A1:A5 A8 A10:A65536"/>
  </dataValidations>
  <printOptions horizontalCentered="1"/>
  <pageMargins left="0.78740157480314965" right="0.19685039370078741" top="1.3779527559055118" bottom="0.98425196850393704" header="0.82677165354330717" footer="0.51181102362204722"/>
  <pageSetup paperSize="9" fitToHeight="0" orientation="landscape" cellComments="asDisplayed" r:id="rId1"/>
  <headerFooter alignWithMargins="0">
    <oddHeader>&amp;L&amp;9厚生年金適用状況&amp;R&amp;8&amp;F　（&amp;A）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V37"/>
  <sheetViews>
    <sheetView zoomScaleNormal="100" zoomScalePageLayoutView="136" workbookViewId="0"/>
  </sheetViews>
  <sheetFormatPr defaultColWidth="9" defaultRowHeight="9.75"/>
  <cols>
    <col min="1" max="1" width="0.75" style="557" customWidth="1"/>
    <col min="2" max="2" width="8.25" style="558" customWidth="1"/>
    <col min="3" max="3" width="0.625" style="557" customWidth="1"/>
    <col min="4" max="4" width="7.5" style="557" bestFit="1" customWidth="1"/>
    <col min="5" max="5" width="10" style="557" customWidth="1"/>
    <col min="6" max="6" width="6.875" style="557" customWidth="1"/>
    <col min="7" max="7" width="7.5" style="557" customWidth="1"/>
    <col min="8" max="8" width="6.625" style="557" customWidth="1"/>
    <col min="9" max="9" width="7.875" style="557" customWidth="1"/>
    <col min="10" max="10" width="6.25" style="557" customWidth="1"/>
    <col min="11" max="11" width="7.5" style="557" customWidth="1"/>
    <col min="12" max="12" width="6" style="557" customWidth="1"/>
    <col min="13" max="13" width="7.625" style="557" customWidth="1"/>
    <col min="14" max="14" width="4.375" style="557" customWidth="1"/>
    <col min="15" max="15" width="7.375" style="557" customWidth="1"/>
    <col min="16" max="16" width="4.375" style="557" customWidth="1"/>
    <col min="17" max="17" width="7.75" style="557" customWidth="1"/>
    <col min="18" max="18" width="6.625" style="557" customWidth="1"/>
    <col min="19" max="19" width="3.125" style="557" customWidth="1"/>
    <col min="20" max="20" width="9" style="557"/>
    <col min="21" max="21" width="7.125" style="557" bestFit="1" customWidth="1"/>
    <col min="22" max="22" width="6.25" style="557" customWidth="1"/>
    <col min="23" max="16384" width="9" style="557"/>
  </cols>
  <sheetData>
    <row r="1" spans="1:22" ht="15.75" customHeight="1" thickBot="1">
      <c r="A1" s="558" t="s">
        <v>509</v>
      </c>
      <c r="N1" s="588" t="s">
        <v>508</v>
      </c>
      <c r="S1" s="642" t="s">
        <v>507</v>
      </c>
    </row>
    <row r="2" spans="1:22" s="634" customFormat="1" ht="9.75" customHeight="1" thickTop="1">
      <c r="A2" s="641"/>
      <c r="B2" s="1056" t="s">
        <v>516</v>
      </c>
      <c r="C2" s="640"/>
      <c r="D2" s="1052" t="s">
        <v>112</v>
      </c>
      <c r="E2" s="1052"/>
      <c r="F2" s="1052" t="s">
        <v>506</v>
      </c>
      <c r="G2" s="1052"/>
      <c r="H2" s="1052" t="s">
        <v>505</v>
      </c>
      <c r="I2" s="1052"/>
      <c r="J2" s="1052" t="s">
        <v>504</v>
      </c>
      <c r="K2" s="1052"/>
      <c r="L2" s="1048" t="s">
        <v>503</v>
      </c>
      <c r="M2" s="1049"/>
      <c r="N2" s="1048" t="s">
        <v>502</v>
      </c>
      <c r="O2" s="1049"/>
      <c r="P2" s="1048" t="s">
        <v>501</v>
      </c>
      <c r="Q2" s="1049"/>
      <c r="R2" s="1052" t="s">
        <v>500</v>
      </c>
      <c r="S2" s="1053"/>
    </row>
    <row r="3" spans="1:22" s="634" customFormat="1" ht="9" customHeight="1">
      <c r="B3" s="1057"/>
      <c r="C3" s="639"/>
      <c r="D3" s="1054"/>
      <c r="E3" s="1054"/>
      <c r="F3" s="1054"/>
      <c r="G3" s="1054"/>
      <c r="H3" s="1054"/>
      <c r="I3" s="1054"/>
      <c r="J3" s="1054"/>
      <c r="K3" s="1054"/>
      <c r="L3" s="1050"/>
      <c r="M3" s="1051"/>
      <c r="N3" s="1050"/>
      <c r="O3" s="1051"/>
      <c r="P3" s="1050"/>
      <c r="Q3" s="1051"/>
      <c r="R3" s="1054"/>
      <c r="S3" s="1055"/>
    </row>
    <row r="4" spans="1:22" s="634" customFormat="1" ht="3" customHeight="1">
      <c r="B4" s="1057"/>
      <c r="C4" s="639"/>
      <c r="D4" s="636"/>
      <c r="E4" s="636"/>
      <c r="F4" s="636"/>
      <c r="G4" s="636"/>
      <c r="H4" s="636"/>
      <c r="I4" s="636"/>
      <c r="J4" s="636"/>
      <c r="K4" s="636"/>
      <c r="L4" s="638"/>
      <c r="M4" s="638"/>
      <c r="N4" s="637"/>
      <c r="O4" s="637"/>
      <c r="P4" s="637"/>
      <c r="Q4" s="637"/>
      <c r="R4" s="636"/>
      <c r="S4" s="635"/>
    </row>
    <row r="5" spans="1:22" s="627" customFormat="1" ht="54" customHeight="1">
      <c r="B5" s="1057"/>
      <c r="C5" s="633"/>
      <c r="D5" s="631" t="s">
        <v>499</v>
      </c>
      <c r="E5" s="632" t="s">
        <v>437</v>
      </c>
      <c r="F5" s="631" t="s">
        <v>499</v>
      </c>
      <c r="G5" s="632" t="s">
        <v>437</v>
      </c>
      <c r="H5" s="631" t="s">
        <v>499</v>
      </c>
      <c r="I5" s="632" t="s">
        <v>437</v>
      </c>
      <c r="J5" s="631" t="s">
        <v>499</v>
      </c>
      <c r="K5" s="632" t="s">
        <v>437</v>
      </c>
      <c r="L5" s="631" t="s">
        <v>499</v>
      </c>
      <c r="M5" s="632" t="s">
        <v>437</v>
      </c>
      <c r="N5" s="631" t="s">
        <v>499</v>
      </c>
      <c r="O5" s="632" t="s">
        <v>437</v>
      </c>
      <c r="P5" s="631" t="s">
        <v>499</v>
      </c>
      <c r="Q5" s="632" t="s">
        <v>437</v>
      </c>
      <c r="R5" s="631" t="s">
        <v>499</v>
      </c>
      <c r="S5" s="630" t="s">
        <v>437</v>
      </c>
      <c r="U5" s="629"/>
      <c r="V5" s="628"/>
    </row>
    <row r="6" spans="1:22" s="615" customFormat="1" ht="2.25" customHeight="1">
      <c r="A6" s="626"/>
      <c r="B6" s="625"/>
      <c r="C6" s="624"/>
      <c r="D6" s="622"/>
      <c r="E6" s="623"/>
      <c r="F6" s="622"/>
      <c r="G6" s="623"/>
      <c r="H6" s="622"/>
      <c r="I6" s="623"/>
      <c r="J6" s="622"/>
      <c r="K6" s="623"/>
      <c r="L6" s="622"/>
      <c r="M6" s="623"/>
      <c r="N6" s="622"/>
      <c r="O6" s="623"/>
      <c r="P6" s="622"/>
      <c r="Q6" s="623"/>
      <c r="R6" s="622"/>
      <c r="S6" s="621"/>
    </row>
    <row r="7" spans="1:22" s="615" customFormat="1" ht="15" customHeight="1">
      <c r="B7" s="620"/>
      <c r="C7" s="619"/>
      <c r="D7" s="618"/>
      <c r="E7" s="616" t="s">
        <v>107</v>
      </c>
      <c r="F7" s="617"/>
      <c r="G7" s="616" t="s">
        <v>107</v>
      </c>
      <c r="H7" s="617"/>
      <c r="I7" s="616" t="s">
        <v>107</v>
      </c>
      <c r="J7" s="617"/>
      <c r="K7" s="616" t="s">
        <v>107</v>
      </c>
      <c r="L7" s="617"/>
      <c r="M7" s="616" t="s">
        <v>107</v>
      </c>
      <c r="N7" s="617"/>
      <c r="O7" s="616" t="s">
        <v>107</v>
      </c>
      <c r="P7" s="617"/>
      <c r="Q7" s="616" t="s">
        <v>107</v>
      </c>
      <c r="R7" s="617"/>
      <c r="S7" s="616" t="s">
        <v>107</v>
      </c>
    </row>
    <row r="8" spans="1:22" s="608" customFormat="1" ht="12.75" customHeight="1">
      <c r="B8" s="613" t="s">
        <v>4</v>
      </c>
      <c r="C8" s="612"/>
      <c r="D8" s="611">
        <v>115741</v>
      </c>
      <c r="E8" s="610">
        <v>2203669</v>
      </c>
      <c r="F8" s="610">
        <v>72238</v>
      </c>
      <c r="G8" s="610">
        <v>118655</v>
      </c>
      <c r="H8" s="610">
        <v>33235</v>
      </c>
      <c r="I8" s="610">
        <v>367581</v>
      </c>
      <c r="J8" s="610">
        <v>6653</v>
      </c>
      <c r="K8" s="610">
        <v>350082</v>
      </c>
      <c r="L8" s="610">
        <v>3024</v>
      </c>
      <c r="M8" s="610">
        <v>616954</v>
      </c>
      <c r="N8" s="610">
        <v>358</v>
      </c>
      <c r="O8" s="610">
        <v>246123</v>
      </c>
      <c r="P8" s="610">
        <v>233</v>
      </c>
      <c r="Q8" s="610">
        <v>504274</v>
      </c>
      <c r="R8" s="610">
        <v>13205</v>
      </c>
      <c r="S8" s="609">
        <v>0</v>
      </c>
      <c r="T8" s="614"/>
      <c r="U8" s="594"/>
      <c r="V8" s="594"/>
    </row>
    <row r="9" spans="1:22" s="608" customFormat="1" ht="12.75" customHeight="1">
      <c r="B9" s="613" t="s">
        <v>5</v>
      </c>
      <c r="C9" s="612"/>
      <c r="D9" s="611">
        <v>116836</v>
      </c>
      <c r="E9" s="610">
        <v>2240242</v>
      </c>
      <c r="F9" s="610">
        <v>72771</v>
      </c>
      <c r="G9" s="610">
        <v>119078</v>
      </c>
      <c r="H9" s="610">
        <v>33672</v>
      </c>
      <c r="I9" s="610">
        <v>373110</v>
      </c>
      <c r="J9" s="610">
        <v>6724</v>
      </c>
      <c r="K9" s="610">
        <v>352499</v>
      </c>
      <c r="L9" s="610">
        <v>3074</v>
      </c>
      <c r="M9" s="610">
        <v>628538</v>
      </c>
      <c r="N9" s="610">
        <v>358</v>
      </c>
      <c r="O9" s="610">
        <v>246986</v>
      </c>
      <c r="P9" s="610">
        <v>237</v>
      </c>
      <c r="Q9" s="610">
        <v>520031</v>
      </c>
      <c r="R9" s="610">
        <v>13470</v>
      </c>
      <c r="S9" s="609">
        <v>0</v>
      </c>
      <c r="U9" s="594"/>
      <c r="V9" s="594"/>
    </row>
    <row r="10" spans="1:22" s="608" customFormat="1" ht="12.75" customHeight="1">
      <c r="B10" s="613" t="s">
        <v>6</v>
      </c>
      <c r="C10" s="612"/>
      <c r="D10" s="611">
        <f t="shared" ref="D10:S10" si="0">SUM(D12:D32)</f>
        <v>120086</v>
      </c>
      <c r="E10" s="610">
        <f t="shared" si="0"/>
        <v>2260056</v>
      </c>
      <c r="F10" s="610">
        <f t="shared" si="0"/>
        <v>75182</v>
      </c>
      <c r="G10" s="610">
        <f t="shared" si="0"/>
        <v>122606</v>
      </c>
      <c r="H10" s="610">
        <f t="shared" si="0"/>
        <v>34517</v>
      </c>
      <c r="I10" s="610">
        <f t="shared" si="0"/>
        <v>382389</v>
      </c>
      <c r="J10" s="610">
        <f t="shared" si="0"/>
        <v>6743</v>
      </c>
      <c r="K10" s="610">
        <f t="shared" si="0"/>
        <v>352965</v>
      </c>
      <c r="L10" s="610">
        <f t="shared" si="0"/>
        <v>3056</v>
      </c>
      <c r="M10" s="610">
        <f t="shared" si="0"/>
        <v>625505</v>
      </c>
      <c r="N10" s="610">
        <f t="shared" si="0"/>
        <v>341</v>
      </c>
      <c r="O10" s="610">
        <f t="shared" si="0"/>
        <v>232213</v>
      </c>
      <c r="P10" s="610">
        <f t="shared" si="0"/>
        <v>247</v>
      </c>
      <c r="Q10" s="610">
        <f t="shared" si="0"/>
        <v>544378</v>
      </c>
      <c r="R10" s="610">
        <f t="shared" si="0"/>
        <v>13910</v>
      </c>
      <c r="S10" s="609">
        <f t="shared" si="0"/>
        <v>0</v>
      </c>
      <c r="T10" s="595"/>
      <c r="U10" s="595"/>
      <c r="V10" s="594"/>
    </row>
    <row r="11" spans="1:22" s="584" customFormat="1" ht="6" customHeight="1">
      <c r="B11" s="588"/>
      <c r="D11" s="600"/>
      <c r="E11" s="599"/>
      <c r="F11" s="607"/>
      <c r="G11" s="597"/>
      <c r="H11" s="597"/>
      <c r="I11" s="597"/>
      <c r="J11" s="597"/>
      <c r="K11" s="597"/>
      <c r="L11" s="597"/>
      <c r="M11" s="597"/>
      <c r="N11" s="597"/>
      <c r="O11" s="597"/>
      <c r="P11" s="597"/>
      <c r="Q11" s="597"/>
      <c r="R11" s="597"/>
      <c r="S11" s="596"/>
      <c r="T11" s="595"/>
      <c r="U11" s="595"/>
      <c r="V11" s="594"/>
    </row>
    <row r="12" spans="1:22" s="584" customFormat="1" ht="21.75" customHeight="1">
      <c r="B12" s="602" t="s">
        <v>498</v>
      </c>
      <c r="C12" s="601"/>
      <c r="D12" s="600">
        <v>318</v>
      </c>
      <c r="E12" s="599">
        <v>2496</v>
      </c>
      <c r="F12" s="606">
        <v>229</v>
      </c>
      <c r="G12" s="606">
        <v>373</v>
      </c>
      <c r="H12" s="606">
        <v>78</v>
      </c>
      <c r="I12" s="597">
        <v>774</v>
      </c>
      <c r="J12" s="597">
        <v>6</v>
      </c>
      <c r="K12" s="597">
        <v>293</v>
      </c>
      <c r="L12" s="597">
        <v>5</v>
      </c>
      <c r="M12" s="597">
        <v>1056</v>
      </c>
      <c r="N12" s="598">
        <v>0</v>
      </c>
      <c r="O12" s="598">
        <v>0</v>
      </c>
      <c r="P12" s="598">
        <v>0</v>
      </c>
      <c r="Q12" s="598">
        <v>0</v>
      </c>
      <c r="R12" s="597">
        <v>38</v>
      </c>
      <c r="S12" s="596">
        <v>0</v>
      </c>
      <c r="T12" s="595"/>
      <c r="U12" s="595"/>
      <c r="V12" s="594"/>
    </row>
    <row r="13" spans="1:22" s="584" customFormat="1" ht="21.75" customHeight="1">
      <c r="B13" s="602" t="s">
        <v>497</v>
      </c>
      <c r="C13" s="601"/>
      <c r="D13" s="600">
        <v>48</v>
      </c>
      <c r="E13" s="599">
        <v>390</v>
      </c>
      <c r="F13" s="597">
        <v>24</v>
      </c>
      <c r="G13" s="597">
        <v>38</v>
      </c>
      <c r="H13" s="597">
        <v>21</v>
      </c>
      <c r="I13" s="597">
        <v>237</v>
      </c>
      <c r="J13" s="597">
        <v>3</v>
      </c>
      <c r="K13" s="597">
        <v>115</v>
      </c>
      <c r="L13" s="598">
        <v>0</v>
      </c>
      <c r="M13" s="598">
        <v>0</v>
      </c>
      <c r="N13" s="598">
        <v>0</v>
      </c>
      <c r="O13" s="598">
        <v>0</v>
      </c>
      <c r="P13" s="598">
        <v>0</v>
      </c>
      <c r="Q13" s="598">
        <v>0</v>
      </c>
      <c r="R13" s="597">
        <v>9</v>
      </c>
      <c r="S13" s="596">
        <v>0</v>
      </c>
      <c r="T13" s="595"/>
      <c r="U13" s="595"/>
      <c r="V13" s="594"/>
    </row>
    <row r="14" spans="1:22" s="584" customFormat="1" ht="21.75" customHeight="1">
      <c r="B14" s="602" t="s">
        <v>496</v>
      </c>
      <c r="C14" s="601"/>
      <c r="D14" s="600">
        <v>39</v>
      </c>
      <c r="E14" s="599">
        <v>466</v>
      </c>
      <c r="F14" s="597">
        <v>22</v>
      </c>
      <c r="G14" s="597">
        <v>36</v>
      </c>
      <c r="H14" s="597">
        <v>14</v>
      </c>
      <c r="I14" s="597">
        <v>140</v>
      </c>
      <c r="J14" s="597">
        <v>2</v>
      </c>
      <c r="K14" s="597">
        <v>171</v>
      </c>
      <c r="L14" s="597">
        <v>1</v>
      </c>
      <c r="M14" s="597">
        <v>119</v>
      </c>
      <c r="N14" s="598">
        <v>0</v>
      </c>
      <c r="O14" s="598">
        <v>0</v>
      </c>
      <c r="P14" s="598">
        <v>0</v>
      </c>
      <c r="Q14" s="598">
        <v>0</v>
      </c>
      <c r="R14" s="597">
        <v>3</v>
      </c>
      <c r="S14" s="596">
        <v>0</v>
      </c>
      <c r="T14" s="595"/>
      <c r="U14" s="595"/>
      <c r="V14" s="594"/>
    </row>
    <row r="15" spans="1:22" s="584" customFormat="1" ht="21.75" customHeight="1">
      <c r="B15" s="602" t="s">
        <v>495</v>
      </c>
      <c r="C15" s="601"/>
      <c r="D15" s="600">
        <v>26046</v>
      </c>
      <c r="E15" s="599">
        <v>146767</v>
      </c>
      <c r="F15" s="597">
        <v>18438</v>
      </c>
      <c r="G15" s="597">
        <v>31061</v>
      </c>
      <c r="H15" s="597">
        <v>7044</v>
      </c>
      <c r="I15" s="597">
        <v>69231</v>
      </c>
      <c r="J15" s="597">
        <v>478</v>
      </c>
      <c r="K15" s="597">
        <v>21428</v>
      </c>
      <c r="L15" s="597">
        <v>78</v>
      </c>
      <c r="M15" s="597">
        <v>14843</v>
      </c>
      <c r="N15" s="597">
        <v>2</v>
      </c>
      <c r="O15" s="597">
        <v>1228</v>
      </c>
      <c r="P15" s="597">
        <v>6</v>
      </c>
      <c r="Q15" s="597">
        <v>8976</v>
      </c>
      <c r="R15" s="597">
        <v>3016</v>
      </c>
      <c r="S15" s="596">
        <v>0</v>
      </c>
      <c r="T15" s="595"/>
      <c r="U15" s="595"/>
      <c r="V15" s="594"/>
    </row>
    <row r="16" spans="1:22" s="584" customFormat="1" ht="5.25" customHeight="1">
      <c r="B16" s="602"/>
      <c r="C16" s="601"/>
      <c r="D16" s="600"/>
      <c r="E16" s="599"/>
      <c r="F16" s="597"/>
      <c r="G16" s="597"/>
      <c r="H16" s="597"/>
      <c r="I16" s="597"/>
      <c r="J16" s="597"/>
      <c r="K16" s="597"/>
      <c r="L16" s="597"/>
      <c r="M16" s="597"/>
      <c r="N16" s="597"/>
      <c r="O16" s="597"/>
      <c r="P16" s="597"/>
      <c r="Q16" s="597"/>
      <c r="R16" s="597"/>
      <c r="S16" s="596"/>
      <c r="T16" s="595"/>
      <c r="U16" s="595"/>
      <c r="V16" s="594"/>
    </row>
    <row r="17" spans="2:22" s="584" customFormat="1" ht="21.75" customHeight="1">
      <c r="B17" s="602" t="s">
        <v>494</v>
      </c>
      <c r="C17" s="601"/>
      <c r="D17" s="600">
        <v>11926</v>
      </c>
      <c r="E17" s="599">
        <v>454728</v>
      </c>
      <c r="F17" s="597">
        <v>5903</v>
      </c>
      <c r="G17" s="597">
        <v>9749</v>
      </c>
      <c r="H17" s="597">
        <v>3914</v>
      </c>
      <c r="I17" s="597">
        <v>48317</v>
      </c>
      <c r="J17" s="597">
        <v>1264</v>
      </c>
      <c r="K17" s="597">
        <v>67725</v>
      </c>
      <c r="L17" s="597">
        <v>703</v>
      </c>
      <c r="M17" s="597">
        <v>147413</v>
      </c>
      <c r="N17" s="597">
        <v>87</v>
      </c>
      <c r="O17" s="597">
        <v>57873</v>
      </c>
      <c r="P17" s="597">
        <v>55</v>
      </c>
      <c r="Q17" s="597">
        <v>123651</v>
      </c>
      <c r="R17" s="597">
        <v>1046</v>
      </c>
      <c r="S17" s="596">
        <v>0</v>
      </c>
      <c r="T17" s="595"/>
      <c r="U17" s="595"/>
      <c r="V17" s="594"/>
    </row>
    <row r="18" spans="2:22" s="584" customFormat="1" ht="21.75" customHeight="1">
      <c r="B18" s="603" t="s">
        <v>493</v>
      </c>
      <c r="C18" s="601"/>
      <c r="D18" s="600">
        <v>104</v>
      </c>
      <c r="E18" s="599">
        <v>3387</v>
      </c>
      <c r="F18" s="597">
        <v>61</v>
      </c>
      <c r="G18" s="597">
        <v>91</v>
      </c>
      <c r="H18" s="597">
        <v>28</v>
      </c>
      <c r="I18" s="597">
        <v>298</v>
      </c>
      <c r="J18" s="597">
        <v>9</v>
      </c>
      <c r="K18" s="597">
        <v>583</v>
      </c>
      <c r="L18" s="597">
        <v>5</v>
      </c>
      <c r="M18" s="597">
        <v>732</v>
      </c>
      <c r="N18" s="598">
        <v>0</v>
      </c>
      <c r="O18" s="598">
        <v>0</v>
      </c>
      <c r="P18" s="597">
        <v>1</v>
      </c>
      <c r="Q18" s="597">
        <v>1683</v>
      </c>
      <c r="R18" s="597">
        <v>14</v>
      </c>
      <c r="S18" s="596">
        <v>0</v>
      </c>
      <c r="T18" s="595"/>
      <c r="U18" s="595"/>
      <c r="V18" s="594"/>
    </row>
    <row r="19" spans="2:22" s="584" customFormat="1" ht="21.75" customHeight="1">
      <c r="B19" s="602" t="s">
        <v>492</v>
      </c>
      <c r="C19" s="601"/>
      <c r="D19" s="600">
        <v>3499</v>
      </c>
      <c r="E19" s="599">
        <v>130169</v>
      </c>
      <c r="F19" s="597">
        <v>2009</v>
      </c>
      <c r="G19" s="597">
        <v>2866</v>
      </c>
      <c r="H19" s="597">
        <v>991</v>
      </c>
      <c r="I19" s="597">
        <v>11935</v>
      </c>
      <c r="J19" s="597">
        <v>291</v>
      </c>
      <c r="K19" s="597">
        <v>15328</v>
      </c>
      <c r="L19" s="597">
        <v>165</v>
      </c>
      <c r="M19" s="597">
        <v>32516</v>
      </c>
      <c r="N19" s="597">
        <v>26</v>
      </c>
      <c r="O19" s="597">
        <v>18122</v>
      </c>
      <c r="P19" s="597">
        <v>17</v>
      </c>
      <c r="Q19" s="597">
        <v>49402</v>
      </c>
      <c r="R19" s="597">
        <v>516</v>
      </c>
      <c r="S19" s="596">
        <v>0</v>
      </c>
      <c r="T19" s="595"/>
      <c r="U19" s="595"/>
      <c r="V19" s="594"/>
    </row>
    <row r="20" spans="2:22" s="584" customFormat="1" ht="21.75" customHeight="1">
      <c r="B20" s="602" t="s">
        <v>491</v>
      </c>
      <c r="C20" s="601"/>
      <c r="D20" s="600">
        <v>4319</v>
      </c>
      <c r="E20" s="599">
        <v>166005</v>
      </c>
      <c r="F20" s="597">
        <v>1465</v>
      </c>
      <c r="G20" s="597">
        <v>2454</v>
      </c>
      <c r="H20" s="597">
        <v>1813</v>
      </c>
      <c r="I20" s="597">
        <v>23708</v>
      </c>
      <c r="J20" s="597">
        <v>684</v>
      </c>
      <c r="K20" s="597">
        <v>36499</v>
      </c>
      <c r="L20" s="597">
        <v>322</v>
      </c>
      <c r="M20" s="597">
        <v>61168</v>
      </c>
      <c r="N20" s="597">
        <v>17</v>
      </c>
      <c r="O20" s="597">
        <v>11443</v>
      </c>
      <c r="P20" s="597">
        <v>18</v>
      </c>
      <c r="Q20" s="597">
        <v>30733</v>
      </c>
      <c r="R20" s="597">
        <v>300</v>
      </c>
      <c r="S20" s="596">
        <v>0</v>
      </c>
      <c r="T20" s="595"/>
      <c r="U20" s="595"/>
      <c r="V20" s="594"/>
    </row>
    <row r="21" spans="2:22" s="584" customFormat="1" ht="21.75" customHeight="1">
      <c r="B21" s="602" t="s">
        <v>490</v>
      </c>
      <c r="C21" s="601"/>
      <c r="D21" s="600">
        <v>17011</v>
      </c>
      <c r="E21" s="599">
        <v>326693</v>
      </c>
      <c r="F21" s="597">
        <v>11115</v>
      </c>
      <c r="G21" s="597">
        <v>17550</v>
      </c>
      <c r="H21" s="597">
        <v>4707</v>
      </c>
      <c r="I21" s="597">
        <v>50350</v>
      </c>
      <c r="J21" s="597">
        <v>783</v>
      </c>
      <c r="K21" s="597">
        <v>40465</v>
      </c>
      <c r="L21" s="597">
        <v>320</v>
      </c>
      <c r="M21" s="597">
        <v>65036</v>
      </c>
      <c r="N21" s="597">
        <v>39</v>
      </c>
      <c r="O21" s="597">
        <v>26819</v>
      </c>
      <c r="P21" s="597">
        <v>47</v>
      </c>
      <c r="Q21" s="597">
        <v>126473</v>
      </c>
      <c r="R21" s="597">
        <v>2185</v>
      </c>
      <c r="S21" s="596">
        <v>0</v>
      </c>
      <c r="T21" s="595"/>
      <c r="U21" s="595"/>
      <c r="V21" s="594"/>
    </row>
    <row r="22" spans="2:22" s="584" customFormat="1" ht="21.75" customHeight="1">
      <c r="B22" s="602" t="s">
        <v>489</v>
      </c>
      <c r="C22" s="601"/>
      <c r="D22" s="600">
        <v>1608</v>
      </c>
      <c r="E22" s="599">
        <v>42738</v>
      </c>
      <c r="F22" s="597">
        <v>651</v>
      </c>
      <c r="G22" s="597">
        <v>1046</v>
      </c>
      <c r="H22" s="597">
        <v>732</v>
      </c>
      <c r="I22" s="597">
        <v>9305</v>
      </c>
      <c r="J22" s="597">
        <v>150</v>
      </c>
      <c r="K22" s="597">
        <v>7360</v>
      </c>
      <c r="L22" s="597">
        <v>64</v>
      </c>
      <c r="M22" s="597">
        <v>15023</v>
      </c>
      <c r="N22" s="597">
        <v>9</v>
      </c>
      <c r="O22" s="597">
        <v>5793</v>
      </c>
      <c r="P22" s="597">
        <v>2</v>
      </c>
      <c r="Q22" s="597">
        <v>4211</v>
      </c>
      <c r="R22" s="597">
        <v>154</v>
      </c>
      <c r="S22" s="596">
        <v>0</v>
      </c>
      <c r="T22" s="595"/>
      <c r="U22" s="595"/>
      <c r="V22" s="594"/>
    </row>
    <row r="23" spans="2:22" s="584" customFormat="1" ht="21.75" customHeight="1">
      <c r="B23" s="605" t="s">
        <v>488</v>
      </c>
      <c r="C23" s="601"/>
      <c r="D23" s="600">
        <v>4014</v>
      </c>
      <c r="E23" s="599">
        <v>31644</v>
      </c>
      <c r="F23" s="597">
        <v>3003</v>
      </c>
      <c r="G23" s="597">
        <v>4540</v>
      </c>
      <c r="H23" s="597">
        <v>830</v>
      </c>
      <c r="I23" s="597">
        <v>8498</v>
      </c>
      <c r="J23" s="597">
        <v>138</v>
      </c>
      <c r="K23" s="597">
        <v>6985</v>
      </c>
      <c r="L23" s="597">
        <v>38</v>
      </c>
      <c r="M23" s="597">
        <v>7103</v>
      </c>
      <c r="N23" s="597">
        <v>3</v>
      </c>
      <c r="O23" s="597">
        <v>2149</v>
      </c>
      <c r="P23" s="597">
        <v>2</v>
      </c>
      <c r="Q23" s="597">
        <v>2369</v>
      </c>
      <c r="R23" s="597">
        <v>591</v>
      </c>
      <c r="S23" s="596">
        <v>0</v>
      </c>
      <c r="T23" s="595"/>
      <c r="U23" s="595"/>
      <c r="V23" s="594"/>
    </row>
    <row r="24" spans="2:22" s="584" customFormat="1" ht="21.75" customHeight="1">
      <c r="B24" s="604" t="s">
        <v>517</v>
      </c>
      <c r="C24" s="601"/>
      <c r="D24" s="600">
        <v>8685</v>
      </c>
      <c r="E24" s="599">
        <v>127306</v>
      </c>
      <c r="F24" s="597">
        <v>6207</v>
      </c>
      <c r="G24" s="597">
        <v>9699</v>
      </c>
      <c r="H24" s="597">
        <v>2002</v>
      </c>
      <c r="I24" s="597">
        <v>20454</v>
      </c>
      <c r="J24" s="597">
        <v>299</v>
      </c>
      <c r="K24" s="597">
        <v>15889</v>
      </c>
      <c r="L24" s="597">
        <v>138</v>
      </c>
      <c r="M24" s="597">
        <v>28817</v>
      </c>
      <c r="N24" s="597">
        <v>21</v>
      </c>
      <c r="O24" s="597">
        <v>14823</v>
      </c>
      <c r="P24" s="597">
        <v>18</v>
      </c>
      <c r="Q24" s="597">
        <v>37624</v>
      </c>
      <c r="R24" s="597">
        <v>1170</v>
      </c>
      <c r="S24" s="596">
        <v>0</v>
      </c>
      <c r="T24" s="595"/>
      <c r="U24" s="595"/>
      <c r="V24" s="594"/>
    </row>
    <row r="25" spans="2:22" s="584" customFormat="1" ht="21.75" customHeight="1">
      <c r="B25" s="605" t="s">
        <v>518</v>
      </c>
      <c r="C25" s="601"/>
      <c r="D25" s="600">
        <v>6761</v>
      </c>
      <c r="E25" s="599">
        <v>61827</v>
      </c>
      <c r="F25" s="597">
        <v>5247</v>
      </c>
      <c r="G25" s="597">
        <v>7239</v>
      </c>
      <c r="H25" s="597">
        <v>1265</v>
      </c>
      <c r="I25" s="597">
        <v>13195</v>
      </c>
      <c r="J25" s="597">
        <v>163</v>
      </c>
      <c r="K25" s="597">
        <v>8657</v>
      </c>
      <c r="L25" s="597">
        <v>72</v>
      </c>
      <c r="M25" s="597">
        <v>15199</v>
      </c>
      <c r="N25" s="597">
        <v>9</v>
      </c>
      <c r="O25" s="597">
        <v>5724</v>
      </c>
      <c r="P25" s="597">
        <v>5</v>
      </c>
      <c r="Q25" s="597">
        <v>11813</v>
      </c>
      <c r="R25" s="597">
        <v>1261</v>
      </c>
      <c r="S25" s="596">
        <v>0</v>
      </c>
      <c r="T25" s="595"/>
      <c r="U25" s="595"/>
      <c r="V25" s="594"/>
    </row>
    <row r="26" spans="2:22" s="584" customFormat="1" ht="21.75" customHeight="1">
      <c r="B26" s="603" t="s">
        <v>487</v>
      </c>
      <c r="C26" s="601"/>
      <c r="D26" s="600">
        <v>6060</v>
      </c>
      <c r="E26" s="599">
        <v>56435</v>
      </c>
      <c r="F26" s="597">
        <v>4472</v>
      </c>
      <c r="G26" s="597">
        <v>6444</v>
      </c>
      <c r="H26" s="597">
        <v>1318</v>
      </c>
      <c r="I26" s="597">
        <v>13710</v>
      </c>
      <c r="J26" s="597">
        <v>189</v>
      </c>
      <c r="K26" s="597">
        <v>9978</v>
      </c>
      <c r="L26" s="597">
        <v>71</v>
      </c>
      <c r="M26" s="597">
        <v>13013</v>
      </c>
      <c r="N26" s="597">
        <v>6</v>
      </c>
      <c r="O26" s="597">
        <v>3903</v>
      </c>
      <c r="P26" s="597">
        <v>4</v>
      </c>
      <c r="Q26" s="597">
        <v>9387</v>
      </c>
      <c r="R26" s="597">
        <v>973</v>
      </c>
      <c r="S26" s="596">
        <v>0</v>
      </c>
      <c r="T26" s="595"/>
      <c r="U26" s="595"/>
      <c r="V26" s="594"/>
    </row>
    <row r="27" spans="2:22" s="584" customFormat="1" ht="21.75" customHeight="1">
      <c r="B27" s="602" t="s">
        <v>486</v>
      </c>
      <c r="C27" s="601"/>
      <c r="D27" s="600">
        <v>2303</v>
      </c>
      <c r="E27" s="599">
        <v>54776</v>
      </c>
      <c r="F27" s="597">
        <v>1006</v>
      </c>
      <c r="G27" s="597">
        <v>1520</v>
      </c>
      <c r="H27" s="597">
        <v>980</v>
      </c>
      <c r="I27" s="597">
        <v>14248</v>
      </c>
      <c r="J27" s="597">
        <v>238</v>
      </c>
      <c r="K27" s="597">
        <v>12262</v>
      </c>
      <c r="L27" s="597">
        <v>65</v>
      </c>
      <c r="M27" s="597">
        <v>14129</v>
      </c>
      <c r="N27" s="597">
        <v>10</v>
      </c>
      <c r="O27" s="597">
        <v>7685</v>
      </c>
      <c r="P27" s="597">
        <v>4</v>
      </c>
      <c r="Q27" s="597">
        <v>4932</v>
      </c>
      <c r="R27" s="597">
        <v>227</v>
      </c>
      <c r="S27" s="596">
        <v>0</v>
      </c>
      <c r="T27" s="595"/>
      <c r="U27" s="595"/>
      <c r="V27" s="594"/>
    </row>
    <row r="28" spans="2:22" s="584" customFormat="1" ht="21.75" customHeight="1">
      <c r="B28" s="602" t="s">
        <v>485</v>
      </c>
      <c r="C28" s="601"/>
      <c r="D28" s="600">
        <v>16435</v>
      </c>
      <c r="E28" s="599">
        <v>330059</v>
      </c>
      <c r="F28" s="597">
        <v>9226</v>
      </c>
      <c r="G28" s="597">
        <v>17845</v>
      </c>
      <c r="H28" s="597">
        <v>5475</v>
      </c>
      <c r="I28" s="597">
        <v>61815</v>
      </c>
      <c r="J28" s="597">
        <v>1154</v>
      </c>
      <c r="K28" s="597">
        <v>61377</v>
      </c>
      <c r="L28" s="597">
        <v>507</v>
      </c>
      <c r="M28" s="597">
        <v>102305</v>
      </c>
      <c r="N28" s="597">
        <v>44</v>
      </c>
      <c r="O28" s="597">
        <v>31047</v>
      </c>
      <c r="P28" s="597">
        <v>29</v>
      </c>
      <c r="Q28" s="597">
        <v>55670</v>
      </c>
      <c r="R28" s="597">
        <v>1291</v>
      </c>
      <c r="S28" s="596">
        <v>0</v>
      </c>
      <c r="T28" s="595"/>
      <c r="U28" s="595"/>
      <c r="V28" s="594"/>
    </row>
    <row r="29" spans="2:22" s="584" customFormat="1" ht="21.75" customHeight="1">
      <c r="B29" s="602" t="s">
        <v>484</v>
      </c>
      <c r="C29" s="601"/>
      <c r="D29" s="600">
        <v>1201</v>
      </c>
      <c r="E29" s="599">
        <v>19501</v>
      </c>
      <c r="F29" s="597">
        <v>491</v>
      </c>
      <c r="G29" s="597">
        <v>1086</v>
      </c>
      <c r="H29" s="597">
        <v>626</v>
      </c>
      <c r="I29" s="597">
        <v>4797</v>
      </c>
      <c r="J29" s="597">
        <v>47</v>
      </c>
      <c r="K29" s="597">
        <v>2075</v>
      </c>
      <c r="L29" s="597">
        <v>31</v>
      </c>
      <c r="M29" s="597">
        <v>7009</v>
      </c>
      <c r="N29" s="597">
        <v>4</v>
      </c>
      <c r="O29" s="597">
        <v>2282</v>
      </c>
      <c r="P29" s="597">
        <v>2</v>
      </c>
      <c r="Q29" s="597">
        <v>2252</v>
      </c>
      <c r="R29" s="597">
        <v>29</v>
      </c>
      <c r="S29" s="596">
        <v>0</v>
      </c>
      <c r="T29" s="595"/>
      <c r="U29" s="595"/>
      <c r="V29" s="594"/>
    </row>
    <row r="30" spans="2:22" s="584" customFormat="1" ht="21.75" customHeight="1">
      <c r="B30" s="602" t="s">
        <v>483</v>
      </c>
      <c r="C30" s="601"/>
      <c r="D30" s="600">
        <v>9120</v>
      </c>
      <c r="E30" s="599">
        <v>256726</v>
      </c>
      <c r="F30" s="597">
        <v>5339</v>
      </c>
      <c r="G30" s="597">
        <v>8595</v>
      </c>
      <c r="H30" s="597">
        <v>2483</v>
      </c>
      <c r="I30" s="597">
        <v>28836</v>
      </c>
      <c r="J30" s="597">
        <v>787</v>
      </c>
      <c r="K30" s="597">
        <v>42356</v>
      </c>
      <c r="L30" s="597">
        <v>430</v>
      </c>
      <c r="M30" s="597">
        <v>90816</v>
      </c>
      <c r="N30" s="597">
        <v>54</v>
      </c>
      <c r="O30" s="597">
        <v>36692</v>
      </c>
      <c r="P30" s="597">
        <v>27</v>
      </c>
      <c r="Q30" s="597">
        <v>49431</v>
      </c>
      <c r="R30" s="597">
        <v>1003</v>
      </c>
      <c r="S30" s="596">
        <v>0</v>
      </c>
      <c r="T30" s="595"/>
      <c r="U30" s="595"/>
      <c r="V30" s="594"/>
    </row>
    <row r="31" spans="2:22" s="584" customFormat="1" ht="21.75" customHeight="1">
      <c r="B31" s="602" t="s">
        <v>482</v>
      </c>
      <c r="C31" s="601"/>
      <c r="D31" s="600">
        <v>386</v>
      </c>
      <c r="E31" s="599">
        <v>45367</v>
      </c>
      <c r="F31" s="597">
        <v>134</v>
      </c>
      <c r="G31" s="597">
        <v>155</v>
      </c>
      <c r="H31" s="597">
        <v>149</v>
      </c>
      <c r="I31" s="597">
        <v>2084</v>
      </c>
      <c r="J31" s="597">
        <v>48</v>
      </c>
      <c r="K31" s="597">
        <v>2853</v>
      </c>
      <c r="L31" s="597">
        <v>35</v>
      </c>
      <c r="M31" s="597">
        <v>7874</v>
      </c>
      <c r="N31" s="597">
        <v>10</v>
      </c>
      <c r="O31" s="597">
        <v>6630</v>
      </c>
      <c r="P31" s="597">
        <v>10</v>
      </c>
      <c r="Q31" s="597">
        <v>25771</v>
      </c>
      <c r="R31" s="597">
        <v>56</v>
      </c>
      <c r="S31" s="596">
        <v>0</v>
      </c>
      <c r="T31" s="595"/>
      <c r="U31" s="595"/>
      <c r="V31" s="594"/>
    </row>
    <row r="32" spans="2:22" s="584" customFormat="1" ht="21.75" customHeight="1">
      <c r="B32" s="602" t="s">
        <v>481</v>
      </c>
      <c r="C32" s="601"/>
      <c r="D32" s="600">
        <v>203</v>
      </c>
      <c r="E32" s="599">
        <v>2576</v>
      </c>
      <c r="F32" s="597">
        <v>140</v>
      </c>
      <c r="G32" s="597">
        <v>219</v>
      </c>
      <c r="H32" s="597">
        <v>47</v>
      </c>
      <c r="I32" s="597">
        <v>457</v>
      </c>
      <c r="J32" s="597">
        <v>10</v>
      </c>
      <c r="K32" s="597">
        <v>566</v>
      </c>
      <c r="L32" s="597">
        <v>6</v>
      </c>
      <c r="M32" s="597">
        <v>1334</v>
      </c>
      <c r="N32" s="598">
        <v>0</v>
      </c>
      <c r="O32" s="598">
        <v>0</v>
      </c>
      <c r="P32" s="598">
        <v>0</v>
      </c>
      <c r="Q32" s="598">
        <v>0</v>
      </c>
      <c r="R32" s="597">
        <v>28</v>
      </c>
      <c r="S32" s="596">
        <v>0</v>
      </c>
      <c r="T32" s="595"/>
      <c r="U32" s="595"/>
      <c r="V32" s="594"/>
    </row>
    <row r="33" spans="1:19" s="584" customFormat="1" ht="5.25" customHeight="1" thickBot="1">
      <c r="A33" s="592"/>
      <c r="B33" s="593"/>
      <c r="C33" s="592"/>
      <c r="D33" s="591"/>
      <c r="E33" s="589"/>
      <c r="F33" s="590"/>
      <c r="G33" s="589"/>
      <c r="H33" s="589"/>
      <c r="I33" s="589"/>
      <c r="J33" s="589"/>
      <c r="K33" s="589"/>
      <c r="L33" s="589"/>
      <c r="M33" s="589"/>
      <c r="N33" s="589"/>
      <c r="O33" s="589"/>
      <c r="P33" s="589"/>
      <c r="Q33" s="589"/>
      <c r="R33" s="589"/>
      <c r="S33" s="589"/>
    </row>
    <row r="34" spans="1:19" s="584" customFormat="1" ht="5.25" customHeight="1" thickTop="1">
      <c r="B34" s="588"/>
      <c r="D34" s="587"/>
      <c r="E34" s="587"/>
      <c r="F34" s="587"/>
      <c r="G34" s="587"/>
      <c r="H34" s="587"/>
      <c r="I34" s="587"/>
      <c r="J34" s="587"/>
      <c r="K34" s="587"/>
      <c r="L34" s="587"/>
      <c r="M34" s="587"/>
      <c r="N34" s="587"/>
      <c r="O34" s="587"/>
      <c r="P34" s="587"/>
      <c r="Q34" s="587"/>
      <c r="R34" s="587"/>
      <c r="S34" s="587"/>
    </row>
    <row r="35" spans="1:19" s="584" customFormat="1" ht="9.75" customHeight="1">
      <c r="B35" s="588" t="s">
        <v>480</v>
      </c>
      <c r="D35" s="586"/>
      <c r="E35" s="586"/>
      <c r="F35" s="586"/>
      <c r="G35" s="586"/>
      <c r="H35" s="586"/>
      <c r="I35" s="586"/>
      <c r="J35" s="586"/>
      <c r="K35" s="586"/>
      <c r="L35" s="586"/>
      <c r="M35" s="586"/>
      <c r="N35" s="586"/>
      <c r="O35" s="586"/>
      <c r="P35" s="586"/>
      <c r="Q35" s="586"/>
      <c r="R35" s="586"/>
      <c r="S35" s="586"/>
    </row>
    <row r="36" spans="1:19" s="584" customFormat="1" ht="9.75" customHeight="1">
      <c r="B36" s="588" t="s">
        <v>479</v>
      </c>
      <c r="D36" s="585"/>
      <c r="E36" s="585"/>
      <c r="F36" s="585"/>
      <c r="G36" s="585"/>
      <c r="H36" s="585"/>
      <c r="I36" s="585"/>
      <c r="J36" s="585"/>
      <c r="K36" s="585"/>
      <c r="L36" s="585"/>
      <c r="M36" s="585"/>
      <c r="N36" s="585"/>
      <c r="O36" s="585"/>
      <c r="P36" s="585"/>
      <c r="Q36" s="585"/>
      <c r="R36" s="585"/>
      <c r="S36" s="585"/>
    </row>
    <row r="37" spans="1:19">
      <c r="B37" s="588" t="s">
        <v>478</v>
      </c>
    </row>
  </sheetData>
  <mergeCells count="9">
    <mergeCell ref="P2:Q3"/>
    <mergeCell ref="R2:S3"/>
    <mergeCell ref="B2:B5"/>
    <mergeCell ref="D2:E3"/>
    <mergeCell ref="F2:G3"/>
    <mergeCell ref="H2:I3"/>
    <mergeCell ref="J2:K3"/>
    <mergeCell ref="L2:M3"/>
    <mergeCell ref="N2:O3"/>
  </mergeCells>
  <phoneticPr fontId="5"/>
  <printOptions horizontalCentered="1"/>
  <pageMargins left="0.6692913385826772" right="0.6692913385826772" top="0.55118110236220474" bottom="0.19685039370078741" header="0.39370078740157483" footer="0.51181102362204722"/>
  <pageSetup paperSize="9" fitToWidth="0" fitToHeight="0" orientation="portrait" r:id="rId1"/>
  <headerFooter alignWithMargins="0">
    <oddHeader>&amp;L&amp;9雇用保険適用、給付状況&amp;R&amp;9&amp;F (&amp;A)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N12"/>
  <sheetViews>
    <sheetView zoomScaleNormal="100" zoomScalePageLayoutView="136" workbookViewId="0"/>
  </sheetViews>
  <sheetFormatPr defaultColWidth="9" defaultRowHeight="9.75"/>
  <cols>
    <col min="1" max="1" width="0.75" style="557" customWidth="1"/>
    <col min="2" max="2" width="8.25" style="558" customWidth="1"/>
    <col min="3" max="3" width="0.625" style="557" customWidth="1"/>
    <col min="4" max="4" width="8.375" style="557" customWidth="1"/>
    <col min="5" max="5" width="10" style="557" customWidth="1"/>
    <col min="6" max="6" width="8.375" style="557" bestFit="1" customWidth="1"/>
    <col min="7" max="7" width="10" style="557" customWidth="1"/>
    <col min="8" max="9" width="8.375" style="557" customWidth="1"/>
    <col min="10" max="10" width="6.25" style="557" customWidth="1"/>
    <col min="11" max="11" width="7.5" style="557" customWidth="1"/>
    <col min="12" max="12" width="6" style="557" customWidth="1"/>
    <col min="13" max="13" width="7.625" style="557" customWidth="1"/>
    <col min="14" max="14" width="4.375" style="557" customWidth="1"/>
    <col min="15" max="15" width="7.375" style="557" customWidth="1"/>
    <col min="16" max="16" width="4.375" style="557" customWidth="1"/>
    <col min="17" max="17" width="7.75" style="557" customWidth="1"/>
    <col min="18" max="18" width="6.625" style="557" customWidth="1"/>
    <col min="19" max="19" width="3.125" style="557" customWidth="1"/>
    <col min="20" max="20" width="9" style="557"/>
    <col min="21" max="21" width="7.125" style="557" bestFit="1" customWidth="1"/>
    <col min="22" max="22" width="6.25" style="557" customWidth="1"/>
    <col min="23" max="16384" width="9" style="557"/>
  </cols>
  <sheetData>
    <row r="1" spans="1:14">
      <c r="D1" s="583"/>
      <c r="E1" s="558"/>
      <c r="F1" s="558"/>
      <c r="G1" s="558"/>
      <c r="H1" s="558"/>
      <c r="I1" s="558"/>
    </row>
    <row r="2" spans="1:14" s="559" customFormat="1" ht="13.5" customHeight="1" thickBot="1">
      <c r="A2" s="582" t="s">
        <v>477</v>
      </c>
      <c r="B2" s="44"/>
      <c r="I2" s="581" t="s">
        <v>476</v>
      </c>
    </row>
    <row r="3" spans="1:14" s="559" customFormat="1" ht="13.5" customHeight="1" thickTop="1">
      <c r="A3" s="580"/>
      <c r="B3" s="1058" t="s">
        <v>417</v>
      </c>
      <c r="C3" s="579"/>
      <c r="D3" s="1004" t="s">
        <v>475</v>
      </c>
      <c r="E3" s="1010"/>
      <c r="F3" s="1010"/>
      <c r="G3" s="1061"/>
      <c r="H3" s="1004" t="s">
        <v>474</v>
      </c>
      <c r="I3" s="1010"/>
    </row>
    <row r="4" spans="1:14" s="574" customFormat="1" ht="12" customHeight="1">
      <c r="A4" s="578"/>
      <c r="B4" s="1059"/>
      <c r="C4" s="577"/>
      <c r="D4" s="643" t="s">
        <v>473</v>
      </c>
      <c r="E4" s="643" t="s">
        <v>472</v>
      </c>
      <c r="F4" s="643" t="s">
        <v>470</v>
      </c>
      <c r="G4" s="1062" t="s">
        <v>471</v>
      </c>
      <c r="H4" s="643" t="s">
        <v>470</v>
      </c>
      <c r="I4" s="1064" t="s">
        <v>469</v>
      </c>
    </row>
    <row r="5" spans="1:14" s="574" customFormat="1" ht="12" customHeight="1">
      <c r="A5" s="576"/>
      <c r="B5" s="1060"/>
      <c r="C5" s="575"/>
      <c r="D5" s="644" t="s">
        <v>468</v>
      </c>
      <c r="E5" s="644" t="s">
        <v>467</v>
      </c>
      <c r="F5" s="644" t="s">
        <v>466</v>
      </c>
      <c r="G5" s="1063"/>
      <c r="H5" s="644" t="s">
        <v>466</v>
      </c>
      <c r="I5" s="1065"/>
    </row>
    <row r="6" spans="1:14" s="570" customFormat="1">
      <c r="A6" s="573"/>
      <c r="B6" s="568"/>
      <c r="C6" s="568"/>
      <c r="D6" s="572" t="s">
        <v>344</v>
      </c>
      <c r="E6" s="568" t="s">
        <v>344</v>
      </c>
      <c r="F6" s="571" t="s">
        <v>465</v>
      </c>
      <c r="G6" s="568" t="s">
        <v>292</v>
      </c>
      <c r="H6" s="571" t="s">
        <v>465</v>
      </c>
      <c r="I6" s="568" t="s">
        <v>292</v>
      </c>
    </row>
    <row r="7" spans="1:14" s="559" customFormat="1" ht="12.75" customHeight="1">
      <c r="A7" s="569"/>
      <c r="B7" s="53" t="s">
        <v>4</v>
      </c>
      <c r="C7" s="568"/>
      <c r="D7" s="567" t="s">
        <v>464</v>
      </c>
      <c r="E7" s="566">
        <v>78123</v>
      </c>
      <c r="F7" s="566">
        <v>23268</v>
      </c>
      <c r="G7" s="119">
        <v>38270646</v>
      </c>
      <c r="H7" s="566">
        <v>1096</v>
      </c>
      <c r="I7" s="566">
        <v>922087</v>
      </c>
    </row>
    <row r="8" spans="1:14" s="559" customFormat="1" ht="12" customHeight="1">
      <c r="A8" s="569"/>
      <c r="B8" s="53" t="s">
        <v>5</v>
      </c>
      <c r="C8" s="568"/>
      <c r="D8" s="567" t="s">
        <v>464</v>
      </c>
      <c r="E8" s="566">
        <v>79172</v>
      </c>
      <c r="F8" s="566">
        <v>24832</v>
      </c>
      <c r="G8" s="119">
        <v>42362023</v>
      </c>
      <c r="H8" s="566">
        <v>1109</v>
      </c>
      <c r="I8" s="566">
        <v>995852</v>
      </c>
    </row>
    <row r="9" spans="1:14" s="559" customFormat="1" ht="12" customHeight="1">
      <c r="A9" s="569"/>
      <c r="B9" s="53" t="s">
        <v>192</v>
      </c>
      <c r="C9" s="568"/>
      <c r="D9" s="567" t="s">
        <v>463</v>
      </c>
      <c r="E9" s="566">
        <v>93508</v>
      </c>
      <c r="F9" s="566">
        <v>30922</v>
      </c>
      <c r="G9" s="119">
        <v>53412784</v>
      </c>
      <c r="H9" s="566">
        <v>1044</v>
      </c>
      <c r="I9" s="566">
        <v>945464</v>
      </c>
      <c r="J9" s="565"/>
      <c r="N9" s="564"/>
    </row>
    <row r="10" spans="1:14" s="559" customFormat="1" ht="3.75" customHeight="1" thickBot="1">
      <c r="A10" s="562"/>
      <c r="B10" s="562"/>
      <c r="C10" s="562"/>
      <c r="D10" s="563"/>
      <c r="E10" s="562"/>
      <c r="F10" s="562"/>
      <c r="G10" s="562"/>
      <c r="H10" s="562"/>
      <c r="I10" s="562"/>
    </row>
    <row r="11" spans="1:14" s="559" customFormat="1" ht="11.25" thickTop="1">
      <c r="A11" s="559" t="s">
        <v>462</v>
      </c>
      <c r="B11" s="561"/>
      <c r="J11" s="560"/>
    </row>
    <row r="12" spans="1:14" s="559" customFormat="1">
      <c r="A12" s="559" t="s">
        <v>461</v>
      </c>
      <c r="J12" s="560"/>
    </row>
  </sheetData>
  <mergeCells count="5">
    <mergeCell ref="B3:B5"/>
    <mergeCell ref="D3:G3"/>
    <mergeCell ref="H3:I3"/>
    <mergeCell ref="G4:G5"/>
    <mergeCell ref="I4:I5"/>
  </mergeCells>
  <phoneticPr fontId="5"/>
  <printOptions horizontalCentered="1"/>
  <pageMargins left="0.6692913385826772" right="0.6692913385826772" top="0.55118110236220474" bottom="0.19685039370078741" header="0.39370078740157483" footer="0.51181102362204722"/>
  <pageSetup paperSize="9" scale="110" fitToWidth="0" fitToHeight="2" orientation="portrait" r:id="rId1"/>
  <headerFooter alignWithMargins="0">
    <oddHeader>&amp;L&amp;9雇用保険適用、給付状況&amp;R&amp;9&amp;F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S142"/>
  <sheetViews>
    <sheetView zoomScaleNormal="100" zoomScaleSheetLayoutView="112" zoomScalePageLayoutView="130" workbookViewId="0"/>
  </sheetViews>
  <sheetFormatPr defaultColWidth="11.375" defaultRowHeight="9.75"/>
  <cols>
    <col min="1" max="1" width="2.5" style="37" customWidth="1"/>
    <col min="2" max="2" width="9.875" style="37" customWidth="1"/>
    <col min="3" max="3" width="1" style="37" customWidth="1"/>
    <col min="4" max="4" width="6.875" style="37" customWidth="1"/>
    <col min="5" max="5" width="8.875" style="37" customWidth="1"/>
    <col min="6" max="10" width="9.125" style="37" customWidth="1"/>
    <col min="11" max="11" width="3.5" style="37" customWidth="1"/>
    <col min="12" max="12" width="15.875" style="37" customWidth="1"/>
    <col min="13" max="13" width="0.5" style="37" customWidth="1"/>
    <col min="14" max="20" width="9" style="38" customWidth="1"/>
    <col min="21" max="16384" width="11.375" style="37"/>
  </cols>
  <sheetData>
    <row r="1" spans="1:45" ht="18.75" customHeight="1" thickBot="1">
      <c r="B1" s="79"/>
      <c r="J1" s="95" t="s">
        <v>117</v>
      </c>
      <c r="L1" s="39"/>
      <c r="M1" s="39"/>
      <c r="N1" s="111"/>
      <c r="O1" s="111"/>
      <c r="P1" s="111"/>
      <c r="Q1" s="111"/>
      <c r="R1" s="111"/>
      <c r="S1" s="111"/>
      <c r="T1" s="111"/>
    </row>
    <row r="2" spans="1:45" s="105" customFormat="1" ht="15.75" customHeight="1" thickTop="1">
      <c r="A2" s="772" t="s">
        <v>116</v>
      </c>
      <c r="B2" s="772"/>
      <c r="C2" s="110"/>
      <c r="D2" s="778" t="s">
        <v>115</v>
      </c>
      <c r="E2" s="778" t="s">
        <v>114</v>
      </c>
      <c r="F2" s="778" t="s">
        <v>571</v>
      </c>
      <c r="G2" s="775" t="s">
        <v>113</v>
      </c>
      <c r="H2" s="775"/>
      <c r="I2" s="775"/>
      <c r="J2" s="776"/>
      <c r="K2" s="103"/>
      <c r="L2" s="777"/>
      <c r="M2" s="101"/>
      <c r="N2" s="774"/>
      <c r="O2" s="774"/>
      <c r="P2" s="774"/>
      <c r="Q2" s="774"/>
      <c r="R2" s="774"/>
      <c r="S2" s="774"/>
      <c r="T2" s="774"/>
    </row>
    <row r="3" spans="1:45" s="105" customFormat="1" ht="15.75" customHeight="1">
      <c r="A3" s="773"/>
      <c r="B3" s="773"/>
      <c r="C3" s="109"/>
      <c r="D3" s="779"/>
      <c r="E3" s="779"/>
      <c r="F3" s="779"/>
      <c r="G3" s="107" t="s">
        <v>112</v>
      </c>
      <c r="H3" s="108" t="s">
        <v>111</v>
      </c>
      <c r="I3" s="107" t="s">
        <v>110</v>
      </c>
      <c r="J3" s="106" t="s">
        <v>109</v>
      </c>
      <c r="L3" s="777"/>
      <c r="M3" s="101"/>
      <c r="N3" s="774"/>
      <c r="O3" s="774"/>
      <c r="P3" s="774"/>
      <c r="Q3" s="102"/>
      <c r="R3" s="102"/>
      <c r="S3" s="102"/>
      <c r="T3" s="102"/>
    </row>
    <row r="4" spans="1:45" s="101" customFormat="1" ht="8.25" customHeight="1">
      <c r="D4" s="104" t="s">
        <v>108</v>
      </c>
      <c r="E4" s="41" t="s">
        <v>107</v>
      </c>
      <c r="F4" s="41" t="s">
        <v>107</v>
      </c>
      <c r="G4" s="41" t="s">
        <v>107</v>
      </c>
      <c r="H4" s="41" t="s">
        <v>107</v>
      </c>
      <c r="I4" s="41" t="s">
        <v>107</v>
      </c>
      <c r="J4" s="41" t="s">
        <v>107</v>
      </c>
      <c r="K4" s="103"/>
      <c r="N4" s="102"/>
      <c r="O4" s="102"/>
      <c r="P4" s="102"/>
      <c r="Q4" s="102"/>
      <c r="R4" s="102"/>
      <c r="S4" s="102"/>
      <c r="T4" s="102"/>
    </row>
    <row r="5" spans="1:45" ht="11.1" customHeight="1">
      <c r="A5" s="770" t="s">
        <v>106</v>
      </c>
      <c r="B5" s="770"/>
      <c r="C5" s="98"/>
      <c r="D5" s="97">
        <v>1674</v>
      </c>
      <c r="E5" s="96">
        <v>29121.3</v>
      </c>
      <c r="F5" s="96">
        <v>139804</v>
      </c>
      <c r="G5" s="96">
        <v>139127</v>
      </c>
      <c r="H5" s="96">
        <v>58707</v>
      </c>
      <c r="I5" s="96">
        <v>27581</v>
      </c>
      <c r="J5" s="96">
        <v>52839</v>
      </c>
    </row>
    <row r="6" spans="1:45" ht="6" customHeight="1">
      <c r="A6" s="100"/>
      <c r="B6" s="100"/>
      <c r="C6" s="98"/>
      <c r="D6" s="97"/>
      <c r="E6" s="96"/>
      <c r="F6" s="96"/>
      <c r="G6" s="96"/>
      <c r="H6" s="96"/>
      <c r="I6" s="96"/>
      <c r="J6" s="99"/>
    </row>
    <row r="7" spans="1:45" ht="10.5" customHeight="1">
      <c r="A7" s="770" t="s">
        <v>105</v>
      </c>
      <c r="B7" s="770"/>
      <c r="C7" s="98"/>
      <c r="D7" s="97">
        <v>1741</v>
      </c>
      <c r="E7" s="96">
        <v>31175</v>
      </c>
      <c r="F7" s="96">
        <v>143464</v>
      </c>
      <c r="G7" s="96">
        <v>141174</v>
      </c>
      <c r="H7" s="96">
        <v>59176</v>
      </c>
      <c r="I7" s="96">
        <v>28053</v>
      </c>
      <c r="J7" s="96">
        <v>53945</v>
      </c>
    </row>
    <row r="8" spans="1:45" ht="6" customHeight="1">
      <c r="A8" s="100"/>
      <c r="B8" s="100"/>
      <c r="C8" s="98"/>
      <c r="D8" s="97"/>
      <c r="E8" s="96"/>
      <c r="F8" s="96"/>
      <c r="G8" s="96"/>
      <c r="H8" s="96"/>
      <c r="I8" s="96"/>
      <c r="J8" s="99"/>
    </row>
    <row r="9" spans="1:45" ht="10.5" customHeight="1">
      <c r="A9" s="770" t="s">
        <v>104</v>
      </c>
      <c r="B9" s="770"/>
      <c r="C9" s="98"/>
      <c r="D9" s="97">
        <f t="shared" ref="D9:J9" si="0">SUM(D11+D34+D44+D49+D51)</f>
        <v>1807</v>
      </c>
      <c r="E9" s="96">
        <f t="shared" si="0"/>
        <v>32404</v>
      </c>
      <c r="F9" s="96">
        <f t="shared" si="0"/>
        <v>148110</v>
      </c>
      <c r="G9" s="96">
        <f t="shared" si="0"/>
        <v>144669</v>
      </c>
      <c r="H9" s="96">
        <f t="shared" si="0"/>
        <v>60268</v>
      </c>
      <c r="I9" s="96">
        <f t="shared" si="0"/>
        <v>28550</v>
      </c>
      <c r="J9" s="96">
        <f t="shared" si="0"/>
        <v>55851</v>
      </c>
    </row>
    <row r="10" spans="1:45" ht="8.25" customHeight="1">
      <c r="A10" s="95"/>
      <c r="B10" s="95"/>
      <c r="C10" s="95"/>
      <c r="D10" s="94"/>
      <c r="E10" s="93"/>
      <c r="F10" s="93"/>
      <c r="G10" s="93"/>
      <c r="H10" s="93"/>
      <c r="I10" s="93"/>
      <c r="J10" s="93"/>
    </row>
    <row r="11" spans="1:45" ht="10.5" customHeight="1">
      <c r="A11" s="771" t="s">
        <v>103</v>
      </c>
      <c r="B11" s="771"/>
      <c r="C11" s="92"/>
      <c r="D11" s="66">
        <f t="shared" ref="D11:J11" si="1">SUM(D12:D32)</f>
        <v>821</v>
      </c>
      <c r="E11" s="66">
        <f t="shared" si="1"/>
        <v>13483</v>
      </c>
      <c r="F11" s="66">
        <f t="shared" si="1"/>
        <v>64032</v>
      </c>
      <c r="G11" s="66">
        <f t="shared" si="1"/>
        <v>62849</v>
      </c>
      <c r="H11" s="66">
        <f t="shared" si="1"/>
        <v>26506</v>
      </c>
      <c r="I11" s="66">
        <f t="shared" si="1"/>
        <v>12304</v>
      </c>
      <c r="J11" s="66">
        <f t="shared" si="1"/>
        <v>24039</v>
      </c>
      <c r="K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row>
    <row r="12" spans="1:45" ht="10.5" customHeight="1">
      <c r="B12" s="72" t="s">
        <v>102</v>
      </c>
      <c r="D12" s="85">
        <v>80</v>
      </c>
      <c r="E12" s="84">
        <v>1277</v>
      </c>
      <c r="F12" s="83">
        <v>6406</v>
      </c>
      <c r="G12" s="83">
        <v>6602</v>
      </c>
      <c r="H12" s="83">
        <v>2643</v>
      </c>
      <c r="I12" s="83">
        <v>1306</v>
      </c>
      <c r="J12" s="83">
        <v>2653</v>
      </c>
      <c r="K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row>
    <row r="13" spans="1:45" ht="10.5" customHeight="1">
      <c r="B13" s="72" t="s">
        <v>101</v>
      </c>
      <c r="D13" s="85">
        <v>60</v>
      </c>
      <c r="E13" s="84">
        <v>1041</v>
      </c>
      <c r="F13" s="83">
        <v>4797</v>
      </c>
      <c r="G13" s="83">
        <v>4713</v>
      </c>
      <c r="H13" s="83">
        <v>1984</v>
      </c>
      <c r="I13" s="83">
        <v>927</v>
      </c>
      <c r="J13" s="83">
        <v>1802</v>
      </c>
      <c r="K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row>
    <row r="14" spans="1:45" ht="10.5" customHeight="1">
      <c r="A14" s="72"/>
      <c r="B14" s="72" t="s">
        <v>100</v>
      </c>
      <c r="D14" s="85">
        <v>29</v>
      </c>
      <c r="E14" s="84">
        <v>416</v>
      </c>
      <c r="F14" s="83">
        <v>1807</v>
      </c>
      <c r="G14" s="83">
        <v>1789</v>
      </c>
      <c r="H14" s="83">
        <v>742</v>
      </c>
      <c r="I14" s="83">
        <v>383</v>
      </c>
      <c r="J14" s="83">
        <v>664</v>
      </c>
      <c r="K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row>
    <row r="15" spans="1:45" ht="10.5" customHeight="1">
      <c r="A15" s="72"/>
      <c r="B15" s="72" t="s">
        <v>99</v>
      </c>
      <c r="D15" s="85">
        <v>29</v>
      </c>
      <c r="E15" s="84">
        <v>428</v>
      </c>
      <c r="F15" s="83">
        <v>1954</v>
      </c>
      <c r="G15" s="83">
        <v>1956</v>
      </c>
      <c r="H15" s="83">
        <v>799</v>
      </c>
      <c r="I15" s="83">
        <v>386</v>
      </c>
      <c r="J15" s="83">
        <v>771</v>
      </c>
      <c r="K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row>
    <row r="16" spans="1:45" ht="7.5" customHeight="1">
      <c r="A16" s="72"/>
      <c r="B16" s="72"/>
      <c r="C16" s="39"/>
      <c r="D16" s="91"/>
      <c r="E16" s="89"/>
      <c r="F16" s="89"/>
      <c r="G16" s="89"/>
      <c r="H16" s="90"/>
      <c r="I16" s="90"/>
      <c r="J16" s="89"/>
      <c r="K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row>
    <row r="17" spans="1:45" ht="10.5" customHeight="1">
      <c r="A17" s="72"/>
      <c r="B17" s="40" t="s">
        <v>98</v>
      </c>
      <c r="C17" s="39"/>
      <c r="D17" s="85">
        <v>36</v>
      </c>
      <c r="E17" s="84">
        <v>568</v>
      </c>
      <c r="F17" s="83">
        <v>2713</v>
      </c>
      <c r="G17" s="83">
        <v>2804</v>
      </c>
      <c r="H17" s="83">
        <v>1139</v>
      </c>
      <c r="I17" s="83">
        <v>564</v>
      </c>
      <c r="J17" s="83">
        <v>1101</v>
      </c>
      <c r="K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row>
    <row r="18" spans="1:45" ht="10.5" customHeight="1">
      <c r="A18" s="72"/>
      <c r="B18" s="40" t="s">
        <v>97</v>
      </c>
      <c r="C18" s="39"/>
      <c r="D18" s="85">
        <v>43</v>
      </c>
      <c r="E18" s="84">
        <v>782</v>
      </c>
      <c r="F18" s="83">
        <v>3464</v>
      </c>
      <c r="G18" s="83">
        <v>3170</v>
      </c>
      <c r="H18" s="83">
        <v>1352</v>
      </c>
      <c r="I18" s="83">
        <v>599</v>
      </c>
      <c r="J18" s="83">
        <v>1219</v>
      </c>
      <c r="K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row>
    <row r="19" spans="1:45" ht="10.5" customHeight="1">
      <c r="A19" s="72"/>
      <c r="B19" s="40" t="s">
        <v>96</v>
      </c>
      <c r="C19" s="39"/>
      <c r="D19" s="85">
        <v>45</v>
      </c>
      <c r="E19" s="84">
        <v>767</v>
      </c>
      <c r="F19" s="83">
        <v>3570</v>
      </c>
      <c r="G19" s="83">
        <v>3391</v>
      </c>
      <c r="H19" s="83">
        <v>1478</v>
      </c>
      <c r="I19" s="83">
        <v>687</v>
      </c>
      <c r="J19" s="83">
        <v>1226</v>
      </c>
      <c r="K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row>
    <row r="20" spans="1:45" ht="10.5" customHeight="1">
      <c r="A20" s="72"/>
      <c r="B20" s="40" t="s">
        <v>95</v>
      </c>
      <c r="C20" s="39"/>
      <c r="D20" s="85">
        <v>43</v>
      </c>
      <c r="E20" s="84">
        <v>772</v>
      </c>
      <c r="F20" s="83">
        <v>3475</v>
      </c>
      <c r="G20" s="83">
        <v>3514</v>
      </c>
      <c r="H20" s="83">
        <v>1517</v>
      </c>
      <c r="I20" s="83">
        <v>668</v>
      </c>
      <c r="J20" s="83">
        <v>1329</v>
      </c>
      <c r="K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row>
    <row r="21" spans="1:45" ht="10.5">
      <c r="A21" s="72"/>
      <c r="B21" s="40" t="s">
        <v>94</v>
      </c>
      <c r="C21" s="39"/>
      <c r="D21" s="85">
        <v>36</v>
      </c>
      <c r="E21" s="84">
        <v>592</v>
      </c>
      <c r="F21" s="83">
        <v>2813</v>
      </c>
      <c r="G21" s="83">
        <v>2974</v>
      </c>
      <c r="H21" s="83">
        <v>1222</v>
      </c>
      <c r="I21" s="83">
        <v>622</v>
      </c>
      <c r="J21" s="83">
        <v>1130</v>
      </c>
      <c r="K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row>
    <row r="22" spans="1:45" ht="7.5" customHeight="1">
      <c r="A22" s="72"/>
      <c r="B22" s="40"/>
      <c r="C22" s="39"/>
      <c r="D22" s="88"/>
      <c r="E22" s="87"/>
      <c r="F22" s="87"/>
      <c r="G22" s="87"/>
      <c r="H22" s="86"/>
      <c r="I22" s="86"/>
      <c r="J22" s="86"/>
      <c r="K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row>
    <row r="23" spans="1:45" ht="10.5" customHeight="1">
      <c r="A23" s="72"/>
      <c r="B23" s="40" t="s">
        <v>93</v>
      </c>
      <c r="C23" s="39"/>
      <c r="D23" s="85">
        <v>38</v>
      </c>
      <c r="E23" s="84">
        <v>688</v>
      </c>
      <c r="F23" s="83">
        <v>2960</v>
      </c>
      <c r="G23" s="83">
        <v>3017</v>
      </c>
      <c r="H23" s="83">
        <v>1249</v>
      </c>
      <c r="I23" s="83">
        <v>576</v>
      </c>
      <c r="J23" s="83">
        <v>1192</v>
      </c>
      <c r="K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row>
    <row r="24" spans="1:45" ht="10.5" customHeight="1">
      <c r="A24" s="72"/>
      <c r="B24" s="40" t="s">
        <v>92</v>
      </c>
      <c r="C24" s="39"/>
      <c r="D24" s="85">
        <v>105</v>
      </c>
      <c r="E24" s="84">
        <v>1620</v>
      </c>
      <c r="F24" s="83">
        <v>7832</v>
      </c>
      <c r="G24" s="83">
        <v>7752</v>
      </c>
      <c r="H24" s="83">
        <v>3333</v>
      </c>
      <c r="I24" s="83">
        <v>1543</v>
      </c>
      <c r="J24" s="83">
        <v>2876</v>
      </c>
      <c r="K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row>
    <row r="25" spans="1:45" ht="10.5" customHeight="1">
      <c r="A25" s="72"/>
      <c r="B25" s="40" t="s">
        <v>91</v>
      </c>
      <c r="C25" s="39"/>
      <c r="D25" s="85">
        <v>43</v>
      </c>
      <c r="E25" s="84">
        <v>711</v>
      </c>
      <c r="F25" s="83">
        <v>3315</v>
      </c>
      <c r="G25" s="83">
        <v>3220</v>
      </c>
      <c r="H25" s="83">
        <v>1378</v>
      </c>
      <c r="I25" s="83">
        <v>611</v>
      </c>
      <c r="J25" s="83">
        <v>1231</v>
      </c>
      <c r="K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row>
    <row r="26" spans="1:45" ht="10.5" customHeight="1">
      <c r="A26" s="72"/>
      <c r="B26" s="40" t="s">
        <v>90</v>
      </c>
      <c r="C26" s="39"/>
      <c r="D26" s="85">
        <v>63</v>
      </c>
      <c r="E26" s="84">
        <v>972</v>
      </c>
      <c r="F26" s="83">
        <v>4843</v>
      </c>
      <c r="G26" s="83">
        <v>4601</v>
      </c>
      <c r="H26" s="83">
        <v>2034</v>
      </c>
      <c r="I26" s="83">
        <v>846</v>
      </c>
      <c r="J26" s="83">
        <v>1721</v>
      </c>
      <c r="K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row>
    <row r="27" spans="1:45" ht="10.5" customHeight="1">
      <c r="A27" s="72"/>
      <c r="B27" s="40" t="s">
        <v>89</v>
      </c>
      <c r="C27" s="39"/>
      <c r="D27" s="85">
        <v>50</v>
      </c>
      <c r="E27" s="84">
        <v>823</v>
      </c>
      <c r="F27" s="83">
        <v>3976</v>
      </c>
      <c r="G27" s="83">
        <v>3584</v>
      </c>
      <c r="H27" s="83">
        <v>1506</v>
      </c>
      <c r="I27" s="83">
        <v>684</v>
      </c>
      <c r="J27" s="83">
        <v>1394</v>
      </c>
      <c r="K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row>
    <row r="28" spans="1:45" ht="7.5" customHeight="1">
      <c r="A28" s="72"/>
      <c r="B28" s="40"/>
      <c r="C28" s="39"/>
      <c r="D28" s="88"/>
      <c r="E28" s="87"/>
      <c r="F28" s="87"/>
      <c r="G28" s="87"/>
      <c r="H28" s="86"/>
      <c r="I28" s="86"/>
      <c r="J28" s="86"/>
      <c r="K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row>
    <row r="29" spans="1:45" ht="10.5" customHeight="1">
      <c r="A29" s="72"/>
      <c r="B29" s="40" t="s">
        <v>88</v>
      </c>
      <c r="C29" s="39"/>
      <c r="D29" s="85">
        <v>60</v>
      </c>
      <c r="E29" s="84">
        <v>938</v>
      </c>
      <c r="F29" s="83">
        <v>4786</v>
      </c>
      <c r="G29" s="83">
        <v>4625</v>
      </c>
      <c r="H29" s="83">
        <v>1987</v>
      </c>
      <c r="I29" s="83">
        <v>931</v>
      </c>
      <c r="J29" s="83">
        <v>1707</v>
      </c>
      <c r="K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row>
    <row r="30" spans="1:45" ht="10.5" customHeight="1">
      <c r="A30" s="72"/>
      <c r="B30" s="40" t="s">
        <v>87</v>
      </c>
      <c r="C30" s="39"/>
      <c r="D30" s="85">
        <v>15</v>
      </c>
      <c r="E30" s="84">
        <v>291</v>
      </c>
      <c r="F30" s="83">
        <v>1343</v>
      </c>
      <c r="G30" s="83">
        <v>1431</v>
      </c>
      <c r="H30" s="83">
        <v>589</v>
      </c>
      <c r="I30" s="83">
        <v>271</v>
      </c>
      <c r="J30" s="83">
        <v>571</v>
      </c>
      <c r="K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row>
    <row r="31" spans="1:45" ht="10.5" customHeight="1">
      <c r="A31" s="72"/>
      <c r="B31" s="40" t="s">
        <v>86</v>
      </c>
      <c r="C31" s="39"/>
      <c r="D31" s="85">
        <v>28</v>
      </c>
      <c r="E31" s="84">
        <v>512</v>
      </c>
      <c r="F31" s="83">
        <v>2561</v>
      </c>
      <c r="G31" s="83">
        <v>2304</v>
      </c>
      <c r="H31" s="83">
        <v>964</v>
      </c>
      <c r="I31" s="83">
        <v>434</v>
      </c>
      <c r="J31" s="83">
        <v>906</v>
      </c>
      <c r="K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row>
    <row r="32" spans="1:45" ht="10.5" customHeight="1">
      <c r="A32" s="72"/>
      <c r="B32" s="40" t="s">
        <v>85</v>
      </c>
      <c r="C32" s="39"/>
      <c r="D32" s="85">
        <v>18</v>
      </c>
      <c r="E32" s="84">
        <v>285</v>
      </c>
      <c r="F32" s="83">
        <v>1417</v>
      </c>
      <c r="G32" s="83">
        <v>1402</v>
      </c>
      <c r="H32" s="83">
        <v>590</v>
      </c>
      <c r="I32" s="83">
        <v>266</v>
      </c>
      <c r="J32" s="83">
        <v>546</v>
      </c>
      <c r="K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row>
    <row r="33" spans="1:45" ht="7.5" customHeight="1">
      <c r="A33" s="72"/>
      <c r="B33" s="40"/>
      <c r="C33" s="82"/>
      <c r="D33" s="76"/>
      <c r="E33" s="75"/>
      <c r="F33" s="75"/>
      <c r="G33" s="76"/>
      <c r="H33" s="76"/>
      <c r="I33" s="76"/>
      <c r="J33" s="76"/>
      <c r="K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row>
    <row r="34" spans="1:45" ht="11.1" customHeight="1">
      <c r="A34" s="771" t="s">
        <v>84</v>
      </c>
      <c r="B34" s="771"/>
      <c r="D34" s="74">
        <f t="shared" ref="D34:J34" si="2">SUM(D35:D42)</f>
        <v>394</v>
      </c>
      <c r="E34" s="66">
        <f t="shared" si="2"/>
        <v>6467</v>
      </c>
      <c r="F34" s="66">
        <f t="shared" si="2"/>
        <v>30420</v>
      </c>
      <c r="G34" s="66">
        <f t="shared" si="2"/>
        <v>30687</v>
      </c>
      <c r="H34" s="66">
        <f t="shared" si="2"/>
        <v>13208</v>
      </c>
      <c r="I34" s="66">
        <f t="shared" si="2"/>
        <v>6052</v>
      </c>
      <c r="J34" s="66">
        <f t="shared" si="2"/>
        <v>11427</v>
      </c>
      <c r="K34" s="81"/>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row>
    <row r="35" spans="1:45" ht="11.1" customHeight="1">
      <c r="A35" s="72"/>
      <c r="B35" s="72" t="s">
        <v>83</v>
      </c>
      <c r="D35" s="74">
        <v>49</v>
      </c>
      <c r="E35" s="66">
        <v>812</v>
      </c>
      <c r="F35" s="66">
        <v>3845</v>
      </c>
      <c r="G35" s="66">
        <v>3822</v>
      </c>
      <c r="H35" s="66">
        <v>1617</v>
      </c>
      <c r="I35" s="66">
        <v>733</v>
      </c>
      <c r="J35" s="66">
        <v>1472</v>
      </c>
      <c r="K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row>
    <row r="36" spans="1:45" ht="11.1" customHeight="1">
      <c r="A36" s="72"/>
      <c r="B36" s="72" t="s">
        <v>82</v>
      </c>
      <c r="D36" s="74">
        <v>50</v>
      </c>
      <c r="E36" s="66">
        <v>799</v>
      </c>
      <c r="F36" s="66">
        <v>3860</v>
      </c>
      <c r="G36" s="66">
        <v>4133</v>
      </c>
      <c r="H36" s="66">
        <v>1778</v>
      </c>
      <c r="I36" s="66">
        <v>819</v>
      </c>
      <c r="J36" s="66">
        <v>1536</v>
      </c>
      <c r="K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row>
    <row r="37" spans="1:45" ht="11.1" customHeight="1">
      <c r="A37" s="72"/>
      <c r="B37" s="72" t="s">
        <v>81</v>
      </c>
      <c r="D37" s="74">
        <v>96</v>
      </c>
      <c r="E37" s="66">
        <v>1423</v>
      </c>
      <c r="F37" s="66">
        <v>7080</v>
      </c>
      <c r="G37" s="66">
        <v>6560</v>
      </c>
      <c r="H37" s="66">
        <v>2887</v>
      </c>
      <c r="I37" s="66">
        <v>1311</v>
      </c>
      <c r="J37" s="66">
        <v>2362</v>
      </c>
      <c r="K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row>
    <row r="38" spans="1:45" ht="11.1" customHeight="1">
      <c r="A38" s="72"/>
      <c r="B38" s="72" t="s">
        <v>80</v>
      </c>
      <c r="D38" s="74">
        <v>60</v>
      </c>
      <c r="E38" s="66">
        <v>964</v>
      </c>
      <c r="F38" s="66">
        <v>4570</v>
      </c>
      <c r="G38" s="66">
        <v>4821</v>
      </c>
      <c r="H38" s="66">
        <v>2064</v>
      </c>
      <c r="I38" s="66">
        <v>948</v>
      </c>
      <c r="J38" s="66">
        <v>1809</v>
      </c>
      <c r="K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row>
    <row r="39" spans="1:45" ht="8.25" customHeight="1">
      <c r="A39" s="72"/>
      <c r="B39" s="72"/>
      <c r="D39" s="80"/>
      <c r="E39" s="79"/>
      <c r="F39" s="79"/>
      <c r="G39" s="79"/>
      <c r="H39" s="79"/>
      <c r="I39" s="79"/>
      <c r="J39" s="79"/>
      <c r="K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row>
    <row r="40" spans="1:45" ht="11.1" customHeight="1">
      <c r="A40" s="72"/>
      <c r="B40" s="72" t="s">
        <v>79</v>
      </c>
      <c r="D40" s="57">
        <v>55</v>
      </c>
      <c r="E40" s="67">
        <v>901</v>
      </c>
      <c r="F40" s="56">
        <v>4240</v>
      </c>
      <c r="G40" s="66">
        <v>4515</v>
      </c>
      <c r="H40" s="56">
        <v>1892</v>
      </c>
      <c r="I40" s="56">
        <v>911</v>
      </c>
      <c r="J40" s="61">
        <v>1712</v>
      </c>
      <c r="K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row>
    <row r="41" spans="1:45" ht="11.1" customHeight="1">
      <c r="A41" s="72"/>
      <c r="B41" s="72" t="s">
        <v>78</v>
      </c>
      <c r="D41" s="74">
        <v>51</v>
      </c>
      <c r="E41" s="66">
        <v>951</v>
      </c>
      <c r="F41" s="66">
        <v>4315</v>
      </c>
      <c r="G41" s="66">
        <v>4222</v>
      </c>
      <c r="H41" s="66">
        <v>1864</v>
      </c>
      <c r="I41" s="66">
        <v>814</v>
      </c>
      <c r="J41" s="66">
        <v>1544</v>
      </c>
      <c r="K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row>
    <row r="42" spans="1:45" ht="11.1" customHeight="1">
      <c r="A42" s="72"/>
      <c r="B42" s="72" t="s">
        <v>77</v>
      </c>
      <c r="D42" s="74">
        <v>33</v>
      </c>
      <c r="E42" s="66">
        <v>617</v>
      </c>
      <c r="F42" s="66">
        <v>2510</v>
      </c>
      <c r="G42" s="66">
        <v>2614</v>
      </c>
      <c r="H42" s="66">
        <v>1106</v>
      </c>
      <c r="I42" s="66">
        <v>516</v>
      </c>
      <c r="J42" s="66">
        <v>992</v>
      </c>
      <c r="K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row>
    <row r="43" spans="1:45" ht="7.5" customHeight="1">
      <c r="A43" s="72"/>
      <c r="B43" s="72"/>
      <c r="D43" s="78"/>
      <c r="E43" s="77"/>
      <c r="F43" s="75"/>
      <c r="G43" s="75"/>
      <c r="H43" s="75"/>
      <c r="I43" s="76"/>
      <c r="J43" s="75"/>
      <c r="K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row>
    <row r="44" spans="1:45" ht="10.5" customHeight="1">
      <c r="A44" s="780" t="s">
        <v>76</v>
      </c>
      <c r="B44" s="781"/>
      <c r="C44" s="68"/>
      <c r="D44" s="74">
        <f t="shared" ref="D44:J44" si="3">SUM(D45:D47)</f>
        <v>104</v>
      </c>
      <c r="E44" s="56">
        <f t="shared" si="3"/>
        <v>2300</v>
      </c>
      <c r="F44" s="66">
        <f t="shared" si="3"/>
        <v>9402</v>
      </c>
      <c r="G44" s="66">
        <f t="shared" si="3"/>
        <v>8272</v>
      </c>
      <c r="H44" s="66">
        <f t="shared" si="3"/>
        <v>3423</v>
      </c>
      <c r="I44" s="66">
        <f t="shared" si="3"/>
        <v>1626</v>
      </c>
      <c r="J44" s="66">
        <f t="shared" si="3"/>
        <v>3223</v>
      </c>
      <c r="K44" s="73"/>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row>
    <row r="45" spans="1:45" ht="10.5" customHeight="1">
      <c r="A45" s="40"/>
      <c r="B45" s="40" t="s">
        <v>75</v>
      </c>
      <c r="C45" s="68"/>
      <c r="D45" s="61">
        <v>28</v>
      </c>
      <c r="E45" s="61">
        <v>519</v>
      </c>
      <c r="F45" s="61">
        <v>2084</v>
      </c>
      <c r="G45" s="66">
        <v>1746</v>
      </c>
      <c r="H45" s="61">
        <v>718</v>
      </c>
      <c r="I45" s="61">
        <v>333</v>
      </c>
      <c r="J45" s="61">
        <v>695</v>
      </c>
      <c r="K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row>
    <row r="46" spans="1:45" ht="10.5" customHeight="1">
      <c r="A46" s="40"/>
      <c r="B46" s="40" t="s">
        <v>74</v>
      </c>
      <c r="C46" s="68"/>
      <c r="D46" s="61">
        <v>35</v>
      </c>
      <c r="E46" s="61">
        <v>829</v>
      </c>
      <c r="F46" s="61">
        <v>3465</v>
      </c>
      <c r="G46" s="66">
        <v>2977</v>
      </c>
      <c r="H46" s="61">
        <v>1224</v>
      </c>
      <c r="I46" s="61">
        <v>591</v>
      </c>
      <c r="J46" s="61">
        <v>1162</v>
      </c>
      <c r="K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row>
    <row r="47" spans="1:45" ht="10.5">
      <c r="A47" s="40"/>
      <c r="B47" s="40" t="s">
        <v>73</v>
      </c>
      <c r="C47" s="68"/>
      <c r="D47" s="61">
        <v>41</v>
      </c>
      <c r="E47" s="61">
        <v>952</v>
      </c>
      <c r="F47" s="61">
        <v>3853</v>
      </c>
      <c r="G47" s="66">
        <v>3549</v>
      </c>
      <c r="H47" s="61">
        <v>1481</v>
      </c>
      <c r="I47" s="61">
        <v>702</v>
      </c>
      <c r="J47" s="61">
        <v>1366</v>
      </c>
      <c r="K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row>
    <row r="48" spans="1:45" ht="10.5">
      <c r="A48" s="72"/>
      <c r="B48" s="72"/>
      <c r="D48" s="71"/>
      <c r="E48" s="69"/>
      <c r="F48" s="69"/>
      <c r="G48" s="69"/>
      <c r="H48" s="69"/>
      <c r="I48" s="70"/>
      <c r="J48" s="69"/>
      <c r="K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row>
    <row r="49" spans="1:45" ht="10.5" customHeight="1">
      <c r="A49" s="780" t="s">
        <v>72</v>
      </c>
      <c r="B49" s="781"/>
      <c r="C49" s="68"/>
      <c r="D49" s="67">
        <v>37</v>
      </c>
      <c r="E49" s="56">
        <v>706</v>
      </c>
      <c r="F49" s="56">
        <v>3084</v>
      </c>
      <c r="G49" s="66">
        <v>3019</v>
      </c>
      <c r="H49" s="56">
        <v>1255</v>
      </c>
      <c r="I49" s="56">
        <v>568</v>
      </c>
      <c r="J49" s="56">
        <v>1196</v>
      </c>
      <c r="K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row>
    <row r="50" spans="1:45" ht="10.5" customHeight="1">
      <c r="A50" s="65"/>
      <c r="B50" s="65"/>
      <c r="C50" s="65"/>
      <c r="D50" s="64"/>
      <c r="E50" s="63"/>
      <c r="F50" s="63"/>
      <c r="G50" s="63"/>
      <c r="H50" s="63"/>
      <c r="I50" s="63"/>
      <c r="J50" s="63"/>
      <c r="K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row>
    <row r="51" spans="1:45" s="44" customFormat="1" ht="10.5" customHeight="1">
      <c r="A51" s="780" t="s">
        <v>71</v>
      </c>
      <c r="B51" s="781"/>
      <c r="D51" s="57">
        <f t="shared" ref="D51:J51" si="4">SUM(D53:D86)</f>
        <v>451</v>
      </c>
      <c r="E51" s="61">
        <f t="shared" si="4"/>
        <v>9448</v>
      </c>
      <c r="F51" s="61">
        <f t="shared" si="4"/>
        <v>41172</v>
      </c>
      <c r="G51" s="61">
        <f t="shared" si="4"/>
        <v>39842</v>
      </c>
      <c r="H51" s="61">
        <f t="shared" si="4"/>
        <v>15876</v>
      </c>
      <c r="I51" s="61">
        <f t="shared" si="4"/>
        <v>8000</v>
      </c>
      <c r="J51" s="61">
        <f t="shared" si="4"/>
        <v>15966</v>
      </c>
      <c r="K51" s="49"/>
      <c r="L51" s="49"/>
      <c r="M51" s="49"/>
      <c r="N51" s="49"/>
      <c r="O51" s="49"/>
      <c r="P51" s="49"/>
      <c r="Q51" s="49"/>
      <c r="R51" s="49"/>
      <c r="S51" s="49"/>
      <c r="T51" s="49"/>
      <c r="U51" s="49"/>
      <c r="V51" s="49"/>
      <c r="W51" s="49"/>
      <c r="X51" s="49"/>
      <c r="Y51" s="49"/>
      <c r="Z51" s="49"/>
      <c r="AA51" s="49"/>
      <c r="AB51" s="49"/>
      <c r="AC51" s="49"/>
      <c r="AD51" s="49"/>
      <c r="AE51" s="49"/>
      <c r="AF51" s="49"/>
      <c r="AG51" s="49"/>
      <c r="AH51" s="49"/>
    </row>
    <row r="52" spans="1:45" s="44" customFormat="1" ht="11.1" customHeight="1">
      <c r="A52" s="50"/>
      <c r="B52" s="60"/>
      <c r="D52" s="55"/>
      <c r="E52" s="59"/>
      <c r="F52" s="59"/>
      <c r="G52" s="59"/>
      <c r="H52" s="59"/>
      <c r="I52" s="59"/>
      <c r="J52" s="59"/>
      <c r="K52" s="49"/>
      <c r="L52" s="49"/>
      <c r="M52" s="49"/>
      <c r="N52" s="49"/>
      <c r="O52" s="49"/>
      <c r="P52" s="49"/>
      <c r="Q52" s="49"/>
      <c r="R52" s="49"/>
      <c r="S52" s="49"/>
      <c r="T52" s="49"/>
      <c r="U52" s="49"/>
      <c r="V52" s="49"/>
      <c r="W52" s="49"/>
      <c r="X52" s="49"/>
      <c r="Y52" s="49"/>
      <c r="Z52" s="49"/>
      <c r="AA52" s="49"/>
      <c r="AB52" s="49"/>
      <c r="AC52" s="49"/>
      <c r="AD52" s="49"/>
      <c r="AE52" s="49"/>
      <c r="AF52" s="49"/>
      <c r="AG52" s="49"/>
      <c r="AH52" s="49"/>
    </row>
    <row r="53" spans="1:45" s="44" customFormat="1" ht="10.5" customHeight="1">
      <c r="B53" s="50" t="s">
        <v>70</v>
      </c>
      <c r="D53" s="57">
        <v>36</v>
      </c>
      <c r="E53" s="56">
        <v>889</v>
      </c>
      <c r="F53" s="56">
        <v>3652</v>
      </c>
      <c r="G53" s="56">
        <v>3753</v>
      </c>
      <c r="H53" s="56">
        <v>1502</v>
      </c>
      <c r="I53" s="56">
        <v>757</v>
      </c>
      <c r="J53" s="56">
        <v>1494</v>
      </c>
      <c r="K53" s="49"/>
      <c r="L53" s="49"/>
      <c r="M53" s="49"/>
      <c r="N53" s="49"/>
      <c r="O53" s="49"/>
      <c r="P53" s="49"/>
      <c r="Q53" s="49"/>
      <c r="R53" s="49"/>
      <c r="S53" s="49"/>
      <c r="T53" s="49"/>
      <c r="U53" s="49"/>
      <c r="V53" s="49"/>
      <c r="W53" s="49"/>
      <c r="X53" s="49"/>
      <c r="Y53" s="49"/>
      <c r="Z53" s="49"/>
      <c r="AA53" s="49"/>
      <c r="AB53" s="49"/>
      <c r="AC53" s="49"/>
      <c r="AD53" s="49"/>
      <c r="AE53" s="49"/>
      <c r="AF53" s="49"/>
      <c r="AG53" s="49"/>
      <c r="AH53" s="49"/>
    </row>
    <row r="54" spans="1:45" s="44" customFormat="1" ht="10.5" customHeight="1">
      <c r="B54" s="50" t="s">
        <v>69</v>
      </c>
      <c r="C54" s="58"/>
      <c r="D54" s="56">
        <v>29</v>
      </c>
      <c r="E54" s="56">
        <v>795</v>
      </c>
      <c r="F54" s="56">
        <v>2438</v>
      </c>
      <c r="G54" s="56">
        <v>2345</v>
      </c>
      <c r="H54" s="56">
        <v>1006</v>
      </c>
      <c r="I54" s="56">
        <v>455</v>
      </c>
      <c r="J54" s="56">
        <v>884</v>
      </c>
    </row>
    <row r="55" spans="1:45" s="44" customFormat="1" ht="10.5" customHeight="1">
      <c r="B55" s="50" t="s">
        <v>68</v>
      </c>
      <c r="D55" s="57">
        <v>76</v>
      </c>
      <c r="E55" s="56">
        <v>1501</v>
      </c>
      <c r="F55" s="56">
        <v>7606</v>
      </c>
      <c r="G55" s="56">
        <v>7214</v>
      </c>
      <c r="H55" s="56">
        <v>2995</v>
      </c>
      <c r="I55" s="56">
        <v>1453</v>
      </c>
      <c r="J55" s="56">
        <v>2766</v>
      </c>
    </row>
    <row r="56" spans="1:45" s="44" customFormat="1" ht="10.5" customHeight="1">
      <c r="B56" s="50" t="s">
        <v>67</v>
      </c>
      <c r="C56" s="49"/>
      <c r="D56" s="57">
        <v>32</v>
      </c>
      <c r="E56" s="56">
        <v>635</v>
      </c>
      <c r="F56" s="56">
        <v>3162</v>
      </c>
      <c r="G56" s="56">
        <v>3134</v>
      </c>
      <c r="H56" s="56">
        <v>1119</v>
      </c>
      <c r="I56" s="56">
        <v>639</v>
      </c>
      <c r="J56" s="56">
        <v>1376</v>
      </c>
    </row>
    <row r="57" spans="1:45" s="44" customFormat="1" ht="10.5" customHeight="1">
      <c r="B57" s="50" t="s">
        <v>66</v>
      </c>
      <c r="C57" s="49"/>
      <c r="D57" s="57">
        <v>44</v>
      </c>
      <c r="E57" s="56">
        <v>873</v>
      </c>
      <c r="F57" s="56">
        <v>3730</v>
      </c>
      <c r="G57" s="56">
        <v>3892</v>
      </c>
      <c r="H57" s="56">
        <v>1539</v>
      </c>
      <c r="I57" s="56">
        <v>798</v>
      </c>
      <c r="J57" s="56">
        <v>1555</v>
      </c>
    </row>
    <row r="58" spans="1:45" s="44" customFormat="1" ht="11.1" customHeight="1">
      <c r="B58" s="50"/>
      <c r="C58" s="49"/>
      <c r="D58" s="55"/>
      <c r="E58" s="54"/>
      <c r="F58" s="54"/>
      <c r="G58" s="54"/>
      <c r="H58" s="54"/>
      <c r="I58" s="54"/>
      <c r="J58" s="54"/>
    </row>
    <row r="59" spans="1:45" s="44" customFormat="1" ht="10.5" customHeight="1">
      <c r="B59" s="50" t="s">
        <v>65</v>
      </c>
      <c r="C59" s="49"/>
      <c r="D59" s="48">
        <v>7</v>
      </c>
      <c r="E59" s="47">
        <v>142</v>
      </c>
      <c r="F59" s="47">
        <v>780</v>
      </c>
      <c r="G59" s="47">
        <v>776</v>
      </c>
      <c r="H59" s="47">
        <v>302</v>
      </c>
      <c r="I59" s="47">
        <v>146</v>
      </c>
      <c r="J59" s="47">
        <v>328</v>
      </c>
    </row>
    <row r="60" spans="1:45" s="44" customFormat="1" ht="10.5" customHeight="1">
      <c r="B60" s="50" t="s">
        <v>64</v>
      </c>
      <c r="C60" s="49"/>
      <c r="D60" s="48">
        <v>4</v>
      </c>
      <c r="E60" s="47">
        <v>66</v>
      </c>
      <c r="F60" s="47">
        <v>330</v>
      </c>
      <c r="G60" s="47">
        <v>351</v>
      </c>
      <c r="H60" s="47">
        <v>126</v>
      </c>
      <c r="I60" s="47">
        <v>81</v>
      </c>
      <c r="J60" s="47">
        <v>144</v>
      </c>
    </row>
    <row r="61" spans="1:45" s="44" customFormat="1" ht="10.5" customHeight="1">
      <c r="B61" s="50" t="s">
        <v>63</v>
      </c>
      <c r="C61" s="49"/>
      <c r="D61" s="48">
        <v>23</v>
      </c>
      <c r="E61" s="47">
        <v>371</v>
      </c>
      <c r="F61" s="47">
        <v>1674</v>
      </c>
      <c r="G61" s="47">
        <v>1684</v>
      </c>
      <c r="H61" s="47">
        <v>639</v>
      </c>
      <c r="I61" s="47">
        <v>344</v>
      </c>
      <c r="J61" s="47">
        <v>701</v>
      </c>
    </row>
    <row r="62" spans="1:45" s="44" customFormat="1" ht="10.5" customHeight="1">
      <c r="B62" s="53" t="s">
        <v>62</v>
      </c>
      <c r="C62" s="49"/>
      <c r="D62" s="48">
        <v>36</v>
      </c>
      <c r="E62" s="47">
        <v>748</v>
      </c>
      <c r="F62" s="47">
        <v>3305</v>
      </c>
      <c r="G62" s="47">
        <v>2828</v>
      </c>
      <c r="H62" s="47">
        <v>1133</v>
      </c>
      <c r="I62" s="47">
        <v>565</v>
      </c>
      <c r="J62" s="47">
        <v>1130</v>
      </c>
    </row>
    <row r="63" spans="1:45" s="44" customFormat="1" ht="11.1" customHeight="1">
      <c r="B63" s="53"/>
      <c r="C63" s="49"/>
      <c r="D63" s="52"/>
      <c r="E63" s="51"/>
      <c r="F63" s="51"/>
      <c r="G63" s="51"/>
      <c r="H63" s="51"/>
      <c r="I63" s="51"/>
      <c r="J63" s="51"/>
    </row>
    <row r="64" spans="1:45" s="44" customFormat="1" ht="10.5" customHeight="1">
      <c r="B64" s="53" t="s">
        <v>61</v>
      </c>
      <c r="C64" s="49"/>
      <c r="D64" s="48">
        <v>51</v>
      </c>
      <c r="E64" s="47">
        <v>1067</v>
      </c>
      <c r="F64" s="47">
        <v>4045</v>
      </c>
      <c r="G64" s="47">
        <v>3881</v>
      </c>
      <c r="H64" s="47">
        <v>1669</v>
      </c>
      <c r="I64" s="47">
        <v>767</v>
      </c>
      <c r="J64" s="47">
        <v>1445</v>
      </c>
    </row>
    <row r="65" spans="2:10" s="44" customFormat="1" ht="10.5" customHeight="1">
      <c r="B65" s="53" t="s">
        <v>60</v>
      </c>
      <c r="C65" s="49"/>
      <c r="D65" s="48">
        <v>12</v>
      </c>
      <c r="E65" s="47">
        <v>243</v>
      </c>
      <c r="F65" s="47">
        <v>1272</v>
      </c>
      <c r="G65" s="47">
        <v>1113</v>
      </c>
      <c r="H65" s="47">
        <v>453</v>
      </c>
      <c r="I65" s="47">
        <v>218</v>
      </c>
      <c r="J65" s="47">
        <v>442</v>
      </c>
    </row>
    <row r="66" spans="2:10" s="44" customFormat="1" ht="10.5" customHeight="1">
      <c r="B66" s="53" t="s">
        <v>59</v>
      </c>
      <c r="C66" s="49"/>
      <c r="D66" s="48">
        <v>24</v>
      </c>
      <c r="E66" s="47">
        <v>534</v>
      </c>
      <c r="F66" s="47">
        <v>2153</v>
      </c>
      <c r="G66" s="47">
        <v>2174</v>
      </c>
      <c r="H66" s="47">
        <v>913</v>
      </c>
      <c r="I66" s="47">
        <v>424</v>
      </c>
      <c r="J66" s="47">
        <v>837</v>
      </c>
    </row>
    <row r="67" spans="2:10" s="44" customFormat="1" ht="10.5" customHeight="1">
      <c r="B67" s="53" t="s">
        <v>58</v>
      </c>
      <c r="C67" s="49"/>
      <c r="D67" s="48">
        <v>25</v>
      </c>
      <c r="E67" s="47">
        <v>508</v>
      </c>
      <c r="F67" s="47">
        <v>1802</v>
      </c>
      <c r="G67" s="47">
        <v>1693</v>
      </c>
      <c r="H67" s="47">
        <v>675</v>
      </c>
      <c r="I67" s="47">
        <v>348</v>
      </c>
      <c r="J67" s="47">
        <v>670</v>
      </c>
    </row>
    <row r="68" spans="2:10" s="44" customFormat="1" ht="10.5" customHeight="1">
      <c r="B68" s="53" t="s">
        <v>57</v>
      </c>
      <c r="C68" s="49"/>
      <c r="D68" s="48">
        <v>5</v>
      </c>
      <c r="E68" s="47">
        <v>100</v>
      </c>
      <c r="F68" s="47">
        <v>600</v>
      </c>
      <c r="G68" s="47">
        <v>591</v>
      </c>
      <c r="H68" s="47">
        <v>189</v>
      </c>
      <c r="I68" s="47">
        <v>123</v>
      </c>
      <c r="J68" s="47">
        <v>279</v>
      </c>
    </row>
    <row r="69" spans="2:10" s="44" customFormat="1" ht="10.5" customHeight="1">
      <c r="B69" s="53" t="s">
        <v>56</v>
      </c>
      <c r="C69" s="49"/>
      <c r="D69" s="48">
        <v>10</v>
      </c>
      <c r="E69" s="47">
        <v>237</v>
      </c>
      <c r="F69" s="47">
        <v>949</v>
      </c>
      <c r="G69" s="47">
        <v>1018</v>
      </c>
      <c r="H69" s="47">
        <v>398</v>
      </c>
      <c r="I69" s="47">
        <v>201</v>
      </c>
      <c r="J69" s="47">
        <v>419</v>
      </c>
    </row>
    <row r="70" spans="2:10" s="44" customFormat="1" ht="11.1" customHeight="1">
      <c r="B70" s="53"/>
      <c r="C70" s="49"/>
      <c r="D70" s="52"/>
      <c r="E70" s="51"/>
      <c r="F70" s="51"/>
      <c r="G70" s="51"/>
      <c r="H70" s="51"/>
      <c r="I70" s="51"/>
      <c r="J70" s="51"/>
    </row>
    <row r="71" spans="2:10" s="44" customFormat="1" ht="10.5" customHeight="1">
      <c r="B71" s="53" t="s">
        <v>55</v>
      </c>
      <c r="C71" s="49"/>
      <c r="D71" s="48">
        <v>4</v>
      </c>
      <c r="E71" s="47">
        <v>73</v>
      </c>
      <c r="F71" s="47">
        <v>275</v>
      </c>
      <c r="G71" s="47">
        <v>309</v>
      </c>
      <c r="H71" s="47">
        <v>124</v>
      </c>
      <c r="I71" s="47">
        <v>60</v>
      </c>
      <c r="J71" s="47">
        <v>125</v>
      </c>
    </row>
    <row r="72" spans="2:10" s="44" customFormat="1" ht="10.5" customHeight="1">
      <c r="B72" s="53" t="s">
        <v>54</v>
      </c>
      <c r="C72" s="49"/>
      <c r="D72" s="48">
        <v>4</v>
      </c>
      <c r="E72" s="47">
        <v>97</v>
      </c>
      <c r="F72" s="47">
        <v>630</v>
      </c>
      <c r="G72" s="47">
        <v>677</v>
      </c>
      <c r="H72" s="47">
        <v>249</v>
      </c>
      <c r="I72" s="47">
        <v>143</v>
      </c>
      <c r="J72" s="47">
        <v>285</v>
      </c>
    </row>
    <row r="73" spans="2:10" s="44" customFormat="1" ht="10.5" customHeight="1">
      <c r="B73" s="53" t="s">
        <v>53</v>
      </c>
      <c r="C73" s="49"/>
      <c r="D73" s="48">
        <v>2</v>
      </c>
      <c r="E73" s="47">
        <v>67</v>
      </c>
      <c r="F73" s="47">
        <v>210</v>
      </c>
      <c r="G73" s="47">
        <v>227</v>
      </c>
      <c r="H73" s="47">
        <v>82</v>
      </c>
      <c r="I73" s="47">
        <v>46</v>
      </c>
      <c r="J73" s="47">
        <v>99</v>
      </c>
    </row>
    <row r="74" spans="2:10" s="44" customFormat="1" ht="10.5" customHeight="1">
      <c r="B74" s="53" t="s">
        <v>52</v>
      </c>
      <c r="C74" s="49"/>
      <c r="D74" s="48">
        <v>5</v>
      </c>
      <c r="E74" s="47">
        <v>85</v>
      </c>
      <c r="F74" s="47">
        <v>410</v>
      </c>
      <c r="G74" s="47">
        <v>393</v>
      </c>
      <c r="H74" s="47">
        <v>163</v>
      </c>
      <c r="I74" s="47">
        <v>67</v>
      </c>
      <c r="J74" s="47">
        <v>163</v>
      </c>
    </row>
    <row r="75" spans="2:10" s="44" customFormat="1" ht="11.1" customHeight="1">
      <c r="B75" s="53"/>
      <c r="C75" s="49"/>
      <c r="D75" s="52"/>
      <c r="E75" s="51"/>
      <c r="F75" s="51"/>
      <c r="G75" s="51"/>
      <c r="H75" s="51"/>
      <c r="I75" s="51"/>
      <c r="J75" s="51"/>
    </row>
    <row r="76" spans="2:10" s="44" customFormat="1" ht="10.5" customHeight="1">
      <c r="B76" s="53" t="s">
        <v>51</v>
      </c>
      <c r="C76" s="49"/>
      <c r="D76" s="48">
        <v>1</v>
      </c>
      <c r="E76" s="47">
        <v>21</v>
      </c>
      <c r="F76" s="47">
        <v>120</v>
      </c>
      <c r="G76" s="47">
        <v>58</v>
      </c>
      <c r="H76" s="47">
        <v>23</v>
      </c>
      <c r="I76" s="47">
        <v>9</v>
      </c>
      <c r="J76" s="47">
        <v>26</v>
      </c>
    </row>
    <row r="77" spans="2:10" s="44" customFormat="1" ht="10.5" customHeight="1">
      <c r="B77" s="53" t="s">
        <v>50</v>
      </c>
      <c r="C77" s="49"/>
      <c r="D77" s="48">
        <v>2</v>
      </c>
      <c r="E77" s="47">
        <v>46</v>
      </c>
      <c r="F77" s="47">
        <v>190</v>
      </c>
      <c r="G77" s="47">
        <v>243</v>
      </c>
      <c r="H77" s="47">
        <v>91</v>
      </c>
      <c r="I77" s="47">
        <v>51</v>
      </c>
      <c r="J77" s="47">
        <v>101</v>
      </c>
    </row>
    <row r="78" spans="2:10" s="44" customFormat="1" ht="10.5" customHeight="1">
      <c r="B78" s="53" t="s">
        <v>49</v>
      </c>
      <c r="C78" s="49"/>
      <c r="D78" s="48">
        <v>1</v>
      </c>
      <c r="E78" s="47">
        <v>25</v>
      </c>
      <c r="F78" s="47">
        <v>120</v>
      </c>
      <c r="G78" s="47">
        <v>145</v>
      </c>
      <c r="H78" s="47">
        <v>53</v>
      </c>
      <c r="I78" s="47">
        <v>34</v>
      </c>
      <c r="J78" s="47">
        <v>58</v>
      </c>
    </row>
    <row r="79" spans="2:10" s="44" customFormat="1" ht="10.5" customHeight="1">
      <c r="B79" s="50" t="s">
        <v>48</v>
      </c>
      <c r="C79" s="49"/>
      <c r="D79" s="48">
        <v>1</v>
      </c>
      <c r="E79" s="47">
        <v>24</v>
      </c>
      <c r="F79" s="47">
        <v>120</v>
      </c>
      <c r="G79" s="47">
        <v>63</v>
      </c>
      <c r="H79" s="47">
        <v>22</v>
      </c>
      <c r="I79" s="47">
        <v>10</v>
      </c>
      <c r="J79" s="47">
        <v>31</v>
      </c>
    </row>
    <row r="80" spans="2:10" s="44" customFormat="1" ht="10.5" customHeight="1">
      <c r="B80" s="50" t="s">
        <v>47</v>
      </c>
      <c r="C80" s="49"/>
      <c r="D80" s="48">
        <v>3</v>
      </c>
      <c r="E80" s="47">
        <v>84</v>
      </c>
      <c r="F80" s="47">
        <v>370</v>
      </c>
      <c r="G80" s="47">
        <v>403</v>
      </c>
      <c r="H80" s="47">
        <v>157</v>
      </c>
      <c r="I80" s="47">
        <v>72</v>
      </c>
      <c r="J80" s="47">
        <v>174</v>
      </c>
    </row>
    <row r="81" spans="1:10" s="44" customFormat="1" ht="11.1" customHeight="1">
      <c r="B81" s="50"/>
      <c r="C81" s="49"/>
      <c r="D81" s="52"/>
      <c r="E81" s="51"/>
      <c r="F81" s="51"/>
      <c r="G81" s="51"/>
      <c r="H81" s="51"/>
      <c r="I81" s="51"/>
      <c r="J81" s="51"/>
    </row>
    <row r="82" spans="1:10" s="44" customFormat="1" ht="10.5" customHeight="1">
      <c r="B82" s="50" t="s">
        <v>46</v>
      </c>
      <c r="C82" s="49"/>
      <c r="D82" s="48">
        <v>1</v>
      </c>
      <c r="E82" s="47">
        <v>17</v>
      </c>
      <c r="F82" s="47">
        <v>100</v>
      </c>
      <c r="G82" s="47">
        <v>48</v>
      </c>
      <c r="H82" s="47">
        <v>13</v>
      </c>
      <c r="I82" s="47">
        <v>13</v>
      </c>
      <c r="J82" s="47">
        <v>22</v>
      </c>
    </row>
    <row r="83" spans="1:10" s="44" customFormat="1" ht="10.5" customHeight="1">
      <c r="B83" s="50" t="s">
        <v>45</v>
      </c>
      <c r="C83" s="49"/>
      <c r="D83" s="48">
        <v>2</v>
      </c>
      <c r="E83" s="47">
        <v>13</v>
      </c>
      <c r="F83" s="47">
        <v>105</v>
      </c>
      <c r="G83" s="47">
        <v>99</v>
      </c>
      <c r="H83" s="47">
        <v>38</v>
      </c>
      <c r="I83" s="47">
        <v>12</v>
      </c>
      <c r="J83" s="47">
        <v>49</v>
      </c>
    </row>
    <row r="84" spans="1:10" s="44" customFormat="1" ht="10.5" customHeight="1">
      <c r="B84" s="50" t="s">
        <v>44</v>
      </c>
      <c r="C84" s="49"/>
      <c r="D84" s="48">
        <v>4</v>
      </c>
      <c r="E84" s="47">
        <v>65</v>
      </c>
      <c r="F84" s="47">
        <v>460</v>
      </c>
      <c r="G84" s="47">
        <v>279</v>
      </c>
      <c r="H84" s="47">
        <v>79</v>
      </c>
      <c r="I84" s="47">
        <v>68</v>
      </c>
      <c r="J84" s="47">
        <v>132</v>
      </c>
    </row>
    <row r="85" spans="1:10" s="44" customFormat="1" ht="10.5" customHeight="1">
      <c r="B85" s="50" t="s">
        <v>43</v>
      </c>
      <c r="C85" s="49"/>
      <c r="D85" s="48">
        <v>6</v>
      </c>
      <c r="E85" s="47">
        <v>111</v>
      </c>
      <c r="F85" s="47">
        <v>534</v>
      </c>
      <c r="G85" s="47">
        <v>422</v>
      </c>
      <c r="H85" s="47">
        <v>113</v>
      </c>
      <c r="I85" s="47">
        <v>90</v>
      </c>
      <c r="J85" s="47">
        <v>219</v>
      </c>
    </row>
    <row r="86" spans="1:10" s="44" customFormat="1" ht="10.5">
      <c r="B86" s="50" t="s">
        <v>42</v>
      </c>
      <c r="C86" s="49"/>
      <c r="D86" s="48">
        <v>1</v>
      </c>
      <c r="E86" s="47">
        <v>11</v>
      </c>
      <c r="F86" s="47">
        <v>30</v>
      </c>
      <c r="G86" s="47">
        <v>29</v>
      </c>
      <c r="H86" s="47">
        <v>11</v>
      </c>
      <c r="I86" s="47">
        <v>6</v>
      </c>
      <c r="J86" s="47">
        <v>12</v>
      </c>
    </row>
    <row r="87" spans="1:10" s="44" customFormat="1" ht="4.5" customHeight="1" thickBot="1">
      <c r="A87" s="45"/>
      <c r="B87" s="45"/>
      <c r="C87" s="46"/>
      <c r="D87" s="45"/>
      <c r="E87" s="45"/>
      <c r="F87" s="45"/>
      <c r="G87" s="45"/>
      <c r="H87" s="45"/>
      <c r="I87" s="45"/>
      <c r="J87" s="45"/>
    </row>
    <row r="88" spans="1:10" ht="12" customHeight="1" thickTop="1">
      <c r="A88" s="37" t="s">
        <v>41</v>
      </c>
    </row>
    <row r="89" spans="1:10" ht="12" customHeight="1">
      <c r="A89" s="783" t="s">
        <v>40</v>
      </c>
      <c r="B89" s="783"/>
      <c r="C89" s="783"/>
      <c r="D89" s="783"/>
      <c r="E89" s="783"/>
      <c r="F89" s="783"/>
      <c r="G89" s="783"/>
      <c r="H89" s="783"/>
      <c r="I89" s="783"/>
      <c r="J89" s="783"/>
    </row>
    <row r="90" spans="1:10">
      <c r="B90" s="784"/>
      <c r="C90" s="784"/>
      <c r="D90" s="39"/>
    </row>
    <row r="91" spans="1:10">
      <c r="B91" s="43"/>
      <c r="C91" s="42"/>
      <c r="D91" s="39"/>
    </row>
    <row r="92" spans="1:10">
      <c r="B92" s="784"/>
      <c r="C92" s="784"/>
      <c r="D92" s="39"/>
    </row>
    <row r="93" spans="1:10">
      <c r="B93" s="43"/>
      <c r="C93" s="42"/>
      <c r="D93" s="39"/>
    </row>
    <row r="94" spans="1:10">
      <c r="B94" s="784"/>
      <c r="C94" s="784"/>
      <c r="D94" s="39"/>
    </row>
    <row r="95" spans="1:10">
      <c r="B95" s="41"/>
      <c r="C95" s="41"/>
      <c r="D95" s="39"/>
    </row>
    <row r="96" spans="1:10">
      <c r="B96" s="780"/>
      <c r="C96" s="780"/>
      <c r="D96" s="39"/>
    </row>
    <row r="97" spans="2:4">
      <c r="B97" s="39"/>
      <c r="C97" s="40"/>
      <c r="D97" s="39"/>
    </row>
    <row r="98" spans="2:4">
      <c r="B98" s="39"/>
      <c r="C98" s="40"/>
      <c r="D98" s="39"/>
    </row>
    <row r="99" spans="2:4">
      <c r="B99" s="40"/>
      <c r="C99" s="40"/>
      <c r="D99" s="39"/>
    </row>
    <row r="100" spans="2:4">
      <c r="B100" s="40"/>
      <c r="C100" s="40"/>
      <c r="D100" s="39"/>
    </row>
    <row r="101" spans="2:4">
      <c r="B101" s="40"/>
      <c r="C101" s="40"/>
      <c r="D101" s="39"/>
    </row>
    <row r="102" spans="2:4">
      <c r="B102" s="40"/>
      <c r="C102" s="40"/>
      <c r="D102" s="39"/>
    </row>
    <row r="103" spans="2:4">
      <c r="B103" s="40"/>
      <c r="C103" s="40"/>
      <c r="D103" s="39"/>
    </row>
    <row r="104" spans="2:4">
      <c r="B104" s="40"/>
      <c r="C104" s="40"/>
      <c r="D104" s="39"/>
    </row>
    <row r="105" spans="2:4">
      <c r="B105" s="40"/>
      <c r="C105" s="40"/>
      <c r="D105" s="39"/>
    </row>
    <row r="106" spans="2:4">
      <c r="B106" s="40"/>
      <c r="C106" s="40"/>
      <c r="D106" s="39"/>
    </row>
    <row r="107" spans="2:4">
      <c r="B107" s="40"/>
      <c r="C107" s="40"/>
      <c r="D107" s="39"/>
    </row>
    <row r="108" spans="2:4">
      <c r="B108" s="40"/>
      <c r="C108" s="40"/>
      <c r="D108" s="39"/>
    </row>
    <row r="109" spans="2:4">
      <c r="B109" s="40"/>
      <c r="C109" s="40"/>
      <c r="D109" s="39"/>
    </row>
    <row r="110" spans="2:4">
      <c r="B110" s="40"/>
      <c r="C110" s="40"/>
      <c r="D110" s="39"/>
    </row>
    <row r="111" spans="2:4">
      <c r="B111" s="40"/>
      <c r="C111" s="40"/>
      <c r="D111" s="39"/>
    </row>
    <row r="112" spans="2:4">
      <c r="B112" s="40"/>
      <c r="C112" s="40"/>
      <c r="D112" s="39"/>
    </row>
    <row r="113" spans="2:4">
      <c r="B113" s="40"/>
      <c r="C113" s="40"/>
      <c r="D113" s="39"/>
    </row>
    <row r="114" spans="2:4">
      <c r="B114" s="40"/>
      <c r="C114" s="40"/>
      <c r="D114" s="39"/>
    </row>
    <row r="115" spans="2:4">
      <c r="B115" s="40"/>
      <c r="C115" s="40"/>
      <c r="D115" s="39"/>
    </row>
    <row r="116" spans="2:4">
      <c r="B116" s="40"/>
      <c r="C116" s="40"/>
      <c r="D116" s="39"/>
    </row>
    <row r="117" spans="2:4">
      <c r="B117" s="40"/>
      <c r="C117" s="40"/>
      <c r="D117" s="39"/>
    </row>
    <row r="118" spans="2:4">
      <c r="B118" s="40"/>
      <c r="C118" s="40"/>
      <c r="D118" s="39"/>
    </row>
    <row r="119" spans="2:4">
      <c r="B119" s="780"/>
      <c r="C119" s="780"/>
      <c r="D119" s="39"/>
    </row>
    <row r="120" spans="2:4">
      <c r="B120" s="40"/>
      <c r="C120" s="40"/>
      <c r="D120" s="39"/>
    </row>
    <row r="121" spans="2:4">
      <c r="B121" s="40"/>
      <c r="C121" s="40"/>
      <c r="D121" s="39"/>
    </row>
    <row r="122" spans="2:4">
      <c r="B122" s="40"/>
      <c r="C122" s="40"/>
      <c r="D122" s="39"/>
    </row>
    <row r="123" spans="2:4">
      <c r="B123" s="40"/>
      <c r="C123" s="40"/>
      <c r="D123" s="39"/>
    </row>
    <row r="124" spans="2:4">
      <c r="B124" s="40"/>
      <c r="C124" s="40"/>
      <c r="D124" s="39"/>
    </row>
    <row r="125" spans="2:4">
      <c r="B125" s="40"/>
      <c r="C125" s="40"/>
      <c r="D125" s="39"/>
    </row>
    <row r="126" spans="2:4">
      <c r="B126" s="40"/>
      <c r="C126" s="40"/>
      <c r="D126" s="39"/>
    </row>
    <row r="127" spans="2:4">
      <c r="B127" s="40"/>
      <c r="C127" s="40"/>
      <c r="D127" s="39"/>
    </row>
    <row r="128" spans="2:4">
      <c r="B128" s="40"/>
      <c r="C128" s="40"/>
      <c r="D128" s="39"/>
    </row>
    <row r="129" spans="2:4" ht="13.5">
      <c r="B129" s="780"/>
      <c r="C129" s="782"/>
      <c r="D129" s="39"/>
    </row>
    <row r="130" spans="2:4" ht="13.5">
      <c r="B130" s="780"/>
      <c r="C130" s="782"/>
      <c r="D130" s="39"/>
    </row>
    <row r="131" spans="2:4">
      <c r="B131" s="39"/>
      <c r="C131" s="39"/>
      <c r="D131" s="39"/>
    </row>
    <row r="132" spans="2:4">
      <c r="B132" s="39"/>
      <c r="C132" s="39"/>
      <c r="D132" s="39"/>
    </row>
    <row r="133" spans="2:4">
      <c r="B133" s="39"/>
      <c r="C133" s="39"/>
      <c r="D133" s="39"/>
    </row>
    <row r="134" spans="2:4">
      <c r="B134" s="39"/>
      <c r="C134" s="39"/>
      <c r="D134" s="39"/>
    </row>
    <row r="135" spans="2:4">
      <c r="B135" s="39"/>
      <c r="C135" s="39"/>
      <c r="D135" s="39"/>
    </row>
    <row r="136" spans="2:4">
      <c r="B136" s="39"/>
      <c r="C136" s="39"/>
      <c r="D136" s="39"/>
    </row>
    <row r="137" spans="2:4">
      <c r="B137" s="39"/>
      <c r="C137" s="39"/>
      <c r="D137" s="39"/>
    </row>
    <row r="138" spans="2:4">
      <c r="B138" s="39"/>
      <c r="C138" s="39"/>
      <c r="D138" s="39"/>
    </row>
    <row r="139" spans="2:4">
      <c r="B139" s="39"/>
      <c r="C139" s="39"/>
      <c r="D139" s="39"/>
    </row>
    <row r="140" spans="2:4">
      <c r="B140" s="39"/>
      <c r="C140" s="39"/>
      <c r="D140" s="39"/>
    </row>
    <row r="141" spans="2:4">
      <c r="B141" s="39"/>
      <c r="C141" s="39"/>
      <c r="D141" s="39"/>
    </row>
    <row r="142" spans="2:4">
      <c r="B142" s="39"/>
      <c r="C142" s="39"/>
      <c r="D142" s="39"/>
    </row>
  </sheetData>
  <mergeCells count="26">
    <mergeCell ref="A51:B51"/>
    <mergeCell ref="A44:B44"/>
    <mergeCell ref="A49:B49"/>
    <mergeCell ref="B129:C129"/>
    <mergeCell ref="B130:C130"/>
    <mergeCell ref="A89:J89"/>
    <mergeCell ref="B90:C90"/>
    <mergeCell ref="B92:C92"/>
    <mergeCell ref="B94:C94"/>
    <mergeCell ref="B96:C96"/>
    <mergeCell ref="B119:C119"/>
    <mergeCell ref="Q2:T2"/>
    <mergeCell ref="A5:B5"/>
    <mergeCell ref="G2:J2"/>
    <mergeCell ref="L2:L3"/>
    <mergeCell ref="D2:D3"/>
    <mergeCell ref="E2:E3"/>
    <mergeCell ref="F2:F3"/>
    <mergeCell ref="N2:N3"/>
    <mergeCell ref="O2:O3"/>
    <mergeCell ref="P2:P3"/>
    <mergeCell ref="A9:B9"/>
    <mergeCell ref="A11:B11"/>
    <mergeCell ref="A34:B34"/>
    <mergeCell ref="A7:B7"/>
    <mergeCell ref="A2:B3"/>
  </mergeCells>
  <phoneticPr fontId="5"/>
  <printOptions horizontalCentered="1"/>
  <pageMargins left="0.59055118110236227" right="0" top="1.1811023622047245" bottom="1.5748031496062993" header="0.70866141732283472" footer="0.51181102362204722"/>
  <pageSetup paperSize="9" fitToHeight="0" orientation="portrait" cellComments="asDisplayed" r:id="rId1"/>
  <headerFooter alignWithMargins="0">
    <oddHeader>&amp;L&amp;9保育所状況&amp;R&amp;9&amp;F　（&amp;A）</oddHeader>
  </headerFooter>
  <rowBreaks count="1" manualBreakCount="1">
    <brk id="50"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60"/>
  <sheetViews>
    <sheetView zoomScaleNormal="100" zoomScaleSheetLayoutView="150" zoomScalePageLayoutView="148" workbookViewId="0"/>
  </sheetViews>
  <sheetFormatPr defaultColWidth="9" defaultRowHeight="9.75"/>
  <cols>
    <col min="1" max="1" width="0.375" style="112" customWidth="1"/>
    <col min="2" max="2" width="1.875" style="112" customWidth="1"/>
    <col min="3" max="3" width="1" style="112" customWidth="1"/>
    <col min="4" max="4" width="1.75" style="112" customWidth="1"/>
    <col min="5" max="5" width="12.75" style="112" customWidth="1"/>
    <col min="6" max="6" width="0.875" style="112" customWidth="1"/>
    <col min="7" max="9" width="12.625" style="112" customWidth="1"/>
    <col min="10" max="16384" width="9" style="112"/>
  </cols>
  <sheetData>
    <row r="1" spans="1:9" ht="13.5" customHeight="1" thickBot="1">
      <c r="I1" s="41" t="s">
        <v>572</v>
      </c>
    </row>
    <row r="2" spans="1:9" ht="12" customHeight="1" thickTop="1">
      <c r="A2" s="791" t="s">
        <v>144</v>
      </c>
      <c r="B2" s="791"/>
      <c r="C2" s="791"/>
      <c r="D2" s="791"/>
      <c r="E2" s="791"/>
      <c r="F2" s="137"/>
      <c r="G2" s="136" t="s">
        <v>568</v>
      </c>
      <c r="H2" s="135" t="s">
        <v>142</v>
      </c>
      <c r="I2" s="135" t="s">
        <v>141</v>
      </c>
    </row>
    <row r="3" spans="1:9" s="666" customFormat="1" ht="3.75" customHeight="1">
      <c r="A3" s="792"/>
      <c r="B3" s="792"/>
      <c r="C3" s="792"/>
      <c r="D3" s="792"/>
      <c r="E3" s="792"/>
      <c r="F3" s="133"/>
      <c r="G3" s="132"/>
      <c r="H3" s="132"/>
      <c r="I3" s="132"/>
    </row>
    <row r="4" spans="1:9" ht="10.5" customHeight="1">
      <c r="B4" s="793" t="s">
        <v>140</v>
      </c>
      <c r="D4" s="786" t="s">
        <v>139</v>
      </c>
      <c r="E4" s="786"/>
      <c r="F4" s="120"/>
      <c r="G4" s="123">
        <v>71</v>
      </c>
      <c r="H4" s="123">
        <v>72</v>
      </c>
      <c r="I4" s="131">
        <v>72</v>
      </c>
    </row>
    <row r="5" spans="1:9" ht="10.5" customHeight="1">
      <c r="B5" s="793"/>
      <c r="C5" s="126"/>
      <c r="D5" s="790" t="s">
        <v>129</v>
      </c>
      <c r="E5" s="790"/>
      <c r="F5" s="125"/>
      <c r="G5" s="121">
        <v>78194</v>
      </c>
      <c r="H5" s="121">
        <v>73685</v>
      </c>
      <c r="I5" s="83">
        <v>80877</v>
      </c>
    </row>
    <row r="6" spans="1:9" ht="3.75" customHeight="1">
      <c r="B6" s="130"/>
      <c r="C6" s="126"/>
      <c r="D6" s="129"/>
      <c r="E6" s="129"/>
      <c r="F6" s="125"/>
      <c r="G6" s="128"/>
      <c r="H6" s="119"/>
      <c r="I6" s="127"/>
    </row>
    <row r="7" spans="1:9" ht="10.5" customHeight="1">
      <c r="B7" s="789" t="s">
        <v>138</v>
      </c>
      <c r="C7" s="126"/>
      <c r="D7" s="790" t="s">
        <v>137</v>
      </c>
      <c r="E7" s="790"/>
      <c r="F7" s="125"/>
      <c r="G7" s="128"/>
      <c r="H7" s="119"/>
      <c r="I7" s="119"/>
    </row>
    <row r="8" spans="1:9" ht="10.5" customHeight="1">
      <c r="B8" s="789"/>
      <c r="C8" s="126"/>
      <c r="D8" s="668"/>
      <c r="E8" s="668" t="s">
        <v>135</v>
      </c>
      <c r="F8" s="125"/>
      <c r="G8" s="119">
        <v>2960</v>
      </c>
      <c r="H8" s="119">
        <v>2608</v>
      </c>
      <c r="I8" s="119">
        <v>2533</v>
      </c>
    </row>
    <row r="9" spans="1:9" ht="10.5" customHeight="1">
      <c r="B9" s="789"/>
      <c r="D9" s="122"/>
      <c r="E9" s="667" t="s">
        <v>134</v>
      </c>
      <c r="F9" s="120"/>
      <c r="G9" s="119">
        <v>8158</v>
      </c>
      <c r="H9" s="119">
        <v>7877</v>
      </c>
      <c r="I9" s="119">
        <v>6642</v>
      </c>
    </row>
    <row r="10" spans="1:9" ht="10.5" customHeight="1">
      <c r="B10" s="789"/>
      <c r="C10" s="126"/>
      <c r="D10" s="790" t="s">
        <v>136</v>
      </c>
      <c r="E10" s="790"/>
      <c r="F10" s="125"/>
      <c r="G10" s="119"/>
      <c r="H10" s="119"/>
      <c r="I10" s="119"/>
    </row>
    <row r="11" spans="1:9" ht="10.5" customHeight="1">
      <c r="B11" s="789"/>
      <c r="C11" s="126"/>
      <c r="D11" s="122"/>
      <c r="E11" s="668" t="s">
        <v>135</v>
      </c>
      <c r="F11" s="125"/>
      <c r="G11" s="119">
        <v>20543</v>
      </c>
      <c r="H11" s="119">
        <v>21251</v>
      </c>
      <c r="I11" s="119">
        <v>23618</v>
      </c>
    </row>
    <row r="12" spans="1:9" ht="10.5" customHeight="1">
      <c r="B12" s="789"/>
      <c r="D12" s="122"/>
      <c r="E12" s="667" t="s">
        <v>134</v>
      </c>
      <c r="F12" s="120"/>
      <c r="G12" s="119">
        <v>61247</v>
      </c>
      <c r="H12" s="119">
        <v>60987</v>
      </c>
      <c r="I12" s="119">
        <v>64985</v>
      </c>
    </row>
    <row r="13" spans="1:9" ht="3" customHeight="1">
      <c r="B13" s="39"/>
      <c r="D13" s="122"/>
      <c r="E13" s="667"/>
      <c r="F13" s="120"/>
      <c r="G13" s="119"/>
      <c r="H13" s="119"/>
      <c r="I13" s="119"/>
    </row>
    <row r="14" spans="1:9" ht="11.25" customHeight="1">
      <c r="B14" s="785" t="s">
        <v>133</v>
      </c>
      <c r="D14" s="786" t="s">
        <v>132</v>
      </c>
      <c r="E14" s="781"/>
      <c r="F14" s="120"/>
      <c r="G14" s="121">
        <v>70150</v>
      </c>
      <c r="H14" s="121">
        <v>73993</v>
      </c>
      <c r="I14" s="121">
        <v>77192</v>
      </c>
    </row>
    <row r="15" spans="1:9" ht="11.25" customHeight="1">
      <c r="B15" s="785"/>
      <c r="D15" s="786" t="s">
        <v>127</v>
      </c>
      <c r="E15" s="786"/>
      <c r="F15" s="120"/>
      <c r="G15" s="124"/>
      <c r="H15" s="124"/>
      <c r="I15" s="124"/>
    </row>
    <row r="16" spans="1:9" ht="10.5" customHeight="1">
      <c r="B16" s="785"/>
      <c r="D16" s="645"/>
      <c r="E16" s="667" t="s">
        <v>131</v>
      </c>
      <c r="F16" s="120"/>
      <c r="G16" s="119">
        <v>72070</v>
      </c>
      <c r="H16" s="119">
        <v>80459</v>
      </c>
      <c r="I16" s="119">
        <v>66982</v>
      </c>
    </row>
    <row r="17" spans="2:9" ht="11.25" customHeight="1">
      <c r="B17" s="785"/>
      <c r="D17" s="786" t="s">
        <v>125</v>
      </c>
      <c r="E17" s="781"/>
      <c r="F17" s="120"/>
      <c r="G17" s="124"/>
      <c r="H17" s="124"/>
      <c r="I17" s="124"/>
    </row>
    <row r="18" spans="2:9" ht="11.25" customHeight="1">
      <c r="B18" s="785"/>
      <c r="D18" s="122"/>
      <c r="E18" s="667" t="s">
        <v>130</v>
      </c>
      <c r="F18" s="120"/>
      <c r="G18" s="119">
        <v>2780</v>
      </c>
      <c r="H18" s="119">
        <v>3471</v>
      </c>
      <c r="I18" s="119">
        <v>2520</v>
      </c>
    </row>
    <row r="19" spans="2:9" ht="10.5" customHeight="1">
      <c r="B19" s="785"/>
      <c r="D19" s="122"/>
      <c r="E19" s="667" t="s">
        <v>129</v>
      </c>
      <c r="F19" s="120"/>
      <c r="G19" s="119">
        <v>6521</v>
      </c>
      <c r="H19" s="119">
        <v>16109</v>
      </c>
      <c r="I19" s="119">
        <v>14442</v>
      </c>
    </row>
    <row r="20" spans="2:9" ht="3" customHeight="1">
      <c r="B20" s="39"/>
      <c r="D20" s="122"/>
      <c r="E20" s="667"/>
      <c r="F20" s="120"/>
      <c r="G20" s="124"/>
      <c r="H20" s="124"/>
      <c r="I20" s="124"/>
    </row>
    <row r="21" spans="2:9" ht="10.5" customHeight="1">
      <c r="B21" s="785" t="s">
        <v>128</v>
      </c>
      <c r="D21" s="786" t="s">
        <v>122</v>
      </c>
      <c r="E21" s="786"/>
      <c r="F21" s="120"/>
      <c r="G21" s="121">
        <v>267621</v>
      </c>
      <c r="H21" s="121">
        <v>268933</v>
      </c>
      <c r="I21" s="121">
        <v>268447</v>
      </c>
    </row>
    <row r="22" spans="2:9" ht="10.5" customHeight="1">
      <c r="B22" s="785"/>
      <c r="D22" s="786" t="s">
        <v>127</v>
      </c>
      <c r="E22" s="786"/>
      <c r="F22" s="120"/>
      <c r="G22" s="124"/>
      <c r="H22" s="124"/>
      <c r="I22" s="124"/>
    </row>
    <row r="23" spans="2:9" ht="11.25" customHeight="1">
      <c r="B23" s="785"/>
      <c r="D23" s="645"/>
      <c r="E23" s="667" t="s">
        <v>126</v>
      </c>
      <c r="F23" s="120"/>
      <c r="G23" s="119">
        <v>83002</v>
      </c>
      <c r="H23" s="119">
        <v>89870</v>
      </c>
      <c r="I23" s="119">
        <v>88453</v>
      </c>
    </row>
    <row r="24" spans="2:9" ht="10.5" customHeight="1">
      <c r="B24" s="785"/>
      <c r="D24" s="786" t="s">
        <v>125</v>
      </c>
      <c r="E24" s="786"/>
      <c r="F24" s="120"/>
      <c r="G24" s="124"/>
      <c r="H24" s="124"/>
      <c r="I24" s="124"/>
    </row>
    <row r="25" spans="2:9" ht="11.25" customHeight="1">
      <c r="B25" s="785"/>
      <c r="D25" s="122"/>
      <c r="E25" s="667" t="s">
        <v>124</v>
      </c>
      <c r="F25" s="120"/>
      <c r="G25" s="119">
        <v>10365</v>
      </c>
      <c r="H25" s="119">
        <v>10653</v>
      </c>
      <c r="I25" s="119">
        <v>9560</v>
      </c>
    </row>
    <row r="26" spans="2:9" ht="11.25" customHeight="1">
      <c r="B26" s="785"/>
      <c r="D26" s="122"/>
      <c r="E26" s="667" t="s">
        <v>569</v>
      </c>
      <c r="F26" s="120"/>
      <c r="G26" s="119">
        <v>10553</v>
      </c>
      <c r="H26" s="119">
        <v>10823</v>
      </c>
      <c r="I26" s="119">
        <v>9861</v>
      </c>
    </row>
    <row r="27" spans="2:9" ht="3.75" customHeight="1">
      <c r="F27" s="120"/>
      <c r="G27" s="124"/>
      <c r="H27" s="124"/>
      <c r="I27" s="124"/>
    </row>
    <row r="28" spans="2:9" ht="10.5" customHeight="1">
      <c r="B28" s="785" t="s">
        <v>123</v>
      </c>
      <c r="D28" s="786" t="s">
        <v>122</v>
      </c>
      <c r="E28" s="786"/>
      <c r="F28" s="120"/>
      <c r="G28" s="121">
        <v>84767</v>
      </c>
      <c r="H28" s="121">
        <v>90419</v>
      </c>
      <c r="I28" s="121">
        <v>93686</v>
      </c>
    </row>
    <row r="29" spans="2:9" ht="10.5" customHeight="1">
      <c r="B29" s="785"/>
      <c r="D29" s="786" t="s">
        <v>121</v>
      </c>
      <c r="E29" s="787"/>
      <c r="F29" s="120"/>
    </row>
    <row r="30" spans="2:9" ht="10.5" customHeight="1">
      <c r="B30" s="785"/>
      <c r="D30" s="122"/>
      <c r="E30" s="667" t="s">
        <v>119</v>
      </c>
      <c r="F30" s="120"/>
      <c r="G30" s="121">
        <v>136309</v>
      </c>
      <c r="H30" s="121">
        <v>132723</v>
      </c>
      <c r="I30" s="121">
        <v>140181</v>
      </c>
    </row>
    <row r="31" spans="2:9" ht="10.5" customHeight="1">
      <c r="B31" s="785"/>
      <c r="D31" s="786" t="s">
        <v>120</v>
      </c>
      <c r="E31" s="787"/>
      <c r="F31" s="120"/>
      <c r="G31" s="123"/>
      <c r="H31" s="123"/>
      <c r="I31" s="123"/>
    </row>
    <row r="32" spans="2:9" ht="10.5" customHeight="1">
      <c r="B32" s="785"/>
      <c r="D32" s="122"/>
      <c r="E32" s="667" t="s">
        <v>119</v>
      </c>
      <c r="F32" s="120"/>
      <c r="G32" s="121">
        <v>35380</v>
      </c>
      <c r="H32" s="121">
        <v>42499</v>
      </c>
      <c r="I32" s="121">
        <v>44895</v>
      </c>
    </row>
    <row r="33" spans="1:9" ht="10.5" customHeight="1">
      <c r="B33" s="788" t="s">
        <v>118</v>
      </c>
      <c r="C33" s="788"/>
      <c r="D33" s="788"/>
      <c r="E33" s="788"/>
      <c r="F33" s="120"/>
      <c r="G33" s="119">
        <v>900469</v>
      </c>
      <c r="H33" s="119">
        <v>990718</v>
      </c>
      <c r="I33" s="119">
        <v>1013482</v>
      </c>
    </row>
    <row r="34" spans="1:9" ht="3.75" customHeight="1" thickBot="1">
      <c r="A34" s="118"/>
      <c r="B34" s="118"/>
      <c r="C34" s="118"/>
      <c r="D34" s="118"/>
      <c r="E34" s="118"/>
      <c r="F34" s="117"/>
      <c r="G34" s="116"/>
      <c r="H34" s="116"/>
      <c r="I34" s="116"/>
    </row>
    <row r="35" spans="1:9" ht="4.5" customHeight="1" thickTop="1">
      <c r="G35" s="113"/>
      <c r="H35" s="113"/>
      <c r="I35" s="113"/>
    </row>
    <row r="36" spans="1:9" ht="11.1" customHeight="1">
      <c r="B36" s="115"/>
      <c r="C36" s="115"/>
      <c r="D36" s="115"/>
      <c r="E36" s="115"/>
      <c r="F36" s="115"/>
      <c r="G36" s="114"/>
      <c r="H36" s="114"/>
      <c r="I36" s="113"/>
    </row>
    <row r="37" spans="1:9" ht="11.1" customHeight="1">
      <c r="B37" s="115"/>
      <c r="C37" s="115"/>
      <c r="D37" s="115"/>
      <c r="E37" s="115"/>
      <c r="F37" s="115"/>
      <c r="G37" s="114"/>
      <c r="H37" s="114"/>
      <c r="I37" s="114"/>
    </row>
    <row r="38" spans="1:9" ht="11.1" customHeight="1">
      <c r="G38" s="113"/>
      <c r="H38" s="113"/>
      <c r="I38" s="113"/>
    </row>
    <row r="39" spans="1:9" ht="11.1" customHeight="1">
      <c r="G39" s="113"/>
      <c r="H39" s="113"/>
      <c r="I39" s="113"/>
    </row>
    <row r="40" spans="1:9" ht="11.1" customHeight="1">
      <c r="G40" s="113"/>
      <c r="H40" s="113"/>
      <c r="I40" s="113"/>
    </row>
    <row r="41" spans="1:9" ht="11.1" customHeight="1">
      <c r="G41" s="113"/>
      <c r="H41" s="113"/>
      <c r="I41" s="113"/>
    </row>
    <row r="42" spans="1:9" ht="11.1" customHeight="1">
      <c r="G42" s="113"/>
      <c r="H42" s="113"/>
      <c r="I42" s="113"/>
    </row>
    <row r="43" spans="1:9" ht="11.1" customHeight="1">
      <c r="G43" s="113"/>
      <c r="H43" s="113"/>
      <c r="I43" s="113"/>
    </row>
    <row r="44" spans="1:9" ht="11.1" customHeight="1">
      <c r="G44" s="113"/>
      <c r="H44" s="113"/>
      <c r="I44" s="113"/>
    </row>
    <row r="45" spans="1:9" ht="11.1" customHeight="1">
      <c r="G45" s="113"/>
      <c r="H45" s="113"/>
      <c r="I45" s="113"/>
    </row>
    <row r="46" spans="1:9" ht="11.1" customHeight="1">
      <c r="G46" s="113"/>
      <c r="H46" s="113"/>
      <c r="I46" s="113"/>
    </row>
    <row r="47" spans="1:9" ht="11.1" customHeight="1">
      <c r="G47" s="113"/>
      <c r="H47" s="113"/>
      <c r="I47" s="113"/>
    </row>
    <row r="48" spans="1:9" ht="11.1" customHeight="1">
      <c r="G48" s="113"/>
      <c r="H48" s="113"/>
      <c r="I48" s="113"/>
    </row>
    <row r="49" spans="7:9" ht="11.1" customHeight="1">
      <c r="G49" s="113"/>
      <c r="H49" s="113"/>
      <c r="I49" s="113"/>
    </row>
    <row r="50" spans="7:9" ht="11.1" customHeight="1">
      <c r="G50" s="113"/>
      <c r="H50" s="113"/>
      <c r="I50" s="113"/>
    </row>
    <row r="51" spans="7:9" ht="11.1" customHeight="1">
      <c r="G51" s="113"/>
      <c r="H51" s="113"/>
      <c r="I51" s="113"/>
    </row>
    <row r="52" spans="7:9" ht="11.1" customHeight="1">
      <c r="G52" s="113"/>
      <c r="H52" s="113"/>
      <c r="I52" s="113"/>
    </row>
    <row r="53" spans="7:9" ht="11.1" customHeight="1">
      <c r="G53" s="113"/>
      <c r="H53" s="113"/>
      <c r="I53" s="113"/>
    </row>
    <row r="54" spans="7:9" ht="11.1" customHeight="1">
      <c r="G54" s="113"/>
      <c r="H54" s="113"/>
      <c r="I54" s="113"/>
    </row>
    <row r="55" spans="7:9" ht="11.1" customHeight="1">
      <c r="G55" s="113"/>
      <c r="H55" s="113"/>
      <c r="I55" s="113"/>
    </row>
    <row r="56" spans="7:9" ht="11.1" customHeight="1">
      <c r="G56" s="113"/>
      <c r="H56" s="113"/>
      <c r="I56" s="113"/>
    </row>
    <row r="57" spans="7:9" ht="11.1" customHeight="1">
      <c r="G57" s="113"/>
      <c r="H57" s="113"/>
      <c r="I57" s="113"/>
    </row>
    <row r="58" spans="7:9" ht="11.1" customHeight="1">
      <c r="G58" s="113"/>
      <c r="H58" s="113"/>
      <c r="I58" s="113"/>
    </row>
    <row r="59" spans="7:9" ht="11.1" customHeight="1">
      <c r="G59" s="113"/>
      <c r="H59" s="113"/>
      <c r="I59" s="113"/>
    </row>
    <row r="60" spans="7:9" ht="3.75" customHeight="1">
      <c r="G60" s="113"/>
      <c r="H60" s="113"/>
      <c r="I60" s="113"/>
    </row>
  </sheetData>
  <mergeCells count="21">
    <mergeCell ref="B7:B12"/>
    <mergeCell ref="D7:E7"/>
    <mergeCell ref="D10:E10"/>
    <mergeCell ref="A2:E2"/>
    <mergeCell ref="A3:E3"/>
    <mergeCell ref="B4:B5"/>
    <mergeCell ref="D4:E4"/>
    <mergeCell ref="D5:E5"/>
    <mergeCell ref="B14:B19"/>
    <mergeCell ref="D14:E14"/>
    <mergeCell ref="D15:E15"/>
    <mergeCell ref="D17:E17"/>
    <mergeCell ref="B21:B26"/>
    <mergeCell ref="D21:E21"/>
    <mergeCell ref="D22:E22"/>
    <mergeCell ref="D24:E24"/>
    <mergeCell ref="B28:B32"/>
    <mergeCell ref="D28:E28"/>
    <mergeCell ref="D29:E29"/>
    <mergeCell ref="D31:E31"/>
    <mergeCell ref="B33:E33"/>
  </mergeCells>
  <phoneticPr fontId="5"/>
  <printOptions horizontalCentered="1"/>
  <pageMargins left="0.78740157480314965" right="0.39370078740157483" top="1.3779527559055118" bottom="0.98425196850393704" header="0.78740157480314965" footer="0.51181102362204722"/>
  <pageSetup paperSize="9" scale="110" fitToHeight="0" orientation="portrait" r:id="rId1"/>
  <headerFooter alignWithMargins="0">
    <oddHeader>&amp;L&amp;9母子、女性、知的障がい児・者、身体障がい児・者、精神障がい者
の状況&amp;R&amp;9&amp;F (&amp;A)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O36"/>
  <sheetViews>
    <sheetView showWhiteSpace="0" zoomScaleNormal="100" workbookViewId="0"/>
  </sheetViews>
  <sheetFormatPr defaultColWidth="10.125" defaultRowHeight="10.5"/>
  <cols>
    <col min="1" max="1" width="2.125" style="138" customWidth="1"/>
    <col min="2" max="2" width="0.875" style="138" customWidth="1"/>
    <col min="3" max="3" width="1.125" style="138" customWidth="1"/>
    <col min="4" max="4" width="1" style="138" customWidth="1"/>
    <col min="5" max="5" width="14.625" style="138" customWidth="1"/>
    <col min="6" max="6" width="1" style="138" customWidth="1"/>
    <col min="7" max="7" width="9.25" style="138" bestFit="1" customWidth="1"/>
    <col min="8" max="8" width="8.375" style="138" customWidth="1"/>
    <col min="9" max="9" width="5.875" style="138" customWidth="1"/>
    <col min="10" max="10" width="5.625" style="138" customWidth="1"/>
    <col min="11" max="11" width="4" style="138" customWidth="1"/>
    <col min="12" max="13" width="3.5" style="138" customWidth="1"/>
    <col min="14" max="14" width="4.625" style="138" customWidth="1"/>
    <col min="15" max="15" width="5.875" style="138" customWidth="1"/>
    <col min="16" max="16" width="3.625" style="138" customWidth="1"/>
    <col min="17" max="17" width="6.125" style="138" customWidth="1"/>
    <col min="18" max="18" width="4" style="138" customWidth="1"/>
    <col min="19" max="19" width="3.625" style="138" customWidth="1"/>
    <col min="20" max="21" width="5" style="138" customWidth="1"/>
    <col min="22" max="22" width="5.875" style="138" customWidth="1"/>
    <col min="23" max="23" width="8" style="138" customWidth="1"/>
    <col min="24" max="24" width="9.375" style="138" customWidth="1"/>
    <col min="25" max="25" width="8" style="138" customWidth="1"/>
    <col min="26" max="16384" width="10.125" style="138"/>
  </cols>
  <sheetData>
    <row r="1" spans="1:249" ht="21" customHeight="1" thickBot="1">
      <c r="Y1" s="174" t="s">
        <v>191</v>
      </c>
    </row>
    <row r="2" spans="1:249" ht="4.5" customHeight="1" thickTop="1">
      <c r="A2" s="173"/>
      <c r="B2" s="173"/>
      <c r="C2" s="173"/>
      <c r="D2" s="173"/>
      <c r="E2" s="173"/>
      <c r="F2" s="173"/>
      <c r="G2" s="171"/>
      <c r="H2" s="173"/>
      <c r="I2" s="172"/>
      <c r="J2" s="170"/>
      <c r="K2" s="170"/>
      <c r="L2" s="171"/>
      <c r="M2" s="171"/>
      <c r="N2" s="171"/>
      <c r="O2" s="170"/>
      <c r="P2" s="171"/>
      <c r="Q2" s="809"/>
      <c r="R2" s="810"/>
      <c r="S2" s="170"/>
      <c r="T2" s="170"/>
      <c r="U2" s="170"/>
      <c r="V2" s="170"/>
      <c r="W2" s="170"/>
      <c r="X2" s="170"/>
      <c r="Y2" s="171"/>
    </row>
    <row r="3" spans="1:249" ht="17.25" customHeight="1">
      <c r="A3" s="811" t="s">
        <v>190</v>
      </c>
      <c r="B3" s="811"/>
      <c r="C3" s="811"/>
      <c r="D3" s="811"/>
      <c r="E3" s="811"/>
      <c r="F3" s="169"/>
      <c r="G3" s="812" t="s">
        <v>189</v>
      </c>
      <c r="H3" s="812"/>
      <c r="I3" s="812"/>
      <c r="J3" s="799" t="s">
        <v>188</v>
      </c>
      <c r="K3" s="799" t="s">
        <v>187</v>
      </c>
      <c r="L3" s="803" t="s">
        <v>186</v>
      </c>
      <c r="M3" s="805" t="s">
        <v>185</v>
      </c>
      <c r="N3" s="805" t="s">
        <v>184</v>
      </c>
      <c r="O3" s="805" t="s">
        <v>183</v>
      </c>
      <c r="P3" s="799" t="s">
        <v>182</v>
      </c>
      <c r="Q3" s="806" t="s">
        <v>181</v>
      </c>
      <c r="R3" s="807"/>
      <c r="S3" s="808" t="s">
        <v>180</v>
      </c>
      <c r="T3" s="799" t="s">
        <v>179</v>
      </c>
      <c r="U3" s="799" t="s">
        <v>178</v>
      </c>
      <c r="V3" s="802" t="s">
        <v>177</v>
      </c>
      <c r="W3" s="799" t="s">
        <v>176</v>
      </c>
      <c r="X3" s="799" t="s">
        <v>175</v>
      </c>
      <c r="Y3" s="800" t="s">
        <v>174</v>
      </c>
    </row>
    <row r="4" spans="1:249" s="164" customFormat="1" ht="75" customHeight="1">
      <c r="A4" s="811"/>
      <c r="B4" s="811"/>
      <c r="C4" s="811"/>
      <c r="D4" s="811"/>
      <c r="E4" s="811"/>
      <c r="F4" s="168"/>
      <c r="G4" s="166" t="s">
        <v>173</v>
      </c>
      <c r="H4" s="166" t="s">
        <v>172</v>
      </c>
      <c r="I4" s="167" t="s">
        <v>171</v>
      </c>
      <c r="J4" s="799"/>
      <c r="K4" s="799"/>
      <c r="L4" s="804"/>
      <c r="M4" s="805"/>
      <c r="N4" s="805"/>
      <c r="O4" s="813"/>
      <c r="P4" s="799"/>
      <c r="Q4" s="166" t="s">
        <v>170</v>
      </c>
      <c r="R4" s="166" t="s">
        <v>169</v>
      </c>
      <c r="S4" s="808"/>
      <c r="T4" s="799"/>
      <c r="U4" s="799"/>
      <c r="V4" s="799"/>
      <c r="W4" s="799"/>
      <c r="X4" s="799"/>
      <c r="Y4" s="800"/>
      <c r="AA4" s="165"/>
      <c r="AB4" s="165"/>
      <c r="AC4" s="165"/>
      <c r="AD4" s="165"/>
      <c r="AE4" s="165"/>
      <c r="AF4" s="165"/>
      <c r="AG4" s="165"/>
      <c r="AH4" s="165"/>
      <c r="AI4" s="165"/>
      <c r="AJ4" s="165"/>
      <c r="AK4" s="165"/>
      <c r="AL4" s="165"/>
      <c r="AM4" s="165"/>
      <c r="AN4" s="165"/>
      <c r="AO4" s="165"/>
      <c r="AP4" s="165"/>
      <c r="AQ4" s="165"/>
      <c r="AR4" s="165"/>
      <c r="AS4" s="165"/>
      <c r="AT4" s="165"/>
      <c r="AU4" s="165"/>
      <c r="AV4" s="165"/>
      <c r="AW4" s="165"/>
      <c r="AX4" s="165"/>
      <c r="AY4" s="165"/>
      <c r="AZ4" s="165"/>
      <c r="BA4" s="165"/>
      <c r="BB4" s="165"/>
      <c r="BC4" s="165"/>
      <c r="BD4" s="165"/>
      <c r="BE4" s="165"/>
      <c r="BF4" s="165"/>
      <c r="BG4" s="165"/>
      <c r="BH4" s="165"/>
      <c r="BI4" s="165"/>
      <c r="BJ4" s="165"/>
      <c r="BK4" s="165"/>
      <c r="BL4" s="165"/>
      <c r="BM4" s="165"/>
      <c r="BN4" s="165"/>
      <c r="BO4" s="165"/>
      <c r="BP4" s="165"/>
      <c r="BQ4" s="165"/>
      <c r="BR4" s="165"/>
      <c r="BS4" s="165"/>
      <c r="BT4" s="165"/>
      <c r="BU4" s="165"/>
      <c r="BV4" s="165"/>
      <c r="BW4" s="165"/>
      <c r="BX4" s="165"/>
      <c r="BY4" s="165"/>
      <c r="BZ4" s="165"/>
      <c r="CA4" s="165"/>
      <c r="CB4" s="165"/>
      <c r="CC4" s="165"/>
      <c r="CD4" s="165"/>
      <c r="CE4" s="165"/>
      <c r="CF4" s="165"/>
      <c r="CG4" s="165"/>
      <c r="CH4" s="165"/>
      <c r="CI4" s="165"/>
      <c r="CJ4" s="165"/>
      <c r="CK4" s="165"/>
      <c r="CL4" s="165"/>
      <c r="CM4" s="165"/>
      <c r="CN4" s="165"/>
      <c r="CO4" s="165"/>
      <c r="CP4" s="165"/>
      <c r="CQ4" s="165"/>
      <c r="CR4" s="165"/>
      <c r="CS4" s="165"/>
      <c r="CT4" s="165"/>
      <c r="CU4" s="165"/>
      <c r="CV4" s="165"/>
      <c r="CW4" s="165"/>
      <c r="CX4" s="165"/>
      <c r="CY4" s="165"/>
      <c r="CZ4" s="165"/>
      <c r="DA4" s="165"/>
      <c r="DB4" s="165"/>
      <c r="DC4" s="165"/>
      <c r="DD4" s="165"/>
      <c r="DE4" s="165"/>
      <c r="DF4" s="165"/>
      <c r="DG4" s="165"/>
      <c r="DH4" s="165"/>
      <c r="DI4" s="165"/>
      <c r="DJ4" s="165"/>
      <c r="DK4" s="165"/>
      <c r="DL4" s="165"/>
      <c r="DM4" s="165"/>
      <c r="DN4" s="165"/>
      <c r="DO4" s="165"/>
      <c r="DP4" s="165"/>
      <c r="DQ4" s="165"/>
      <c r="DR4" s="165"/>
      <c r="DS4" s="165"/>
      <c r="DT4" s="165"/>
      <c r="DU4" s="165"/>
      <c r="DV4" s="165"/>
      <c r="DW4" s="165"/>
      <c r="DX4" s="165"/>
      <c r="DY4" s="165"/>
      <c r="DZ4" s="165"/>
      <c r="EA4" s="165"/>
      <c r="EB4" s="165"/>
      <c r="EC4" s="165"/>
      <c r="ED4" s="165"/>
      <c r="EE4" s="165"/>
      <c r="EF4" s="165"/>
      <c r="EG4" s="165"/>
      <c r="EH4" s="165"/>
      <c r="EI4" s="165"/>
      <c r="EJ4" s="165"/>
      <c r="EK4" s="165"/>
      <c r="EL4" s="165"/>
      <c r="EM4" s="165"/>
      <c r="EN4" s="165"/>
      <c r="EO4" s="165"/>
      <c r="EP4" s="165"/>
      <c r="EQ4" s="165"/>
      <c r="ER4" s="165"/>
      <c r="ES4" s="165"/>
      <c r="ET4" s="165"/>
      <c r="EU4" s="165"/>
      <c r="EV4" s="165"/>
      <c r="EW4" s="165"/>
      <c r="EX4" s="165"/>
      <c r="EY4" s="165"/>
      <c r="EZ4" s="165"/>
      <c r="FA4" s="165"/>
      <c r="FB4" s="165"/>
      <c r="FC4" s="165"/>
      <c r="FD4" s="165"/>
      <c r="FE4" s="165"/>
      <c r="FF4" s="165"/>
      <c r="FG4" s="165"/>
      <c r="FH4" s="165"/>
      <c r="FI4" s="165"/>
      <c r="FJ4" s="165"/>
      <c r="FK4" s="165"/>
      <c r="FL4" s="165"/>
      <c r="FM4" s="165"/>
      <c r="FN4" s="165"/>
      <c r="FO4" s="165"/>
      <c r="FP4" s="165"/>
      <c r="FQ4" s="165"/>
      <c r="FR4" s="165"/>
      <c r="FS4" s="165"/>
      <c r="FT4" s="165"/>
      <c r="FU4" s="165"/>
      <c r="FV4" s="165"/>
      <c r="FW4" s="165"/>
      <c r="FX4" s="165"/>
      <c r="FY4" s="165"/>
      <c r="FZ4" s="165"/>
      <c r="GA4" s="165"/>
      <c r="GB4" s="165"/>
      <c r="GC4" s="165"/>
      <c r="GD4" s="165"/>
      <c r="GE4" s="165"/>
      <c r="GF4" s="165"/>
      <c r="GG4" s="165"/>
      <c r="GH4" s="165"/>
      <c r="GI4" s="165"/>
      <c r="GJ4" s="165"/>
      <c r="GK4" s="165"/>
      <c r="GL4" s="165"/>
      <c r="GM4" s="165"/>
      <c r="GN4" s="165"/>
      <c r="GO4" s="165"/>
      <c r="GP4" s="165"/>
      <c r="GQ4" s="165"/>
      <c r="GR4" s="165"/>
      <c r="GS4" s="165"/>
      <c r="GT4" s="165"/>
      <c r="GU4" s="165"/>
      <c r="GV4" s="165"/>
      <c r="GW4" s="165"/>
      <c r="GX4" s="165"/>
      <c r="GY4" s="165"/>
      <c r="GZ4" s="165"/>
      <c r="HA4" s="165"/>
      <c r="HB4" s="165"/>
      <c r="HC4" s="165"/>
      <c r="HD4" s="165"/>
      <c r="HE4" s="165"/>
      <c r="HF4" s="165"/>
      <c r="HG4" s="165"/>
      <c r="HH4" s="165"/>
      <c r="HI4" s="165"/>
      <c r="HJ4" s="165"/>
      <c r="HK4" s="165"/>
      <c r="HL4" s="165"/>
      <c r="HM4" s="165"/>
      <c r="HN4" s="165"/>
      <c r="HO4" s="165"/>
      <c r="HP4" s="165"/>
      <c r="HQ4" s="165"/>
      <c r="HR4" s="165"/>
      <c r="HS4" s="165"/>
      <c r="HT4" s="165"/>
      <c r="HU4" s="165"/>
      <c r="HV4" s="165"/>
      <c r="HW4" s="165"/>
      <c r="HX4" s="165"/>
      <c r="HY4" s="165"/>
      <c r="HZ4" s="165"/>
      <c r="IA4" s="165"/>
      <c r="IB4" s="165"/>
      <c r="IC4" s="165"/>
      <c r="ID4" s="165"/>
      <c r="IE4" s="165"/>
      <c r="IF4" s="165"/>
      <c r="IG4" s="165"/>
      <c r="IH4" s="165"/>
      <c r="II4" s="165"/>
      <c r="IJ4" s="165"/>
      <c r="IK4" s="165"/>
      <c r="IL4" s="165"/>
      <c r="IM4" s="165"/>
      <c r="IN4" s="165"/>
      <c r="IO4" s="165"/>
    </row>
    <row r="5" spans="1:249" s="160" customFormat="1" ht="4.5" customHeight="1">
      <c r="G5" s="161"/>
      <c r="H5" s="161"/>
      <c r="I5" s="161"/>
      <c r="J5" s="161"/>
      <c r="K5" s="161"/>
      <c r="L5" s="161"/>
      <c r="M5" s="163"/>
      <c r="N5" s="161"/>
      <c r="O5" s="161"/>
      <c r="P5" s="161"/>
      <c r="Q5" s="161"/>
      <c r="R5" s="161"/>
      <c r="S5" s="162"/>
      <c r="T5" s="161"/>
      <c r="U5" s="161"/>
      <c r="V5" s="161"/>
      <c r="W5" s="161"/>
      <c r="X5" s="161"/>
      <c r="Y5" s="765"/>
      <c r="Z5" s="157"/>
      <c r="AA5" s="157"/>
      <c r="AB5" s="157"/>
      <c r="AC5" s="157"/>
      <c r="AD5" s="157"/>
      <c r="AE5" s="157"/>
      <c r="AF5" s="157"/>
      <c r="AG5" s="157"/>
      <c r="AH5" s="157"/>
      <c r="AI5" s="157"/>
      <c r="AJ5" s="157"/>
      <c r="AK5" s="157"/>
      <c r="AL5" s="157"/>
      <c r="AM5" s="157"/>
      <c r="AN5" s="157"/>
      <c r="AO5" s="157"/>
      <c r="AP5" s="157"/>
      <c r="AQ5" s="157"/>
      <c r="AR5" s="157"/>
      <c r="AS5" s="157"/>
      <c r="AT5" s="157"/>
      <c r="AU5" s="157"/>
      <c r="AV5" s="157"/>
      <c r="AW5" s="157"/>
      <c r="AX5" s="157"/>
      <c r="AY5" s="157"/>
      <c r="AZ5" s="157"/>
      <c r="BA5" s="157"/>
      <c r="BB5" s="157"/>
      <c r="BC5" s="157"/>
      <c r="BD5" s="157"/>
      <c r="BE5" s="157"/>
      <c r="BF5" s="157"/>
      <c r="BG5" s="157"/>
      <c r="BH5" s="157"/>
      <c r="BI5" s="157"/>
      <c r="BJ5" s="157"/>
      <c r="BK5" s="157"/>
      <c r="BL5" s="157"/>
      <c r="BM5" s="157"/>
      <c r="BN5" s="157"/>
      <c r="BO5" s="157"/>
      <c r="BP5" s="157"/>
      <c r="BQ5" s="157"/>
      <c r="BR5" s="157"/>
      <c r="BS5" s="157"/>
      <c r="BT5" s="157"/>
      <c r="BU5" s="157"/>
      <c r="BV5" s="157"/>
      <c r="BW5" s="157"/>
      <c r="BX5" s="157"/>
      <c r="BY5" s="157"/>
      <c r="BZ5" s="157"/>
      <c r="CA5" s="157"/>
      <c r="CB5" s="157"/>
      <c r="CC5" s="157"/>
      <c r="CD5" s="157"/>
      <c r="CE5" s="157"/>
      <c r="CF5" s="157"/>
      <c r="CG5" s="157"/>
      <c r="CH5" s="157"/>
      <c r="CI5" s="157"/>
      <c r="CJ5" s="157"/>
      <c r="CK5" s="157"/>
      <c r="CL5" s="157"/>
      <c r="CM5" s="157"/>
      <c r="CN5" s="157"/>
      <c r="CO5" s="157"/>
      <c r="CP5" s="157"/>
      <c r="CQ5" s="157"/>
      <c r="CR5" s="157"/>
      <c r="CS5" s="157"/>
      <c r="CT5" s="157"/>
      <c r="CU5" s="157"/>
      <c r="CV5" s="157"/>
      <c r="CW5" s="157"/>
      <c r="CX5" s="157"/>
      <c r="CY5" s="157"/>
      <c r="CZ5" s="157"/>
      <c r="DA5" s="157"/>
      <c r="DB5" s="157"/>
      <c r="DC5" s="157"/>
      <c r="DD5" s="157"/>
      <c r="DE5" s="157"/>
      <c r="DF5" s="157"/>
      <c r="DG5" s="157"/>
      <c r="DH5" s="157"/>
      <c r="DI5" s="157"/>
      <c r="DJ5" s="157"/>
      <c r="DK5" s="157"/>
      <c r="DL5" s="157"/>
      <c r="DM5" s="157"/>
      <c r="DN5" s="157"/>
      <c r="DO5" s="157"/>
      <c r="DP5" s="157"/>
      <c r="DQ5" s="157"/>
      <c r="DR5" s="157"/>
      <c r="DS5" s="157"/>
      <c r="DT5" s="157"/>
      <c r="DU5" s="157"/>
      <c r="DV5" s="157"/>
      <c r="DW5" s="157"/>
      <c r="DX5" s="157"/>
      <c r="DY5" s="157"/>
      <c r="DZ5" s="157"/>
      <c r="EA5" s="157"/>
      <c r="EB5" s="157"/>
      <c r="EC5" s="157"/>
      <c r="ED5" s="157"/>
      <c r="EE5" s="157"/>
      <c r="EF5" s="157"/>
      <c r="EG5" s="157"/>
      <c r="EH5" s="157"/>
      <c r="EI5" s="157"/>
      <c r="EJ5" s="157"/>
      <c r="EK5" s="157"/>
      <c r="EL5" s="157"/>
      <c r="EM5" s="157"/>
      <c r="EN5" s="157"/>
      <c r="EO5" s="157"/>
      <c r="EP5" s="157"/>
      <c r="EQ5" s="157"/>
      <c r="ER5" s="157"/>
      <c r="ES5" s="157"/>
      <c r="ET5" s="157"/>
      <c r="EU5" s="157"/>
      <c r="EV5" s="157"/>
      <c r="EW5" s="157"/>
      <c r="EX5" s="157"/>
      <c r="EY5" s="157"/>
      <c r="EZ5" s="157"/>
      <c r="FA5" s="157"/>
      <c r="FB5" s="157"/>
      <c r="FC5" s="157"/>
      <c r="FD5" s="157"/>
      <c r="FE5" s="157"/>
      <c r="FF5" s="157"/>
      <c r="FG5" s="157"/>
      <c r="FH5" s="157"/>
      <c r="FI5" s="157"/>
      <c r="FJ5" s="157"/>
      <c r="FK5" s="157"/>
      <c r="FL5" s="157"/>
      <c r="FM5" s="157"/>
      <c r="FN5" s="157"/>
      <c r="FO5" s="157"/>
      <c r="FP5" s="157"/>
      <c r="FQ5" s="157"/>
      <c r="FR5" s="157"/>
      <c r="FS5" s="157"/>
      <c r="FT5" s="157"/>
      <c r="FU5" s="157"/>
      <c r="FV5" s="157"/>
      <c r="FW5" s="157"/>
      <c r="FX5" s="157"/>
      <c r="FY5" s="157"/>
      <c r="FZ5" s="157"/>
      <c r="GA5" s="157"/>
      <c r="GB5" s="157"/>
      <c r="GC5" s="157"/>
      <c r="GD5" s="157"/>
      <c r="GE5" s="157"/>
      <c r="GF5" s="157"/>
      <c r="GG5" s="157"/>
      <c r="GH5" s="157"/>
      <c r="GI5" s="157"/>
      <c r="GJ5" s="157"/>
      <c r="GK5" s="157"/>
      <c r="GL5" s="157"/>
      <c r="GM5" s="157"/>
      <c r="GN5" s="157"/>
      <c r="GO5" s="157"/>
      <c r="GP5" s="157"/>
      <c r="GQ5" s="157"/>
      <c r="GR5" s="157"/>
      <c r="GS5" s="157"/>
      <c r="GT5" s="157"/>
      <c r="GU5" s="157"/>
      <c r="GV5" s="157"/>
      <c r="GW5" s="157"/>
      <c r="GX5" s="157"/>
      <c r="GY5" s="157"/>
      <c r="GZ5" s="157"/>
      <c r="HA5" s="157"/>
      <c r="HB5" s="157"/>
      <c r="HC5" s="157"/>
      <c r="HD5" s="157"/>
      <c r="HE5" s="157"/>
      <c r="HF5" s="157"/>
      <c r="HG5" s="157"/>
      <c r="HH5" s="157"/>
      <c r="HI5" s="157"/>
      <c r="HJ5" s="157"/>
      <c r="HK5" s="157"/>
      <c r="HL5" s="157"/>
      <c r="HM5" s="157"/>
      <c r="HN5" s="157"/>
      <c r="HO5" s="157"/>
      <c r="HP5" s="157"/>
      <c r="HQ5" s="157"/>
      <c r="HR5" s="157"/>
      <c r="HS5" s="157"/>
      <c r="HT5" s="157"/>
      <c r="HU5" s="157"/>
      <c r="HV5" s="157"/>
      <c r="HW5" s="157"/>
      <c r="HX5" s="157"/>
      <c r="HY5" s="157"/>
      <c r="HZ5" s="157"/>
      <c r="IA5" s="157"/>
      <c r="IB5" s="157"/>
      <c r="IC5" s="157"/>
      <c r="ID5" s="157"/>
      <c r="IE5" s="157"/>
      <c r="IF5" s="157"/>
      <c r="IG5" s="157"/>
      <c r="IH5" s="157"/>
      <c r="II5" s="157"/>
      <c r="IJ5" s="157"/>
      <c r="IK5" s="157"/>
      <c r="IL5" s="157"/>
      <c r="IM5" s="157"/>
      <c r="IN5" s="157"/>
      <c r="IO5" s="157"/>
    </row>
    <row r="6" spans="1:249" s="157" customFormat="1" ht="4.5" customHeight="1">
      <c r="G6" s="159"/>
      <c r="H6" s="158"/>
      <c r="I6" s="158"/>
      <c r="J6" s="158"/>
      <c r="K6" s="158"/>
      <c r="L6" s="158"/>
      <c r="M6" s="158"/>
      <c r="N6" s="158"/>
      <c r="O6" s="158"/>
      <c r="P6" s="158"/>
      <c r="Q6" s="158"/>
      <c r="R6" s="158"/>
      <c r="S6" s="158"/>
      <c r="T6" s="158"/>
      <c r="U6" s="158"/>
      <c r="V6" s="158"/>
      <c r="W6" s="158"/>
      <c r="X6" s="158"/>
      <c r="Y6" s="158"/>
    </row>
    <row r="7" spans="1:249" ht="11.1" customHeight="1">
      <c r="A7" s="801" t="s">
        <v>573</v>
      </c>
      <c r="B7" s="801"/>
      <c r="C7" s="801"/>
      <c r="D7" s="801"/>
      <c r="E7" s="801"/>
      <c r="F7" s="147"/>
      <c r="G7" s="156">
        <v>27615</v>
      </c>
      <c r="H7" s="155">
        <v>7937</v>
      </c>
      <c r="I7" s="155">
        <v>462</v>
      </c>
      <c r="J7" s="155">
        <v>368</v>
      </c>
      <c r="K7" s="155">
        <v>0</v>
      </c>
      <c r="L7" s="155">
        <v>0</v>
      </c>
      <c r="M7" s="155" t="s">
        <v>168</v>
      </c>
      <c r="N7" s="155">
        <v>61</v>
      </c>
      <c r="O7" s="155">
        <v>282</v>
      </c>
      <c r="P7" s="155">
        <v>1</v>
      </c>
      <c r="Q7" s="155">
        <v>476</v>
      </c>
      <c r="R7" s="155">
        <v>5</v>
      </c>
      <c r="S7" s="155">
        <v>3</v>
      </c>
      <c r="T7" s="155">
        <v>77</v>
      </c>
      <c r="U7" s="155">
        <v>20</v>
      </c>
      <c r="V7" s="155">
        <v>409</v>
      </c>
      <c r="W7" s="155">
        <v>3237</v>
      </c>
      <c r="X7" s="155">
        <v>40953</v>
      </c>
      <c r="Y7" s="155">
        <v>6105</v>
      </c>
    </row>
    <row r="8" spans="1:249" ht="11.1" customHeight="1">
      <c r="A8" s="801" t="s">
        <v>574</v>
      </c>
      <c r="B8" s="801"/>
      <c r="C8" s="801"/>
      <c r="D8" s="801"/>
      <c r="E8" s="801"/>
      <c r="F8" s="147"/>
      <c r="G8" s="156">
        <v>28869</v>
      </c>
      <c r="H8" s="155">
        <v>9473</v>
      </c>
      <c r="I8" s="155">
        <v>586</v>
      </c>
      <c r="J8" s="155">
        <v>493</v>
      </c>
      <c r="K8" s="155">
        <v>2</v>
      </c>
      <c r="L8" s="155">
        <v>0</v>
      </c>
      <c r="M8" s="155">
        <v>0</v>
      </c>
      <c r="N8" s="155">
        <v>48</v>
      </c>
      <c r="O8" s="155">
        <v>285</v>
      </c>
      <c r="P8" s="155">
        <v>0</v>
      </c>
      <c r="Q8" s="155">
        <v>493</v>
      </c>
      <c r="R8" s="155">
        <v>2</v>
      </c>
      <c r="S8" s="155">
        <v>2</v>
      </c>
      <c r="T8" s="155">
        <v>85</v>
      </c>
      <c r="U8" s="155">
        <v>16</v>
      </c>
      <c r="V8" s="155">
        <v>382</v>
      </c>
      <c r="W8" s="155">
        <v>4692</v>
      </c>
      <c r="X8" s="155">
        <v>45428</v>
      </c>
      <c r="Y8" s="155">
        <v>6900</v>
      </c>
    </row>
    <row r="9" spans="1:249" ht="11.1" customHeight="1">
      <c r="A9" s="801" t="s">
        <v>575</v>
      </c>
      <c r="B9" s="801"/>
      <c r="C9" s="801"/>
      <c r="D9" s="801"/>
      <c r="E9" s="801"/>
      <c r="F9" s="147"/>
      <c r="G9" s="154">
        <f t="shared" ref="G9:W9" si="0">SUM(G11:G31)</f>
        <v>28045</v>
      </c>
      <c r="H9" s="153">
        <f t="shared" si="0"/>
        <v>9871</v>
      </c>
      <c r="I9" s="153">
        <f t="shared" si="0"/>
        <v>570</v>
      </c>
      <c r="J9" s="153">
        <f t="shared" si="0"/>
        <v>420</v>
      </c>
      <c r="K9" s="153">
        <f t="shared" si="0"/>
        <v>0</v>
      </c>
      <c r="L9" s="153">
        <f t="shared" si="0"/>
        <v>3</v>
      </c>
      <c r="M9" s="153">
        <f t="shared" si="0"/>
        <v>0</v>
      </c>
      <c r="N9" s="153">
        <f t="shared" si="0"/>
        <v>35</v>
      </c>
      <c r="O9" s="153">
        <f t="shared" si="0"/>
        <v>243</v>
      </c>
      <c r="P9" s="153">
        <f t="shared" si="0"/>
        <v>1</v>
      </c>
      <c r="Q9" s="153">
        <f t="shared" si="0"/>
        <v>419</v>
      </c>
      <c r="R9" s="153">
        <f t="shared" si="0"/>
        <v>5</v>
      </c>
      <c r="S9" s="153">
        <f t="shared" si="0"/>
        <v>1</v>
      </c>
      <c r="T9" s="153">
        <f t="shared" si="0"/>
        <v>82</v>
      </c>
      <c r="U9" s="153">
        <f t="shared" si="0"/>
        <v>9</v>
      </c>
      <c r="V9" s="153">
        <f t="shared" si="0"/>
        <v>215</v>
      </c>
      <c r="W9" s="153">
        <f t="shared" si="0"/>
        <v>4026</v>
      </c>
      <c r="X9" s="153">
        <f>SUM(G9:W9)</f>
        <v>43945</v>
      </c>
      <c r="Y9" s="153">
        <f>SUM(Y11:Y31)</f>
        <v>4859</v>
      </c>
    </row>
    <row r="10" spans="1:249" ht="5.25" customHeight="1">
      <c r="A10" s="148"/>
      <c r="B10" s="148"/>
      <c r="C10" s="148"/>
      <c r="D10" s="148"/>
      <c r="E10" s="148"/>
      <c r="F10" s="147"/>
      <c r="G10" s="152"/>
      <c r="H10" s="151"/>
      <c r="I10" s="151"/>
      <c r="J10" s="151"/>
      <c r="K10" s="151"/>
      <c r="L10" s="151"/>
      <c r="M10" s="151"/>
      <c r="N10" s="151"/>
      <c r="O10" s="151"/>
      <c r="P10" s="151"/>
      <c r="Q10" s="151"/>
      <c r="R10" s="151"/>
      <c r="S10" s="151"/>
      <c r="T10" s="151"/>
      <c r="U10" s="151"/>
      <c r="V10" s="151"/>
      <c r="W10" s="151"/>
      <c r="X10" s="144"/>
      <c r="Y10" s="151"/>
    </row>
    <row r="11" spans="1:249" ht="11.1" customHeight="1">
      <c r="A11" s="794" t="s">
        <v>166</v>
      </c>
      <c r="B11" s="794"/>
      <c r="C11" s="794"/>
      <c r="D11" s="794"/>
      <c r="E11" s="794"/>
      <c r="F11" s="147"/>
      <c r="G11" s="145">
        <v>10132</v>
      </c>
      <c r="H11" s="144">
        <v>8629</v>
      </c>
      <c r="I11" s="144">
        <v>511</v>
      </c>
      <c r="J11" s="144">
        <v>337</v>
      </c>
      <c r="K11" s="144">
        <v>0</v>
      </c>
      <c r="L11" s="144">
        <v>0</v>
      </c>
      <c r="M11" s="144">
        <v>0</v>
      </c>
      <c r="N11" s="144">
        <v>35</v>
      </c>
      <c r="O11" s="144">
        <v>126</v>
      </c>
      <c r="P11" s="144">
        <v>0</v>
      </c>
      <c r="Q11" s="144">
        <v>320</v>
      </c>
      <c r="R11" s="144">
        <v>2</v>
      </c>
      <c r="S11" s="144">
        <v>0</v>
      </c>
      <c r="T11" s="144">
        <v>48</v>
      </c>
      <c r="U11" s="144">
        <v>0</v>
      </c>
      <c r="V11" s="144">
        <v>22</v>
      </c>
      <c r="W11" s="144">
        <v>1931</v>
      </c>
      <c r="X11" s="144">
        <f>SUM(G11:W11)</f>
        <v>22093</v>
      </c>
      <c r="Y11" s="144">
        <v>2909</v>
      </c>
    </row>
    <row r="12" spans="1:249" ht="10.5" customHeight="1">
      <c r="A12" s="794" t="s">
        <v>165</v>
      </c>
      <c r="B12" s="794"/>
      <c r="C12" s="794"/>
      <c r="D12" s="794"/>
      <c r="E12" s="794"/>
      <c r="F12" s="147"/>
      <c r="G12" s="149">
        <v>791</v>
      </c>
      <c r="H12" s="144">
        <v>477</v>
      </c>
      <c r="I12" s="144">
        <v>17</v>
      </c>
      <c r="J12" s="144">
        <v>46</v>
      </c>
      <c r="K12" s="144">
        <v>0</v>
      </c>
      <c r="L12" s="144">
        <v>3</v>
      </c>
      <c r="M12" s="144">
        <v>0</v>
      </c>
      <c r="N12" s="144">
        <v>0</v>
      </c>
      <c r="O12" s="144">
        <v>40</v>
      </c>
      <c r="P12" s="144">
        <v>0</v>
      </c>
      <c r="Q12" s="144">
        <v>74</v>
      </c>
      <c r="R12" s="144">
        <v>2</v>
      </c>
      <c r="S12" s="144">
        <v>1</v>
      </c>
      <c r="T12" s="144">
        <v>33</v>
      </c>
      <c r="U12" s="144" t="s">
        <v>164</v>
      </c>
      <c r="V12" s="144">
        <v>10</v>
      </c>
      <c r="W12" s="144">
        <v>339</v>
      </c>
      <c r="X12" s="144">
        <f>SUM(G12:W12)</f>
        <v>1833</v>
      </c>
      <c r="Y12" s="144">
        <v>156</v>
      </c>
    </row>
    <row r="13" spans="1:249" ht="3.75" customHeight="1">
      <c r="A13" s="150"/>
      <c r="B13" s="150"/>
      <c r="C13" s="150"/>
      <c r="D13" s="150"/>
      <c r="E13" s="150"/>
      <c r="F13" s="147"/>
      <c r="G13" s="149"/>
      <c r="H13" s="144"/>
      <c r="I13" s="144"/>
      <c r="J13" s="144"/>
      <c r="K13" s="144"/>
      <c r="L13" s="144"/>
      <c r="M13" s="144"/>
      <c r="N13" s="144"/>
      <c r="O13" s="144"/>
      <c r="P13" s="144"/>
      <c r="Q13" s="144"/>
      <c r="R13" s="144"/>
      <c r="S13" s="144"/>
      <c r="T13" s="144"/>
      <c r="U13" s="144"/>
      <c r="V13" s="144"/>
      <c r="W13" s="144"/>
      <c r="X13" s="144"/>
      <c r="Y13" s="144"/>
    </row>
    <row r="14" spans="1:249" ht="11.1" customHeight="1">
      <c r="A14" s="794" t="s">
        <v>163</v>
      </c>
      <c r="B14" s="794"/>
      <c r="C14" s="794"/>
      <c r="D14" s="794"/>
      <c r="E14" s="794"/>
      <c r="F14" s="147"/>
      <c r="G14" s="149">
        <v>87</v>
      </c>
      <c r="H14" s="144">
        <v>0</v>
      </c>
      <c r="I14" s="144">
        <v>0</v>
      </c>
      <c r="J14" s="144">
        <v>0</v>
      </c>
      <c r="K14" s="144">
        <v>0</v>
      </c>
      <c r="L14" s="144">
        <v>0</v>
      </c>
      <c r="M14" s="144">
        <v>0</v>
      </c>
      <c r="N14" s="144">
        <v>0</v>
      </c>
      <c r="O14" s="144">
        <v>0</v>
      </c>
      <c r="P14" s="144">
        <v>0</v>
      </c>
      <c r="Q14" s="144">
        <v>0</v>
      </c>
      <c r="R14" s="144">
        <v>0</v>
      </c>
      <c r="S14" s="144">
        <v>0</v>
      </c>
      <c r="T14" s="144">
        <v>0</v>
      </c>
      <c r="U14" s="144">
        <v>0</v>
      </c>
      <c r="V14" s="144">
        <v>0</v>
      </c>
      <c r="W14" s="144">
        <v>5</v>
      </c>
      <c r="X14" s="144">
        <f>SUM(G14:W14)</f>
        <v>92</v>
      </c>
      <c r="Y14" s="144">
        <v>3</v>
      </c>
    </row>
    <row r="15" spans="1:249" ht="3" customHeight="1">
      <c r="A15" s="148"/>
      <c r="B15" s="148"/>
      <c r="C15" s="148"/>
      <c r="D15" s="148"/>
      <c r="E15" s="148"/>
      <c r="F15" s="147"/>
      <c r="G15" s="145"/>
      <c r="H15" s="144"/>
      <c r="I15" s="144"/>
      <c r="J15" s="144"/>
      <c r="K15" s="144"/>
      <c r="L15" s="144"/>
      <c r="M15" s="144"/>
      <c r="N15" s="144"/>
      <c r="O15" s="144"/>
      <c r="P15" s="144"/>
      <c r="Q15" s="144"/>
      <c r="R15" s="144"/>
      <c r="S15" s="144"/>
      <c r="T15" s="144"/>
      <c r="U15" s="144"/>
      <c r="V15" s="144"/>
      <c r="W15" s="144"/>
      <c r="X15" s="144"/>
      <c r="Y15" s="144"/>
    </row>
    <row r="16" spans="1:249" ht="11.1" customHeight="1">
      <c r="A16" s="798" t="s">
        <v>162</v>
      </c>
      <c r="B16" s="148"/>
      <c r="C16" s="794" t="s">
        <v>161</v>
      </c>
      <c r="D16" s="794"/>
      <c r="E16" s="794"/>
      <c r="F16" s="147"/>
      <c r="G16" s="145">
        <v>5</v>
      </c>
      <c r="H16" s="144">
        <v>21</v>
      </c>
      <c r="I16" s="144">
        <v>0</v>
      </c>
      <c r="J16" s="144">
        <v>0</v>
      </c>
      <c r="K16" s="144">
        <v>0</v>
      </c>
      <c r="L16" s="144">
        <v>0</v>
      </c>
      <c r="M16" s="144">
        <v>0</v>
      </c>
      <c r="N16" s="144">
        <v>0</v>
      </c>
      <c r="O16" s="144">
        <v>2</v>
      </c>
      <c r="P16" s="144">
        <v>0</v>
      </c>
      <c r="Q16" s="144">
        <v>0</v>
      </c>
      <c r="R16" s="144">
        <v>0</v>
      </c>
      <c r="S16" s="144">
        <v>0</v>
      </c>
      <c r="T16" s="144">
        <v>0</v>
      </c>
      <c r="U16" s="144">
        <v>0</v>
      </c>
      <c r="V16" s="144">
        <v>60</v>
      </c>
      <c r="W16" s="144">
        <v>14</v>
      </c>
      <c r="X16" s="144">
        <f t="shared" ref="X16:X21" si="1">SUM(G16:W16)</f>
        <v>102</v>
      </c>
      <c r="Y16" s="144">
        <v>2</v>
      </c>
    </row>
    <row r="17" spans="1:25" ht="11.1" customHeight="1">
      <c r="A17" s="798"/>
      <c r="B17" s="148"/>
      <c r="C17" s="794" t="s">
        <v>160</v>
      </c>
      <c r="D17" s="794"/>
      <c r="E17" s="794"/>
      <c r="F17" s="147"/>
      <c r="G17" s="145">
        <v>1</v>
      </c>
      <c r="H17" s="144">
        <v>0</v>
      </c>
      <c r="I17" s="144">
        <v>0</v>
      </c>
      <c r="J17" s="144">
        <v>0</v>
      </c>
      <c r="K17" s="144">
        <v>0</v>
      </c>
      <c r="L17" s="144">
        <v>0</v>
      </c>
      <c r="M17" s="144">
        <v>0</v>
      </c>
      <c r="N17" s="144">
        <v>0</v>
      </c>
      <c r="O17" s="144">
        <v>0</v>
      </c>
      <c r="P17" s="144">
        <v>0</v>
      </c>
      <c r="Q17" s="144">
        <v>0</v>
      </c>
      <c r="R17" s="144">
        <v>0</v>
      </c>
      <c r="S17" s="144">
        <v>0</v>
      </c>
      <c r="T17" s="144">
        <v>0</v>
      </c>
      <c r="U17" s="144">
        <v>0</v>
      </c>
      <c r="V17" s="144">
        <v>0</v>
      </c>
      <c r="W17" s="144">
        <v>0</v>
      </c>
      <c r="X17" s="144">
        <f t="shared" si="1"/>
        <v>1</v>
      </c>
      <c r="Y17" s="144">
        <v>0</v>
      </c>
    </row>
    <row r="18" spans="1:25" ht="10.5" customHeight="1">
      <c r="A18" s="798"/>
      <c r="B18" s="148"/>
      <c r="C18" s="794" t="s">
        <v>159</v>
      </c>
      <c r="D18" s="794"/>
      <c r="E18" s="794"/>
      <c r="F18" s="147"/>
      <c r="G18" s="145">
        <v>7</v>
      </c>
      <c r="H18" s="144">
        <v>1</v>
      </c>
      <c r="I18" s="144">
        <v>0</v>
      </c>
      <c r="J18" s="144">
        <v>0</v>
      </c>
      <c r="K18" s="144">
        <v>0</v>
      </c>
      <c r="L18" s="144">
        <v>0</v>
      </c>
      <c r="M18" s="144">
        <v>0</v>
      </c>
      <c r="N18" s="144">
        <v>0</v>
      </c>
      <c r="O18" s="144">
        <v>0</v>
      </c>
      <c r="P18" s="144">
        <v>0</v>
      </c>
      <c r="Q18" s="144">
        <v>0</v>
      </c>
      <c r="R18" s="144">
        <v>0</v>
      </c>
      <c r="S18" s="144">
        <v>0</v>
      </c>
      <c r="T18" s="144">
        <v>0</v>
      </c>
      <c r="U18" s="144">
        <v>0</v>
      </c>
      <c r="V18" s="144">
        <v>0</v>
      </c>
      <c r="W18" s="144">
        <v>0</v>
      </c>
      <c r="X18" s="144">
        <f t="shared" si="1"/>
        <v>8</v>
      </c>
      <c r="Y18" s="144">
        <v>0</v>
      </c>
    </row>
    <row r="19" spans="1:25">
      <c r="A19" s="798"/>
      <c r="B19" s="148"/>
      <c r="C19" s="794" t="s">
        <v>158</v>
      </c>
      <c r="D19" s="794"/>
      <c r="E19" s="794"/>
      <c r="F19" s="147"/>
      <c r="G19" s="145">
        <v>127</v>
      </c>
      <c r="H19" s="144">
        <v>28</v>
      </c>
      <c r="I19" s="144">
        <v>2</v>
      </c>
      <c r="J19" s="144">
        <v>0</v>
      </c>
      <c r="K19" s="144">
        <v>0</v>
      </c>
      <c r="L19" s="144">
        <v>0</v>
      </c>
      <c r="M19" s="144">
        <v>0</v>
      </c>
      <c r="N19" s="144">
        <v>0</v>
      </c>
      <c r="O19" s="144">
        <v>7</v>
      </c>
      <c r="P19" s="144">
        <v>0</v>
      </c>
      <c r="Q19" s="144">
        <v>1</v>
      </c>
      <c r="R19" s="144">
        <v>0</v>
      </c>
      <c r="S19" s="144">
        <v>0</v>
      </c>
      <c r="T19" s="144">
        <v>0</v>
      </c>
      <c r="U19" s="144">
        <v>0</v>
      </c>
      <c r="V19" s="144">
        <v>55</v>
      </c>
      <c r="W19" s="144">
        <v>27</v>
      </c>
      <c r="X19" s="144">
        <f t="shared" si="1"/>
        <v>247</v>
      </c>
      <c r="Y19" s="144">
        <v>28</v>
      </c>
    </row>
    <row r="20" spans="1:25" ht="11.1" customHeight="1">
      <c r="A20" s="798"/>
      <c r="B20" s="148"/>
      <c r="C20" s="794" t="s">
        <v>157</v>
      </c>
      <c r="D20" s="794"/>
      <c r="E20" s="794"/>
      <c r="F20" s="147"/>
      <c r="G20" s="145">
        <v>11283</v>
      </c>
      <c r="H20" s="144">
        <v>100</v>
      </c>
      <c r="I20" s="144">
        <v>5</v>
      </c>
      <c r="J20" s="144">
        <v>0</v>
      </c>
      <c r="K20" s="144">
        <v>0</v>
      </c>
      <c r="L20" s="144">
        <v>0</v>
      </c>
      <c r="M20" s="144">
        <v>0</v>
      </c>
      <c r="N20" s="144">
        <v>0</v>
      </c>
      <c r="O20" s="144">
        <v>59</v>
      </c>
      <c r="P20" s="144">
        <v>0</v>
      </c>
      <c r="Q20" s="144">
        <v>5</v>
      </c>
      <c r="R20" s="144">
        <v>0</v>
      </c>
      <c r="S20" s="144">
        <v>0</v>
      </c>
      <c r="T20" s="144">
        <v>0</v>
      </c>
      <c r="U20" s="144">
        <v>0</v>
      </c>
      <c r="V20" s="144">
        <v>66</v>
      </c>
      <c r="W20" s="144">
        <v>1208</v>
      </c>
      <c r="X20" s="144">
        <f t="shared" si="1"/>
        <v>12726</v>
      </c>
      <c r="Y20" s="144">
        <v>1449</v>
      </c>
    </row>
    <row r="21" spans="1:25" ht="11.1" customHeight="1">
      <c r="A21" s="798"/>
      <c r="B21" s="148"/>
      <c r="C21" s="794" t="s">
        <v>156</v>
      </c>
      <c r="D21" s="794"/>
      <c r="E21" s="794"/>
      <c r="F21" s="147"/>
      <c r="G21" s="145">
        <v>141</v>
      </c>
      <c r="H21" s="144">
        <v>6</v>
      </c>
      <c r="I21" s="144">
        <v>0</v>
      </c>
      <c r="J21" s="144">
        <v>0</v>
      </c>
      <c r="K21" s="144">
        <v>0</v>
      </c>
      <c r="L21" s="144">
        <v>0</v>
      </c>
      <c r="M21" s="144">
        <v>0</v>
      </c>
      <c r="N21" s="144">
        <v>0</v>
      </c>
      <c r="O21" s="144">
        <v>0</v>
      </c>
      <c r="P21" s="144">
        <v>0</v>
      </c>
      <c r="Q21" s="144">
        <v>0</v>
      </c>
      <c r="R21" s="144">
        <v>0</v>
      </c>
      <c r="S21" s="144">
        <v>0</v>
      </c>
      <c r="T21" s="144">
        <v>0</v>
      </c>
      <c r="U21" s="144">
        <v>0</v>
      </c>
      <c r="V21" s="144">
        <v>0</v>
      </c>
      <c r="W21" s="144">
        <v>5</v>
      </c>
      <c r="X21" s="144">
        <f t="shared" si="1"/>
        <v>152</v>
      </c>
      <c r="Y21" s="144">
        <v>20</v>
      </c>
    </row>
    <row r="22" spans="1:25" ht="3.75" customHeight="1">
      <c r="A22" s="148"/>
      <c r="B22" s="148"/>
      <c r="C22" s="148"/>
      <c r="D22" s="148"/>
      <c r="E22" s="148"/>
      <c r="F22" s="147"/>
      <c r="G22" s="145"/>
      <c r="H22" s="144"/>
      <c r="I22" s="144"/>
      <c r="J22" s="144"/>
      <c r="K22" s="144"/>
      <c r="L22" s="144"/>
      <c r="M22" s="144"/>
      <c r="N22" s="144"/>
      <c r="O22" s="144"/>
      <c r="P22" s="144"/>
      <c r="Q22" s="144"/>
      <c r="R22" s="144"/>
      <c r="S22" s="144"/>
      <c r="T22" s="144"/>
      <c r="U22" s="144"/>
      <c r="V22" s="144"/>
      <c r="W22" s="144"/>
      <c r="X22" s="144"/>
      <c r="Y22" s="144"/>
    </row>
    <row r="23" spans="1:25" ht="11.1" customHeight="1">
      <c r="A23" s="795" t="s">
        <v>155</v>
      </c>
      <c r="B23" s="795"/>
      <c r="C23" s="795"/>
      <c r="D23" s="794" t="s">
        <v>154</v>
      </c>
      <c r="E23" s="796"/>
      <c r="F23" s="147"/>
      <c r="G23" s="145">
        <v>122</v>
      </c>
      <c r="H23" s="144">
        <v>79</v>
      </c>
      <c r="I23" s="144">
        <v>11</v>
      </c>
      <c r="J23" s="144">
        <v>8</v>
      </c>
      <c r="K23" s="144">
        <v>0</v>
      </c>
      <c r="L23" s="144">
        <v>0</v>
      </c>
      <c r="M23" s="144">
        <v>0</v>
      </c>
      <c r="N23" s="144">
        <v>0</v>
      </c>
      <c r="O23" s="144">
        <v>2</v>
      </c>
      <c r="P23" s="144">
        <v>0</v>
      </c>
      <c r="Q23" s="144">
        <v>7</v>
      </c>
      <c r="R23" s="144">
        <v>0</v>
      </c>
      <c r="S23" s="144">
        <v>0</v>
      </c>
      <c r="T23" s="144">
        <v>0</v>
      </c>
      <c r="U23" s="144">
        <v>1</v>
      </c>
      <c r="V23" s="144">
        <v>0</v>
      </c>
      <c r="W23" s="144">
        <v>33</v>
      </c>
      <c r="X23" s="144">
        <f>SUM(G23:W23)</f>
        <v>263</v>
      </c>
      <c r="Y23" s="144">
        <v>44</v>
      </c>
    </row>
    <row r="24" spans="1:25" ht="11.1" customHeight="1">
      <c r="A24" s="795" t="s">
        <v>153</v>
      </c>
      <c r="B24" s="795"/>
      <c r="C24" s="795"/>
      <c r="D24" s="794" t="s">
        <v>152</v>
      </c>
      <c r="E24" s="796"/>
      <c r="F24" s="147"/>
      <c r="G24" s="145">
        <v>79</v>
      </c>
      <c r="H24" s="144">
        <v>92</v>
      </c>
      <c r="I24" s="144">
        <v>9</v>
      </c>
      <c r="J24" s="144">
        <v>17</v>
      </c>
      <c r="K24" s="144">
        <v>0</v>
      </c>
      <c r="L24" s="144">
        <v>0</v>
      </c>
      <c r="M24" s="144">
        <v>0</v>
      </c>
      <c r="N24" s="144">
        <v>0</v>
      </c>
      <c r="O24" s="144">
        <v>0</v>
      </c>
      <c r="P24" s="144">
        <v>1</v>
      </c>
      <c r="Q24" s="144">
        <v>6</v>
      </c>
      <c r="R24" s="144">
        <v>0</v>
      </c>
      <c r="S24" s="144">
        <v>0</v>
      </c>
      <c r="T24" s="144">
        <v>0</v>
      </c>
      <c r="U24" s="144">
        <v>8</v>
      </c>
      <c r="V24" s="144">
        <v>0</v>
      </c>
      <c r="W24" s="144">
        <v>43</v>
      </c>
      <c r="X24" s="144">
        <f>SUM(G24:W24)</f>
        <v>255</v>
      </c>
      <c r="Y24" s="144">
        <v>29</v>
      </c>
    </row>
    <row r="25" spans="1:25" ht="4.5" customHeight="1">
      <c r="A25" s="148"/>
      <c r="B25" s="148"/>
      <c r="C25" s="148"/>
      <c r="D25" s="148"/>
      <c r="E25" s="148"/>
      <c r="F25" s="147"/>
      <c r="G25" s="145"/>
      <c r="H25" s="144"/>
      <c r="I25" s="144"/>
      <c r="J25" s="144"/>
      <c r="K25" s="144"/>
      <c r="L25" s="144"/>
      <c r="M25" s="144"/>
      <c r="N25" s="144"/>
      <c r="O25" s="144"/>
      <c r="P25" s="144"/>
      <c r="Q25" s="144"/>
      <c r="R25" s="144"/>
      <c r="S25" s="144"/>
      <c r="T25" s="144"/>
      <c r="U25" s="144"/>
      <c r="V25" s="144"/>
      <c r="W25" s="144"/>
      <c r="X25" s="144"/>
      <c r="Y25" s="144"/>
    </row>
    <row r="26" spans="1:25" ht="11.1" customHeight="1">
      <c r="A26" s="797" t="s">
        <v>151</v>
      </c>
      <c r="B26" s="148"/>
      <c r="C26" s="794" t="s">
        <v>150</v>
      </c>
      <c r="D26" s="794"/>
      <c r="E26" s="794"/>
      <c r="F26" s="147"/>
      <c r="G26" s="145">
        <v>970</v>
      </c>
      <c r="H26" s="144">
        <v>343</v>
      </c>
      <c r="I26" s="144">
        <v>2</v>
      </c>
      <c r="J26" s="144">
        <v>3</v>
      </c>
      <c r="K26" s="144">
        <v>0</v>
      </c>
      <c r="L26" s="144">
        <v>0</v>
      </c>
      <c r="M26" s="144">
        <v>0</v>
      </c>
      <c r="N26" s="144">
        <v>0</v>
      </c>
      <c r="O26" s="144">
        <v>3</v>
      </c>
      <c r="P26" s="144">
        <v>0</v>
      </c>
      <c r="Q26" s="144">
        <v>6</v>
      </c>
      <c r="R26" s="144">
        <v>1</v>
      </c>
      <c r="S26" s="144">
        <v>0</v>
      </c>
      <c r="T26" s="144">
        <v>0</v>
      </c>
      <c r="U26" s="144">
        <v>0</v>
      </c>
      <c r="V26" s="144">
        <v>2</v>
      </c>
      <c r="W26" s="144">
        <v>107</v>
      </c>
      <c r="X26" s="144">
        <f>SUM(G26:W26)</f>
        <v>1437</v>
      </c>
      <c r="Y26" s="144">
        <v>129</v>
      </c>
    </row>
    <row r="27" spans="1:25" ht="11.1" customHeight="1">
      <c r="A27" s="797"/>
      <c r="B27" s="148"/>
      <c r="C27" s="794" t="s">
        <v>149</v>
      </c>
      <c r="D27" s="794"/>
      <c r="E27" s="794"/>
      <c r="F27" s="147"/>
      <c r="G27" s="145">
        <v>197</v>
      </c>
      <c r="H27" s="144">
        <v>49</v>
      </c>
      <c r="I27" s="144">
        <v>0</v>
      </c>
      <c r="J27" s="144">
        <v>0</v>
      </c>
      <c r="K27" s="144">
        <v>0</v>
      </c>
      <c r="L27" s="144">
        <v>0</v>
      </c>
      <c r="M27" s="144">
        <v>0</v>
      </c>
      <c r="N27" s="144">
        <v>0</v>
      </c>
      <c r="O27" s="144">
        <v>0</v>
      </c>
      <c r="P27" s="144">
        <v>0</v>
      </c>
      <c r="Q27" s="144">
        <v>0</v>
      </c>
      <c r="R27" s="144">
        <v>0</v>
      </c>
      <c r="S27" s="144">
        <v>0</v>
      </c>
      <c r="T27" s="144">
        <v>0</v>
      </c>
      <c r="U27" s="144">
        <v>0</v>
      </c>
      <c r="V27" s="144">
        <v>0</v>
      </c>
      <c r="W27" s="144">
        <v>9</v>
      </c>
      <c r="X27" s="144">
        <f>SUM(G27:W27)</f>
        <v>255</v>
      </c>
      <c r="Y27" s="144">
        <v>36</v>
      </c>
    </row>
    <row r="28" spans="1:25" ht="11.1" customHeight="1">
      <c r="A28" s="797"/>
      <c r="B28" s="148"/>
      <c r="C28" s="794" t="s">
        <v>148</v>
      </c>
      <c r="D28" s="794"/>
      <c r="E28" s="794"/>
      <c r="F28" s="147"/>
      <c r="G28" s="145">
        <v>339</v>
      </c>
      <c r="H28" s="144">
        <v>12</v>
      </c>
      <c r="I28" s="144">
        <v>0</v>
      </c>
      <c r="J28" s="144">
        <v>0</v>
      </c>
      <c r="K28" s="144">
        <v>0</v>
      </c>
      <c r="L28" s="144">
        <v>0</v>
      </c>
      <c r="M28" s="144">
        <v>0</v>
      </c>
      <c r="N28" s="144">
        <v>0</v>
      </c>
      <c r="O28" s="144">
        <v>0</v>
      </c>
      <c r="P28" s="144">
        <v>0</v>
      </c>
      <c r="Q28" s="144">
        <v>0</v>
      </c>
      <c r="R28" s="144">
        <v>0</v>
      </c>
      <c r="S28" s="144">
        <v>0</v>
      </c>
      <c r="T28" s="144">
        <v>0</v>
      </c>
      <c r="U28" s="144">
        <v>0</v>
      </c>
      <c r="V28" s="144">
        <v>0</v>
      </c>
      <c r="W28" s="144">
        <v>4</v>
      </c>
      <c r="X28" s="144">
        <f>SUM(G28:W28)</f>
        <v>355</v>
      </c>
      <c r="Y28" s="144">
        <v>20</v>
      </c>
    </row>
    <row r="29" spans="1:25" ht="11.1" customHeight="1">
      <c r="A29" s="797"/>
      <c r="B29" s="148"/>
      <c r="C29" s="794" t="s">
        <v>147</v>
      </c>
      <c r="D29" s="794"/>
      <c r="E29" s="794"/>
      <c r="F29" s="147"/>
      <c r="G29" s="145">
        <v>890</v>
      </c>
      <c r="H29" s="144">
        <v>14</v>
      </c>
      <c r="I29" s="144">
        <v>0</v>
      </c>
      <c r="J29" s="144">
        <v>0</v>
      </c>
      <c r="K29" s="144">
        <v>0</v>
      </c>
      <c r="L29" s="144">
        <v>0</v>
      </c>
      <c r="M29" s="144">
        <v>0</v>
      </c>
      <c r="N29" s="144">
        <v>0</v>
      </c>
      <c r="O29" s="144">
        <v>0</v>
      </c>
      <c r="P29" s="144">
        <v>0</v>
      </c>
      <c r="Q29" s="144">
        <v>0</v>
      </c>
      <c r="R29" s="144">
        <v>0</v>
      </c>
      <c r="S29" s="144">
        <v>0</v>
      </c>
      <c r="T29" s="144">
        <v>1</v>
      </c>
      <c r="U29" s="144">
        <v>0</v>
      </c>
      <c r="V29" s="144">
        <v>0</v>
      </c>
      <c r="W29" s="144">
        <v>55</v>
      </c>
      <c r="X29" s="144">
        <f>SUM(G29:W29)</f>
        <v>960</v>
      </c>
      <c r="Y29" s="144">
        <v>11</v>
      </c>
    </row>
    <row r="30" spans="1:25" ht="4.5" customHeight="1">
      <c r="A30" s="148"/>
      <c r="B30" s="148"/>
      <c r="C30" s="148"/>
      <c r="D30" s="148"/>
      <c r="E30" s="148"/>
      <c r="F30" s="147"/>
      <c r="G30" s="145"/>
      <c r="H30" s="144"/>
      <c r="I30" s="144"/>
      <c r="J30" s="144"/>
      <c r="K30" s="144"/>
      <c r="L30" s="144"/>
      <c r="M30" s="144"/>
      <c r="N30" s="144"/>
      <c r="O30" s="144"/>
      <c r="P30" s="144"/>
      <c r="Q30" s="144"/>
      <c r="R30" s="144"/>
      <c r="S30" s="144"/>
      <c r="T30" s="144"/>
      <c r="U30" s="144"/>
      <c r="V30" s="144"/>
      <c r="W30" s="144"/>
      <c r="X30" s="144"/>
      <c r="Y30" s="144"/>
    </row>
    <row r="31" spans="1:25" ht="11.1" customHeight="1">
      <c r="A31" s="794" t="s">
        <v>146</v>
      </c>
      <c r="B31" s="794"/>
      <c r="C31" s="794"/>
      <c r="D31" s="794"/>
      <c r="E31" s="794"/>
      <c r="F31" s="146"/>
      <c r="G31" s="145">
        <v>2874</v>
      </c>
      <c r="H31" s="144">
        <v>20</v>
      </c>
      <c r="I31" s="144">
        <v>13</v>
      </c>
      <c r="J31" s="144">
        <v>9</v>
      </c>
      <c r="K31" s="144">
        <v>0</v>
      </c>
      <c r="L31" s="144">
        <v>0</v>
      </c>
      <c r="M31" s="144">
        <v>0</v>
      </c>
      <c r="N31" s="144">
        <v>0</v>
      </c>
      <c r="O31" s="144">
        <v>4</v>
      </c>
      <c r="P31" s="144">
        <v>0</v>
      </c>
      <c r="Q31" s="144">
        <v>0</v>
      </c>
      <c r="R31" s="144">
        <v>0</v>
      </c>
      <c r="S31" s="144">
        <v>0</v>
      </c>
      <c r="T31" s="144">
        <v>0</v>
      </c>
      <c r="U31" s="144">
        <v>0</v>
      </c>
      <c r="V31" s="144">
        <v>0</v>
      </c>
      <c r="W31" s="144">
        <v>246</v>
      </c>
      <c r="X31" s="144">
        <f>SUM(G31:W31)</f>
        <v>3166</v>
      </c>
      <c r="Y31" s="144">
        <v>23</v>
      </c>
    </row>
    <row r="32" spans="1:25" ht="0.75" customHeight="1" thickBot="1">
      <c r="A32" s="143"/>
      <c r="B32" s="143"/>
      <c r="C32" s="143"/>
      <c r="D32" s="143"/>
      <c r="E32" s="143"/>
      <c r="F32" s="143"/>
      <c r="G32" s="142"/>
      <c r="H32" s="141"/>
      <c r="I32" s="141"/>
      <c r="J32" s="141"/>
      <c r="K32" s="141"/>
      <c r="L32" s="141"/>
      <c r="M32" s="141"/>
      <c r="N32" s="141"/>
      <c r="O32" s="141"/>
      <c r="P32" s="141"/>
      <c r="Q32" s="141"/>
      <c r="R32" s="141"/>
      <c r="S32" s="141"/>
      <c r="T32" s="141"/>
      <c r="U32" s="141"/>
      <c r="V32" s="141"/>
      <c r="W32" s="141"/>
      <c r="X32" s="141"/>
      <c r="Y32" s="141"/>
    </row>
    <row r="33" spans="1:25" ht="6.75" customHeight="1" thickTop="1">
      <c r="G33" s="140"/>
      <c r="H33" s="140"/>
      <c r="I33" s="140"/>
      <c r="J33" s="140"/>
      <c r="K33" s="140"/>
      <c r="L33" s="140"/>
      <c r="M33" s="140"/>
      <c r="N33" s="140"/>
      <c r="O33" s="140"/>
      <c r="P33" s="140"/>
      <c r="Q33" s="140"/>
      <c r="R33" s="140"/>
      <c r="S33" s="140"/>
      <c r="T33" s="140"/>
      <c r="U33" s="140"/>
      <c r="V33" s="140"/>
      <c r="W33" s="140"/>
      <c r="X33" s="140"/>
      <c r="Y33" s="140"/>
    </row>
    <row r="34" spans="1:25" ht="14.25" customHeight="1">
      <c r="A34" s="44" t="s">
        <v>145</v>
      </c>
    </row>
    <row r="35" spans="1:25">
      <c r="G35" s="139"/>
      <c r="H35" s="139"/>
      <c r="I35" s="139"/>
      <c r="J35" s="139"/>
      <c r="K35" s="139"/>
      <c r="L35" s="139"/>
      <c r="M35" s="139"/>
      <c r="N35" s="139"/>
      <c r="O35" s="139"/>
      <c r="P35" s="139"/>
      <c r="Q35" s="139"/>
      <c r="R35" s="139"/>
      <c r="S35" s="139"/>
      <c r="T35" s="139"/>
      <c r="U35" s="139"/>
      <c r="V35" s="139"/>
      <c r="W35" s="139"/>
      <c r="X35" s="139"/>
      <c r="Y35" s="139"/>
    </row>
    <row r="36" spans="1:25">
      <c r="G36" s="139"/>
      <c r="H36" s="139"/>
      <c r="I36" s="139"/>
      <c r="J36" s="139"/>
      <c r="K36" s="139"/>
      <c r="L36" s="139"/>
      <c r="M36" s="139"/>
      <c r="N36" s="139"/>
      <c r="O36" s="139"/>
      <c r="P36" s="139"/>
      <c r="Q36" s="139"/>
      <c r="R36" s="139"/>
      <c r="S36" s="139"/>
      <c r="T36" s="139"/>
      <c r="U36" s="139"/>
      <c r="V36" s="139"/>
      <c r="W36" s="139"/>
      <c r="X36" s="139"/>
      <c r="Y36" s="139"/>
    </row>
  </sheetData>
  <mergeCells count="41">
    <mergeCell ref="A11:E11"/>
    <mergeCell ref="Q3:R3"/>
    <mergeCell ref="S3:S4"/>
    <mergeCell ref="Q2:R2"/>
    <mergeCell ref="A3:E4"/>
    <mergeCell ref="G3:I3"/>
    <mergeCell ref="J3:J4"/>
    <mergeCell ref="K3:K4"/>
    <mergeCell ref="O3:O4"/>
    <mergeCell ref="P3:P4"/>
    <mergeCell ref="X3:X4"/>
    <mergeCell ref="Y3:Y4"/>
    <mergeCell ref="A7:E7"/>
    <mergeCell ref="A8:E8"/>
    <mergeCell ref="A9:E9"/>
    <mergeCell ref="V3:V4"/>
    <mergeCell ref="W3:W4"/>
    <mergeCell ref="L3:L4"/>
    <mergeCell ref="M3:M4"/>
    <mergeCell ref="N3:N4"/>
    <mergeCell ref="T3:T4"/>
    <mergeCell ref="U3:U4"/>
    <mergeCell ref="A12:E12"/>
    <mergeCell ref="A14:E14"/>
    <mergeCell ref="A16:A21"/>
    <mergeCell ref="C16:E16"/>
    <mergeCell ref="C17:E17"/>
    <mergeCell ref="C18:E18"/>
    <mergeCell ref="C19:E19"/>
    <mergeCell ref="C20:E20"/>
    <mergeCell ref="C21:E21"/>
    <mergeCell ref="A31:E31"/>
    <mergeCell ref="A23:C23"/>
    <mergeCell ref="D23:E23"/>
    <mergeCell ref="A24:C24"/>
    <mergeCell ref="D24:E24"/>
    <mergeCell ref="A26:A29"/>
    <mergeCell ref="C26:E26"/>
    <mergeCell ref="C27:E27"/>
    <mergeCell ref="C28:E28"/>
    <mergeCell ref="C29:E29"/>
  </mergeCells>
  <phoneticPr fontId="5"/>
  <pageMargins left="0.9055118110236221" right="0.70866141732283472" top="0.74803149606299213" bottom="0.74803149606299213" header="0.31496062992125984" footer="0.31496062992125984"/>
  <pageSetup paperSize="9" orientation="landscape" r:id="rId1"/>
  <headerFooter>
    <oddHeader>&amp;L&amp;9児童相談処理件数&amp;R&amp;9&amp;F （&amp;A）</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39"/>
  <sheetViews>
    <sheetView zoomScaleNormal="100" zoomScalePageLayoutView="140" workbookViewId="0"/>
  </sheetViews>
  <sheetFormatPr defaultColWidth="11.375" defaultRowHeight="10.5"/>
  <cols>
    <col min="1" max="1" width="2.5" style="216" customWidth="1"/>
    <col min="2" max="2" width="4.25" style="214" customWidth="1"/>
    <col min="3" max="3" width="24.125" style="214" customWidth="1"/>
    <col min="4" max="4" width="1.125" style="214" customWidth="1"/>
    <col min="5" max="5" width="16.875" style="214" customWidth="1"/>
    <col min="6" max="6" width="2.5" style="215" customWidth="1"/>
    <col min="7" max="7" width="3.875" style="214" customWidth="1"/>
    <col min="8" max="8" width="21.875" style="214" customWidth="1"/>
    <col min="9" max="9" width="0.875" style="214" customWidth="1"/>
    <col min="10" max="10" width="11.25" style="214" customWidth="1"/>
    <col min="11" max="16384" width="11.375" style="214"/>
  </cols>
  <sheetData>
    <row r="1" spans="1:11" ht="13.5" customHeight="1" thickBot="1">
      <c r="E1" s="769" t="s">
        <v>278</v>
      </c>
      <c r="F1" s="219"/>
      <c r="G1" s="244"/>
      <c r="H1" s="219"/>
      <c r="I1" s="219"/>
      <c r="J1" s="41"/>
    </row>
    <row r="2" spans="1:11" s="241" customFormat="1" ht="14.25" customHeight="1" thickTop="1">
      <c r="A2" s="815" t="s">
        <v>277</v>
      </c>
      <c r="B2" s="815"/>
      <c r="C2" s="815"/>
      <c r="D2" s="242"/>
      <c r="E2" s="243" t="s">
        <v>194</v>
      </c>
      <c r="F2" s="219"/>
      <c r="H2" s="219"/>
      <c r="I2" s="134"/>
      <c r="J2" s="134"/>
    </row>
    <row r="3" spans="1:11" s="238" customFormat="1" ht="11.1" customHeight="1">
      <c r="A3" s="239"/>
      <c r="B3" s="228"/>
      <c r="C3" s="228"/>
      <c r="D3" s="228"/>
      <c r="E3" s="240" t="s">
        <v>276</v>
      </c>
      <c r="F3" s="228"/>
      <c r="G3" s="239"/>
      <c r="H3" s="228"/>
      <c r="I3" s="228"/>
      <c r="J3" s="228"/>
    </row>
    <row r="4" spans="1:11" ht="11.1" customHeight="1">
      <c r="A4" s="235"/>
      <c r="B4" s="235"/>
      <c r="C4" s="766" t="s">
        <v>576</v>
      </c>
      <c r="D4" s="237"/>
      <c r="E4" s="236">
        <v>1163686597</v>
      </c>
    </row>
    <row r="5" spans="1:11" ht="11.1" customHeight="1">
      <c r="A5" s="235"/>
      <c r="B5" s="235"/>
      <c r="C5" s="766" t="s">
        <v>577</v>
      </c>
      <c r="D5" s="234"/>
      <c r="E5" s="236">
        <v>1131617254</v>
      </c>
    </row>
    <row r="6" spans="1:11" ht="11.1" customHeight="1">
      <c r="A6" s="235"/>
      <c r="B6" s="235"/>
      <c r="C6" s="766" t="s">
        <v>578</v>
      </c>
      <c r="D6" s="234"/>
      <c r="E6" s="236">
        <v>1195916452</v>
      </c>
    </row>
    <row r="7" spans="1:11" ht="9.75" customHeight="1">
      <c r="A7" s="232"/>
      <c r="B7" s="219"/>
      <c r="C7" s="219"/>
      <c r="D7" s="219"/>
      <c r="E7" s="650"/>
    </row>
    <row r="8" spans="1:11" ht="11.1" customHeight="1">
      <c r="A8" s="232" t="s">
        <v>275</v>
      </c>
      <c r="B8" s="219" t="s">
        <v>274</v>
      </c>
      <c r="C8" s="219"/>
      <c r="D8" s="219"/>
      <c r="E8" s="650">
        <f>SUM(E9:E24)</f>
        <v>138014328</v>
      </c>
      <c r="K8" s="233"/>
    </row>
    <row r="9" spans="1:11" ht="11.1" customHeight="1">
      <c r="A9" s="232"/>
      <c r="B9" s="219" t="s">
        <v>273</v>
      </c>
      <c r="C9" s="753" t="s">
        <v>272</v>
      </c>
      <c r="D9" s="219"/>
      <c r="E9" s="650">
        <v>1000000</v>
      </c>
      <c r="K9" s="233"/>
    </row>
    <row r="10" spans="1:11" ht="11.1" customHeight="1">
      <c r="A10" s="232"/>
      <c r="B10" s="219" t="s">
        <v>271</v>
      </c>
      <c r="C10" s="753" t="s">
        <v>270</v>
      </c>
      <c r="D10" s="219"/>
      <c r="E10" s="650">
        <v>151548</v>
      </c>
    </row>
    <row r="11" spans="1:11" ht="11.1" customHeight="1">
      <c r="A11" s="232"/>
      <c r="B11" s="219" t="s">
        <v>269</v>
      </c>
      <c r="C11" s="753" t="s">
        <v>268</v>
      </c>
      <c r="D11" s="219"/>
      <c r="E11" s="650">
        <v>8816390</v>
      </c>
    </row>
    <row r="12" spans="1:11" ht="11.1" customHeight="1">
      <c r="A12" s="232"/>
      <c r="B12" s="219" t="s">
        <v>267</v>
      </c>
      <c r="C12" s="756" t="s">
        <v>266</v>
      </c>
      <c r="D12" s="219"/>
      <c r="E12" s="650">
        <v>17990000</v>
      </c>
    </row>
    <row r="13" spans="1:11" ht="11.1" customHeight="1">
      <c r="A13" s="232"/>
      <c r="B13" s="219" t="s">
        <v>265</v>
      </c>
      <c r="C13" s="756" t="s">
        <v>264</v>
      </c>
      <c r="D13" s="219"/>
      <c r="E13" s="650">
        <v>2000000</v>
      </c>
    </row>
    <row r="14" spans="1:11" ht="11.1" customHeight="1">
      <c r="A14" s="232"/>
      <c r="B14" s="219" t="s">
        <v>263</v>
      </c>
      <c r="C14" s="753" t="s">
        <v>262</v>
      </c>
      <c r="D14" s="219"/>
      <c r="E14" s="651">
        <v>4540000</v>
      </c>
    </row>
    <row r="15" spans="1:11" ht="11.1" customHeight="1">
      <c r="A15" s="232"/>
      <c r="B15" s="219" t="s">
        <v>261</v>
      </c>
      <c r="C15" s="753" t="s">
        <v>260</v>
      </c>
      <c r="D15" s="219"/>
      <c r="E15" s="651">
        <v>1000000</v>
      </c>
    </row>
    <row r="16" spans="1:11" ht="11.1" customHeight="1">
      <c r="A16" s="232"/>
      <c r="B16" s="219" t="s">
        <v>259</v>
      </c>
      <c r="C16" s="753" t="s">
        <v>258</v>
      </c>
      <c r="D16" s="219"/>
      <c r="E16" s="651">
        <v>5536390</v>
      </c>
    </row>
    <row r="17" spans="1:10" ht="11.1" customHeight="1">
      <c r="A17" s="232"/>
      <c r="B17" s="219" t="s">
        <v>257</v>
      </c>
      <c r="C17" s="646" t="s">
        <v>256</v>
      </c>
      <c r="D17" s="219"/>
      <c r="E17" s="651">
        <v>15880000</v>
      </c>
    </row>
    <row r="18" spans="1:10" ht="11.1" customHeight="1">
      <c r="A18" s="232"/>
      <c r="B18" s="219" t="s">
        <v>255</v>
      </c>
      <c r="C18" s="751" t="s">
        <v>254</v>
      </c>
      <c r="D18" s="219"/>
      <c r="E18" s="651">
        <v>35510000</v>
      </c>
    </row>
    <row r="19" spans="1:10" ht="11.1" customHeight="1">
      <c r="A19" s="232"/>
      <c r="B19" s="219" t="s">
        <v>253</v>
      </c>
      <c r="C19" s="751" t="s">
        <v>252</v>
      </c>
      <c r="D19" s="219"/>
      <c r="E19" s="651">
        <v>4500000</v>
      </c>
    </row>
    <row r="20" spans="1:10" ht="11.1" customHeight="1">
      <c r="A20" s="232"/>
      <c r="B20" s="219" t="s">
        <v>251</v>
      </c>
      <c r="C20" s="647" t="s">
        <v>250</v>
      </c>
      <c r="D20" s="228"/>
      <c r="E20" s="650">
        <v>4000000</v>
      </c>
      <c r="F20" s="231"/>
      <c r="G20" s="230"/>
      <c r="H20" s="230"/>
      <c r="I20" s="219"/>
      <c r="J20" s="229"/>
    </row>
    <row r="21" spans="1:10" ht="10.5" customHeight="1">
      <c r="A21" s="228"/>
      <c r="B21" s="219" t="s">
        <v>249</v>
      </c>
      <c r="C21" s="648" t="s">
        <v>248</v>
      </c>
      <c r="D21" s="228"/>
      <c r="E21" s="650">
        <v>4800000</v>
      </c>
      <c r="G21" s="219"/>
      <c r="H21" s="219"/>
      <c r="I21" s="219"/>
      <c r="J21" s="215"/>
    </row>
    <row r="22" spans="1:10" ht="10.5" customHeight="1">
      <c r="A22" s="228"/>
      <c r="B22" s="219" t="s">
        <v>247</v>
      </c>
      <c r="C22" s="648" t="s">
        <v>246</v>
      </c>
      <c r="D22" s="228"/>
      <c r="E22" s="650">
        <v>12000000</v>
      </c>
    </row>
    <row r="23" spans="1:10" ht="10.5" customHeight="1">
      <c r="A23" s="228"/>
      <c r="B23" s="219" t="s">
        <v>245</v>
      </c>
      <c r="C23" s="648" t="s">
        <v>244</v>
      </c>
      <c r="D23" s="228"/>
      <c r="E23" s="650">
        <v>1250000</v>
      </c>
    </row>
    <row r="24" spans="1:10" ht="10.5" customHeight="1">
      <c r="A24" s="228"/>
      <c r="B24" s="219" t="s">
        <v>243</v>
      </c>
      <c r="C24" s="648" t="s">
        <v>242</v>
      </c>
      <c r="D24" s="219"/>
      <c r="E24" s="650">
        <v>19040000</v>
      </c>
    </row>
    <row r="25" spans="1:10" ht="10.5" customHeight="1">
      <c r="A25" s="227"/>
      <c r="B25" s="816"/>
      <c r="C25" s="816"/>
      <c r="D25" s="225"/>
      <c r="E25" s="650"/>
      <c r="J25" s="226" t="s">
        <v>241</v>
      </c>
    </row>
    <row r="26" spans="1:10" ht="10.5" customHeight="1">
      <c r="A26" s="239" t="s">
        <v>240</v>
      </c>
      <c r="B26" s="816" t="s">
        <v>239</v>
      </c>
      <c r="C26" s="816"/>
      <c r="D26" s="225"/>
      <c r="E26" s="650">
        <v>336462357</v>
      </c>
      <c r="J26" s="217"/>
    </row>
    <row r="27" spans="1:10" ht="21" customHeight="1">
      <c r="A27" s="239" t="s">
        <v>238</v>
      </c>
      <c r="B27" s="814" t="s">
        <v>589</v>
      </c>
      <c r="C27" s="814"/>
      <c r="D27" s="225"/>
      <c r="E27" s="650">
        <v>230217959</v>
      </c>
    </row>
    <row r="28" spans="1:10" ht="10.5" customHeight="1">
      <c r="A28" s="239" t="s">
        <v>237</v>
      </c>
      <c r="B28" s="814" t="s">
        <v>236</v>
      </c>
      <c r="C28" s="814"/>
      <c r="D28" s="225"/>
      <c r="E28" s="650">
        <v>155630071</v>
      </c>
    </row>
    <row r="29" spans="1:10" ht="21" customHeight="1">
      <c r="A29" s="239" t="s">
        <v>235</v>
      </c>
      <c r="B29" s="814" t="s">
        <v>590</v>
      </c>
      <c r="C29" s="814"/>
      <c r="D29" s="225"/>
      <c r="E29" s="651">
        <v>34170000</v>
      </c>
    </row>
    <row r="30" spans="1:10" ht="21" customHeight="1">
      <c r="A30" s="239" t="s">
        <v>234</v>
      </c>
      <c r="B30" s="814" t="s">
        <v>233</v>
      </c>
      <c r="C30" s="814"/>
      <c r="D30" s="225"/>
      <c r="E30" s="650">
        <v>34264000</v>
      </c>
    </row>
    <row r="31" spans="1:10" ht="21" customHeight="1">
      <c r="A31" s="239" t="s">
        <v>232</v>
      </c>
      <c r="B31" s="814" t="s">
        <v>591</v>
      </c>
      <c r="C31" s="814"/>
      <c r="D31" s="225"/>
      <c r="E31" s="652">
        <v>101225450</v>
      </c>
    </row>
    <row r="32" spans="1:10" ht="10.5" customHeight="1">
      <c r="A32" s="239" t="s">
        <v>231</v>
      </c>
      <c r="B32" s="814" t="s">
        <v>230</v>
      </c>
      <c r="C32" s="814"/>
      <c r="D32" s="225"/>
      <c r="E32" s="650">
        <v>3514000</v>
      </c>
    </row>
    <row r="33" spans="1:8" ht="10.5" customHeight="1">
      <c r="A33" s="239" t="s">
        <v>229</v>
      </c>
      <c r="B33" s="814" t="s">
        <v>510</v>
      </c>
      <c r="C33" s="814"/>
      <c r="D33" s="225"/>
      <c r="E33" s="650">
        <v>80176000</v>
      </c>
    </row>
    <row r="34" spans="1:8" ht="21" customHeight="1">
      <c r="A34" s="239" t="s">
        <v>228</v>
      </c>
      <c r="B34" s="814" t="s">
        <v>592</v>
      </c>
      <c r="C34" s="814"/>
      <c r="D34" s="225"/>
      <c r="E34" s="650">
        <v>58820000</v>
      </c>
      <c r="H34" s="217"/>
    </row>
    <row r="35" spans="1:8" ht="5.25" customHeight="1" thickBot="1">
      <c r="A35" s="224"/>
      <c r="B35" s="223"/>
      <c r="C35" s="222"/>
      <c r="D35" s="221"/>
      <c r="E35" s="220"/>
    </row>
    <row r="36" spans="1:8" ht="11.25" thickTop="1">
      <c r="A36" s="649" t="s">
        <v>227</v>
      </c>
      <c r="B36" s="216"/>
      <c r="F36" s="219"/>
    </row>
    <row r="37" spans="1:8">
      <c r="E37" s="217"/>
    </row>
    <row r="38" spans="1:8" ht="13.5">
      <c r="B38" s="218"/>
      <c r="E38" s="217"/>
    </row>
    <row r="39" spans="1:8">
      <c r="E39" s="217"/>
    </row>
  </sheetData>
  <mergeCells count="11">
    <mergeCell ref="A2:C2"/>
    <mergeCell ref="B25:C25"/>
    <mergeCell ref="B26:C26"/>
    <mergeCell ref="B27:C27"/>
    <mergeCell ref="B32:C32"/>
    <mergeCell ref="B33:C33"/>
    <mergeCell ref="B34:C34"/>
    <mergeCell ref="B28:C28"/>
    <mergeCell ref="B29:C29"/>
    <mergeCell ref="B30:C30"/>
    <mergeCell ref="B31:C31"/>
  </mergeCells>
  <phoneticPr fontId="5"/>
  <printOptions horizontalCentered="1"/>
  <pageMargins left="0.78740157480314965" right="0.19685039370078741" top="1.4960629921259843" bottom="0.98425196850393704" header="0.86614173228346458" footer="0.51181102362204722"/>
  <pageSetup paperSize="9" orientation="portrait" r:id="rId1"/>
  <headerFooter alignWithMargins="0">
    <oddHeader>&amp;L&amp;9共同募金使途別金額&amp;R&amp;9&amp;F  (&amp;A)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10"/>
  <sheetViews>
    <sheetView zoomScaleNormal="100" zoomScaleSheetLayoutView="100" zoomScalePageLayoutView="124" workbookViewId="0"/>
  </sheetViews>
  <sheetFormatPr defaultColWidth="9" defaultRowHeight="9.75"/>
  <cols>
    <col min="1" max="1" width="11.125" style="175" customWidth="1"/>
    <col min="2" max="2" width="8.125" style="175" customWidth="1"/>
    <col min="3" max="3" width="9.5" style="175" customWidth="1"/>
    <col min="4" max="4" width="7.625" style="175" customWidth="1"/>
    <col min="5" max="5" width="8.125" style="175" customWidth="1"/>
    <col min="6" max="6" width="7.625" style="175" customWidth="1"/>
    <col min="7" max="7" width="8.125" style="175" customWidth="1"/>
    <col min="8" max="16384" width="9" style="175"/>
  </cols>
  <sheetData>
    <row r="1" spans="1:7" ht="14.25" customHeight="1" thickBot="1">
      <c r="G1" s="192" t="s">
        <v>200</v>
      </c>
    </row>
    <row r="2" spans="1:7" s="186" customFormat="1" ht="12" customHeight="1" thickTop="1">
      <c r="A2" s="817" t="s">
        <v>199</v>
      </c>
      <c r="B2" s="819" t="s">
        <v>198</v>
      </c>
      <c r="C2" s="819"/>
      <c r="D2" s="819" t="s">
        <v>197</v>
      </c>
      <c r="E2" s="819"/>
      <c r="F2" s="819" t="s">
        <v>196</v>
      </c>
      <c r="G2" s="820"/>
    </row>
    <row r="3" spans="1:7" s="186" customFormat="1" ht="10.5" customHeight="1">
      <c r="A3" s="818"/>
      <c r="B3" s="191" t="s">
        <v>195</v>
      </c>
      <c r="C3" s="191" t="s">
        <v>194</v>
      </c>
      <c r="D3" s="191" t="s">
        <v>195</v>
      </c>
      <c r="E3" s="191" t="s">
        <v>194</v>
      </c>
      <c r="F3" s="191" t="s">
        <v>195</v>
      </c>
      <c r="G3" s="190" t="s">
        <v>194</v>
      </c>
    </row>
    <row r="4" spans="1:7" s="186" customFormat="1" ht="7.5" customHeight="1">
      <c r="A4" s="188"/>
      <c r="B4" s="189"/>
      <c r="C4" s="187" t="s">
        <v>193</v>
      </c>
      <c r="D4" s="188"/>
      <c r="E4" s="187" t="s">
        <v>193</v>
      </c>
      <c r="F4" s="188"/>
      <c r="G4" s="187" t="s">
        <v>193</v>
      </c>
    </row>
    <row r="5" spans="1:7" ht="10.5" customHeight="1">
      <c r="A5" s="188" t="s">
        <v>4</v>
      </c>
      <c r="B5" s="185">
        <v>2189</v>
      </c>
      <c r="C5" s="184">
        <v>1098351</v>
      </c>
      <c r="D5" s="184">
        <v>110</v>
      </c>
      <c r="E5" s="184">
        <v>51256</v>
      </c>
      <c r="F5" s="184">
        <v>33</v>
      </c>
      <c r="G5" s="183">
        <v>19648</v>
      </c>
    </row>
    <row r="6" spans="1:7" ht="10.5" customHeight="1">
      <c r="A6" s="767" t="s">
        <v>5</v>
      </c>
      <c r="B6" s="185">
        <v>1947</v>
      </c>
      <c r="C6" s="184">
        <v>993887</v>
      </c>
      <c r="D6" s="184">
        <v>102</v>
      </c>
      <c r="E6" s="184">
        <v>48184</v>
      </c>
      <c r="F6" s="184">
        <v>27</v>
      </c>
      <c r="G6" s="183">
        <v>18894</v>
      </c>
    </row>
    <row r="7" spans="1:7" s="44" customFormat="1" ht="10.5" customHeight="1">
      <c r="A7" s="577" t="s">
        <v>6</v>
      </c>
      <c r="B7" s="182">
        <v>1742</v>
      </c>
      <c r="C7" s="181">
        <v>858094</v>
      </c>
      <c r="D7" s="181">
        <v>101</v>
      </c>
      <c r="E7" s="181">
        <v>50160</v>
      </c>
      <c r="F7" s="181">
        <v>28</v>
      </c>
      <c r="G7" s="180">
        <v>16637</v>
      </c>
    </row>
    <row r="8" spans="1:7" ht="4.5" customHeight="1" thickBot="1">
      <c r="A8" s="179"/>
      <c r="B8" s="178"/>
      <c r="C8" s="178"/>
      <c r="D8" s="178"/>
      <c r="E8" s="178"/>
      <c r="F8" s="178"/>
      <c r="G8" s="178"/>
    </row>
    <row r="9" spans="1:7" ht="3" customHeight="1" thickTop="1"/>
    <row r="10" spans="1:7">
      <c r="A10" s="177"/>
      <c r="B10" s="176"/>
      <c r="C10" s="176"/>
      <c r="D10" s="176"/>
    </row>
  </sheetData>
  <mergeCells count="4">
    <mergeCell ref="A2:A3"/>
    <mergeCell ref="B2:C2"/>
    <mergeCell ref="D2:E2"/>
    <mergeCell ref="F2:G2"/>
  </mergeCells>
  <phoneticPr fontId="5"/>
  <pageMargins left="0.9055118110236221" right="0.70866141732283472" top="0.74803149606299213" bottom="0.74803149606299213" header="0.31496062992125984" footer="0.31496062992125984"/>
  <pageSetup paperSize="9" scale="130" orientation="portrait" r:id="rId1"/>
  <headerFooter>
    <oddHeader>&amp;L&amp;9資金貸付状況&amp;R&amp;9&amp;F （&amp;A）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25"/>
  <sheetViews>
    <sheetView showWhiteSpace="0" zoomScaleNormal="100" zoomScalePageLayoutView="154" workbookViewId="0"/>
  </sheetViews>
  <sheetFormatPr defaultColWidth="9" defaultRowHeight="10.5"/>
  <cols>
    <col min="1" max="1" width="3.875" style="193" customWidth="1"/>
    <col min="2" max="2" width="2.5" style="193" customWidth="1"/>
    <col min="3" max="3" width="1.375" style="193" customWidth="1"/>
    <col min="4" max="4" width="4.875" style="193" customWidth="1"/>
    <col min="5" max="5" width="10.875" style="193" customWidth="1"/>
    <col min="6" max="6" width="0.875" style="193" customWidth="1"/>
    <col min="7" max="9" width="13.625" style="193" customWidth="1"/>
    <col min="10" max="10" width="8.875" style="193" customWidth="1"/>
    <col min="11" max="11" width="5.625" style="193" customWidth="1"/>
    <col min="12" max="12" width="6.875" style="193" customWidth="1"/>
    <col min="13" max="13" width="5" style="193" customWidth="1"/>
    <col min="14" max="14" width="5.5" style="193" customWidth="1"/>
    <col min="15" max="16" width="5.875" style="193" customWidth="1"/>
    <col min="17" max="16384" width="9" style="193"/>
  </cols>
  <sheetData>
    <row r="1" spans="1:9" ht="11.25" thickBot="1">
      <c r="A1" s="194" t="s">
        <v>0</v>
      </c>
      <c r="I1" s="192" t="s">
        <v>200</v>
      </c>
    </row>
    <row r="2" spans="1:9" ht="16.5" customHeight="1" thickTop="1">
      <c r="A2" s="822" t="s">
        <v>226</v>
      </c>
      <c r="B2" s="822"/>
      <c r="C2" s="822"/>
      <c r="D2" s="822"/>
      <c r="E2" s="822"/>
      <c r="F2" s="213"/>
      <c r="G2" s="212" t="s">
        <v>4</v>
      </c>
      <c r="H2" s="211" t="s">
        <v>225</v>
      </c>
      <c r="I2" s="211" t="s">
        <v>224</v>
      </c>
    </row>
    <row r="3" spans="1:9">
      <c r="A3" s="210"/>
      <c r="B3" s="210"/>
      <c r="C3" s="210"/>
      <c r="D3" s="210"/>
      <c r="E3" s="210"/>
      <c r="F3" s="209"/>
      <c r="G3" s="208"/>
      <c r="H3" s="207"/>
      <c r="I3" s="207"/>
    </row>
    <row r="4" spans="1:9">
      <c r="A4" s="823" t="s">
        <v>223</v>
      </c>
      <c r="B4" s="823" t="s">
        <v>222</v>
      </c>
      <c r="C4" s="205"/>
      <c r="D4" s="824" t="s">
        <v>221</v>
      </c>
      <c r="E4" s="824"/>
      <c r="F4" s="199"/>
      <c r="G4" s="198">
        <v>48985</v>
      </c>
      <c r="H4" s="198">
        <v>47497</v>
      </c>
      <c r="I4" s="198">
        <v>46214</v>
      </c>
    </row>
    <row r="5" spans="1:9">
      <c r="A5" s="823"/>
      <c r="B5" s="823"/>
      <c r="C5" s="205"/>
      <c r="D5" s="203"/>
      <c r="E5" s="203"/>
      <c r="F5" s="199"/>
      <c r="G5" s="198"/>
      <c r="H5" s="198"/>
      <c r="I5" s="198"/>
    </row>
    <row r="6" spans="1:9">
      <c r="A6" s="823"/>
      <c r="B6" s="823"/>
      <c r="C6" s="205"/>
      <c r="D6" s="206" t="s">
        <v>220</v>
      </c>
      <c r="E6" s="203" t="s">
        <v>219</v>
      </c>
      <c r="F6" s="199"/>
      <c r="G6" s="198">
        <v>41422</v>
      </c>
      <c r="H6" s="198">
        <v>39949</v>
      </c>
      <c r="I6" s="198">
        <v>38538</v>
      </c>
    </row>
    <row r="7" spans="1:9">
      <c r="A7" s="823"/>
      <c r="B7" s="823"/>
      <c r="C7" s="205"/>
      <c r="D7" s="206" t="s">
        <v>218</v>
      </c>
      <c r="E7" s="203" t="s">
        <v>176</v>
      </c>
      <c r="F7" s="199"/>
      <c r="G7" s="198">
        <v>38</v>
      </c>
      <c r="H7" s="198">
        <v>35</v>
      </c>
      <c r="I7" s="198">
        <v>37</v>
      </c>
    </row>
    <row r="8" spans="1:9">
      <c r="A8" s="823"/>
      <c r="B8" s="823"/>
      <c r="C8" s="205"/>
      <c r="D8" s="204"/>
      <c r="E8" s="204"/>
      <c r="F8" s="201"/>
      <c r="G8" s="198"/>
      <c r="H8" s="198"/>
      <c r="I8" s="198"/>
    </row>
    <row r="9" spans="1:9">
      <c r="A9" s="823"/>
      <c r="B9" s="823"/>
      <c r="C9" s="205"/>
      <c r="D9" s="821" t="s">
        <v>217</v>
      </c>
      <c r="E9" s="821"/>
      <c r="F9" s="199"/>
      <c r="G9" s="198">
        <v>585</v>
      </c>
      <c r="H9" s="198">
        <v>516</v>
      </c>
      <c r="I9" s="198">
        <v>492</v>
      </c>
    </row>
    <row r="10" spans="1:9">
      <c r="A10" s="823"/>
      <c r="B10" s="823"/>
      <c r="C10" s="205"/>
      <c r="D10" s="821" t="s">
        <v>216</v>
      </c>
      <c r="E10" s="821"/>
      <c r="F10" s="199"/>
      <c r="G10" s="198">
        <v>4713</v>
      </c>
      <c r="H10" s="198">
        <v>4873</v>
      </c>
      <c r="I10" s="198">
        <v>4905</v>
      </c>
    </row>
    <row r="11" spans="1:9">
      <c r="A11" s="823"/>
      <c r="B11" s="823"/>
      <c r="C11" s="205"/>
      <c r="D11" s="821" t="s">
        <v>215</v>
      </c>
      <c r="E11" s="821"/>
      <c r="F11" s="199"/>
      <c r="G11" s="198">
        <v>223</v>
      </c>
      <c r="H11" s="198">
        <v>224</v>
      </c>
      <c r="I11" s="198">
        <v>232</v>
      </c>
    </row>
    <row r="12" spans="1:9">
      <c r="A12" s="823"/>
      <c r="B12" s="823"/>
      <c r="C12" s="205"/>
      <c r="D12" s="821" t="s">
        <v>214</v>
      </c>
      <c r="E12" s="821"/>
      <c r="F12" s="199"/>
      <c r="G12" s="198">
        <v>151</v>
      </c>
      <c r="H12" s="198">
        <v>138</v>
      </c>
      <c r="I12" s="198">
        <v>127</v>
      </c>
    </row>
    <row r="13" spans="1:9">
      <c r="A13" s="823"/>
      <c r="B13" s="823"/>
      <c r="C13" s="205"/>
      <c r="D13" s="821" t="s">
        <v>213</v>
      </c>
      <c r="E13" s="821"/>
      <c r="F13" s="199"/>
      <c r="G13" s="198">
        <v>20</v>
      </c>
      <c r="H13" s="198">
        <v>18</v>
      </c>
      <c r="I13" s="198">
        <v>17</v>
      </c>
    </row>
    <row r="14" spans="1:9">
      <c r="A14" s="823"/>
      <c r="B14" s="205"/>
      <c r="C14" s="205"/>
      <c r="D14" s="821" t="s">
        <v>176</v>
      </c>
      <c r="E14" s="821"/>
      <c r="F14" s="199"/>
      <c r="G14" s="198">
        <v>1833</v>
      </c>
      <c r="H14" s="198">
        <v>1744</v>
      </c>
      <c r="I14" s="198">
        <v>1866</v>
      </c>
    </row>
    <row r="15" spans="1:9">
      <c r="A15" s="823"/>
      <c r="B15" s="204"/>
      <c r="C15" s="204"/>
      <c r="D15" s="204"/>
      <c r="E15" s="204"/>
      <c r="F15" s="201"/>
      <c r="G15" s="198"/>
      <c r="H15" s="198"/>
      <c r="I15" s="198"/>
    </row>
    <row r="16" spans="1:9">
      <c r="A16" s="823"/>
      <c r="B16" s="825" t="s">
        <v>212</v>
      </c>
      <c r="C16" s="825"/>
      <c r="D16" s="825"/>
      <c r="E16" s="203" t="s">
        <v>211</v>
      </c>
      <c r="F16" s="199"/>
      <c r="G16" s="198">
        <v>30619</v>
      </c>
      <c r="H16" s="198">
        <v>29462</v>
      </c>
      <c r="I16" s="198">
        <v>28855</v>
      </c>
    </row>
    <row r="17" spans="1:9">
      <c r="A17" s="823"/>
      <c r="B17" s="825"/>
      <c r="C17" s="825"/>
      <c r="D17" s="825"/>
      <c r="E17" s="203" t="s">
        <v>210</v>
      </c>
      <c r="F17" s="199"/>
      <c r="G17" s="198">
        <v>14302</v>
      </c>
      <c r="H17" s="198">
        <v>13808</v>
      </c>
      <c r="I17" s="198">
        <v>13221</v>
      </c>
    </row>
    <row r="18" spans="1:9">
      <c r="A18" s="823"/>
      <c r="B18" s="825"/>
      <c r="C18" s="825"/>
      <c r="D18" s="825"/>
      <c r="E18" s="203" t="s">
        <v>209</v>
      </c>
      <c r="F18" s="199"/>
      <c r="G18" s="198">
        <v>4295</v>
      </c>
      <c r="H18" s="198">
        <v>4227</v>
      </c>
      <c r="I18" s="198">
        <v>4138</v>
      </c>
    </row>
    <row r="19" spans="1:9">
      <c r="A19" s="202"/>
      <c r="B19" s="200"/>
      <c r="C19" s="200"/>
      <c r="D19" s="200"/>
      <c r="E19" s="200"/>
      <c r="F19" s="201"/>
      <c r="G19" s="198"/>
      <c r="H19" s="198"/>
      <c r="I19" s="198"/>
    </row>
    <row r="20" spans="1:9">
      <c r="A20" s="193" t="s">
        <v>208</v>
      </c>
      <c r="B20" s="200"/>
      <c r="C20" s="821" t="s">
        <v>207</v>
      </c>
      <c r="D20" s="821"/>
      <c r="E20" s="821"/>
      <c r="F20" s="199"/>
      <c r="G20" s="198">
        <v>16615</v>
      </c>
      <c r="H20" s="198">
        <v>14127</v>
      </c>
      <c r="I20" s="198">
        <v>14042</v>
      </c>
    </row>
    <row r="21" spans="1:9">
      <c r="A21" s="193" t="s">
        <v>206</v>
      </c>
      <c r="B21" s="200"/>
      <c r="C21" s="821" t="s">
        <v>205</v>
      </c>
      <c r="D21" s="821"/>
      <c r="E21" s="821"/>
      <c r="F21" s="199"/>
      <c r="G21" s="198">
        <v>13808</v>
      </c>
      <c r="H21" s="198">
        <v>13337</v>
      </c>
      <c r="I21" s="198">
        <v>13274</v>
      </c>
    </row>
    <row r="22" spans="1:9">
      <c r="A22" s="193" t="s">
        <v>204</v>
      </c>
      <c r="B22" s="200"/>
      <c r="C22" s="821" t="s">
        <v>203</v>
      </c>
      <c r="D22" s="821"/>
      <c r="E22" s="821"/>
      <c r="F22" s="199"/>
      <c r="G22" s="198">
        <v>1923</v>
      </c>
      <c r="H22" s="198">
        <v>1889</v>
      </c>
      <c r="I22" s="198">
        <v>1962</v>
      </c>
    </row>
    <row r="23" spans="1:9">
      <c r="A23" s="200" t="s">
        <v>202</v>
      </c>
      <c r="B23" s="200"/>
      <c r="C23" s="821" t="s">
        <v>201</v>
      </c>
      <c r="D23" s="821"/>
      <c r="E23" s="821"/>
      <c r="F23" s="199"/>
      <c r="G23" s="198">
        <v>201</v>
      </c>
      <c r="H23" s="198">
        <v>205</v>
      </c>
      <c r="I23" s="198">
        <v>196</v>
      </c>
    </row>
    <row r="24" spans="1:9" ht="11.25" thickBot="1">
      <c r="A24" s="196"/>
      <c r="B24" s="196"/>
      <c r="C24" s="196"/>
      <c r="D24" s="196"/>
      <c r="E24" s="196"/>
      <c r="F24" s="197"/>
      <c r="G24" s="196"/>
      <c r="H24" s="196"/>
      <c r="I24" s="195"/>
    </row>
    <row r="25" spans="1:9" ht="11.25" thickTop="1">
      <c r="A25" s="194"/>
    </row>
  </sheetData>
  <mergeCells count="15">
    <mergeCell ref="C20:E20"/>
    <mergeCell ref="C21:E21"/>
    <mergeCell ref="C22:E22"/>
    <mergeCell ref="C23:E23"/>
    <mergeCell ref="A2:E2"/>
    <mergeCell ref="A4:A18"/>
    <mergeCell ref="B4:B13"/>
    <mergeCell ref="D4:E4"/>
    <mergeCell ref="D9:E9"/>
    <mergeCell ref="D10:E10"/>
    <mergeCell ref="D11:E11"/>
    <mergeCell ref="D12:E12"/>
    <mergeCell ref="D13:E13"/>
    <mergeCell ref="D14:E14"/>
    <mergeCell ref="B16:D18"/>
  </mergeCells>
  <phoneticPr fontId="5"/>
  <pageMargins left="0.9055118110236221" right="0.51181102362204722" top="0.74803149606299213" bottom="0.74803149606299213" header="0.31496062992125984" footer="0.31496062992125984"/>
  <pageSetup paperSize="9" scale="120" orientation="portrait" r:id="rId1"/>
  <headerFooter>
    <oddHeader>&amp;L&amp;9児童、特別児童扶養手当受給者数&amp;R&amp;9&amp;F （&amp;A）</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B64"/>
  <sheetViews>
    <sheetView zoomScaleNormal="100" zoomScaleSheetLayoutView="84" zoomScalePageLayoutView="110" workbookViewId="0"/>
  </sheetViews>
  <sheetFormatPr defaultColWidth="11.375" defaultRowHeight="10.5"/>
  <cols>
    <col min="1" max="1" width="1.875" style="214" customWidth="1"/>
    <col min="2" max="2" width="16.375" style="214" customWidth="1"/>
    <col min="3" max="3" width="1.125" style="214" customWidth="1"/>
    <col min="4" max="5" width="9.625" style="214" bestFit="1" customWidth="1"/>
    <col min="6" max="6" width="11.875" style="214" customWidth="1"/>
    <col min="7" max="7" width="10.875" style="214" customWidth="1"/>
    <col min="8" max="8" width="11.25" style="214" customWidth="1"/>
    <col min="9" max="9" width="10.75" style="214" customWidth="1"/>
    <col min="10" max="10" width="11.25" style="214" customWidth="1"/>
    <col min="11" max="11" width="10" style="214" customWidth="1"/>
    <col min="12" max="12" width="11.25" style="214" customWidth="1"/>
    <col min="13" max="13" width="9.5" style="138" bestFit="1" customWidth="1"/>
    <col min="14" max="14" width="11.625" style="245" customWidth="1"/>
    <col min="15" max="15" width="11.25" style="138" customWidth="1"/>
    <col min="16" max="16" width="12.375" style="138" customWidth="1"/>
    <col min="17" max="17" width="5.375" style="138" bestFit="1" customWidth="1"/>
    <col min="18" max="18" width="8.75" style="138" customWidth="1"/>
    <col min="19" max="19" width="8.625" style="138" bestFit="1" customWidth="1"/>
    <col min="20" max="20" width="10.125" style="138" customWidth="1"/>
    <col min="21" max="21" width="7.625" style="138" bestFit="1" customWidth="1"/>
    <col min="22" max="22" width="10.5" style="138" customWidth="1"/>
    <col min="23" max="24" width="9.25" style="138" customWidth="1"/>
    <col min="25" max="25" width="10.625" style="138" customWidth="1"/>
    <col min="26" max="26" width="10.5" style="138" customWidth="1"/>
    <col min="27" max="27" width="1.75" style="138" customWidth="1"/>
    <col min="28" max="28" width="16.75" style="138" customWidth="1"/>
    <col min="29" max="16384" width="11.375" style="214"/>
  </cols>
  <sheetData>
    <row r="1" spans="1:28" s="249" customFormat="1" ht="20.25" customHeight="1" thickBot="1">
      <c r="A1" s="214"/>
      <c r="B1" s="286"/>
      <c r="C1" s="214"/>
      <c r="D1" s="214"/>
      <c r="E1" s="214"/>
      <c r="F1" s="214"/>
      <c r="G1" s="214"/>
      <c r="H1" s="214"/>
      <c r="I1" s="214"/>
      <c r="J1" s="214"/>
      <c r="K1" s="214"/>
      <c r="L1" s="238"/>
      <c r="M1" s="138"/>
      <c r="N1" s="285"/>
      <c r="O1" s="138"/>
      <c r="P1" s="138"/>
      <c r="Q1" s="138"/>
      <c r="R1" s="138"/>
      <c r="S1" s="138"/>
      <c r="T1" s="138"/>
      <c r="U1" s="138"/>
      <c r="V1" s="862" t="s">
        <v>320</v>
      </c>
      <c r="W1" s="862"/>
      <c r="X1" s="862"/>
      <c r="Y1" s="862"/>
      <c r="Z1" s="862"/>
      <c r="AA1" s="862"/>
      <c r="AB1" s="862"/>
    </row>
    <row r="2" spans="1:28" s="241" customFormat="1" ht="15" customHeight="1" thickTop="1">
      <c r="A2" s="838" t="s">
        <v>319</v>
      </c>
      <c r="B2" s="838"/>
      <c r="C2" s="284"/>
      <c r="D2" s="841" t="s">
        <v>318</v>
      </c>
      <c r="E2" s="841" t="s">
        <v>317</v>
      </c>
      <c r="F2" s="841" t="s">
        <v>316</v>
      </c>
      <c r="G2" s="830" t="s">
        <v>315</v>
      </c>
      <c r="H2" s="831"/>
      <c r="I2" s="830" t="s">
        <v>314</v>
      </c>
      <c r="J2" s="838"/>
      <c r="K2" s="850" t="s">
        <v>313</v>
      </c>
      <c r="L2" s="851"/>
      <c r="M2" s="854" t="s">
        <v>312</v>
      </c>
      <c r="N2" s="810"/>
      <c r="O2" s="809" t="s">
        <v>311</v>
      </c>
      <c r="P2" s="810"/>
      <c r="Q2" s="844" t="s">
        <v>310</v>
      </c>
      <c r="R2" s="845"/>
      <c r="S2" s="844" t="s">
        <v>309</v>
      </c>
      <c r="T2" s="848"/>
      <c r="U2" s="844" t="s">
        <v>308</v>
      </c>
      <c r="V2" s="845"/>
      <c r="W2" s="283" t="s">
        <v>307</v>
      </c>
      <c r="X2" s="281" t="s">
        <v>306</v>
      </c>
      <c r="Y2" s="282" t="s">
        <v>305</v>
      </c>
      <c r="Z2" s="754" t="s">
        <v>304</v>
      </c>
      <c r="AA2" s="809" t="s">
        <v>303</v>
      </c>
      <c r="AB2" s="854"/>
    </row>
    <row r="3" spans="1:28" s="241" customFormat="1" ht="15" customHeight="1">
      <c r="A3" s="839"/>
      <c r="B3" s="839"/>
      <c r="C3" s="134"/>
      <c r="D3" s="842"/>
      <c r="E3" s="842"/>
      <c r="F3" s="842"/>
      <c r="G3" s="832"/>
      <c r="H3" s="833"/>
      <c r="I3" s="832"/>
      <c r="J3" s="840"/>
      <c r="K3" s="852"/>
      <c r="L3" s="853"/>
      <c r="M3" s="855"/>
      <c r="N3" s="856"/>
      <c r="O3" s="857"/>
      <c r="P3" s="856"/>
      <c r="Q3" s="846"/>
      <c r="R3" s="847"/>
      <c r="S3" s="846"/>
      <c r="T3" s="849"/>
      <c r="U3" s="846"/>
      <c r="V3" s="847"/>
      <c r="W3" s="280" t="s">
        <v>302</v>
      </c>
      <c r="X3" s="278" t="s">
        <v>301</v>
      </c>
      <c r="Y3" s="279" t="s">
        <v>300</v>
      </c>
      <c r="Z3" s="755" t="s">
        <v>300</v>
      </c>
      <c r="AA3" s="863"/>
      <c r="AB3" s="795"/>
    </row>
    <row r="4" spans="1:28" s="241" customFormat="1" ht="15" customHeight="1">
      <c r="A4" s="840"/>
      <c r="B4" s="840"/>
      <c r="C4" s="277"/>
      <c r="D4" s="843"/>
      <c r="E4" s="843"/>
      <c r="F4" s="843"/>
      <c r="G4" s="275" t="s">
        <v>299</v>
      </c>
      <c r="H4" s="275" t="s">
        <v>194</v>
      </c>
      <c r="I4" s="275" t="s">
        <v>299</v>
      </c>
      <c r="J4" s="276" t="s">
        <v>194</v>
      </c>
      <c r="K4" s="276" t="s">
        <v>299</v>
      </c>
      <c r="L4" s="275" t="s">
        <v>295</v>
      </c>
      <c r="M4" s="274" t="s">
        <v>299</v>
      </c>
      <c r="N4" s="273" t="s">
        <v>295</v>
      </c>
      <c r="O4" s="271" t="s">
        <v>299</v>
      </c>
      <c r="P4" s="271" t="s">
        <v>194</v>
      </c>
      <c r="Q4" s="271" t="s">
        <v>298</v>
      </c>
      <c r="R4" s="271" t="s">
        <v>295</v>
      </c>
      <c r="S4" s="272" t="s">
        <v>298</v>
      </c>
      <c r="T4" s="271" t="s">
        <v>295</v>
      </c>
      <c r="U4" s="271" t="s">
        <v>298</v>
      </c>
      <c r="V4" s="271" t="s">
        <v>295</v>
      </c>
      <c r="W4" s="272" t="s">
        <v>297</v>
      </c>
      <c r="X4" s="272" t="s">
        <v>296</v>
      </c>
      <c r="Y4" s="272" t="s">
        <v>295</v>
      </c>
      <c r="Z4" s="271" t="s">
        <v>295</v>
      </c>
      <c r="AA4" s="857"/>
      <c r="AB4" s="855"/>
    </row>
    <row r="5" spans="1:28" s="238" customFormat="1" ht="12" customHeight="1">
      <c r="D5" s="270" t="s">
        <v>294</v>
      </c>
      <c r="E5" s="269" t="s">
        <v>293</v>
      </c>
      <c r="F5" s="269" t="s">
        <v>292</v>
      </c>
      <c r="G5" s="269" t="s">
        <v>293</v>
      </c>
      <c r="H5" s="269" t="s">
        <v>292</v>
      </c>
      <c r="I5" s="269" t="s">
        <v>293</v>
      </c>
      <c r="J5" s="269" t="s">
        <v>292</v>
      </c>
      <c r="K5" s="269" t="s">
        <v>293</v>
      </c>
      <c r="L5" s="269" t="s">
        <v>292</v>
      </c>
      <c r="M5" s="269" t="s">
        <v>293</v>
      </c>
      <c r="N5" s="268" t="s">
        <v>292</v>
      </c>
      <c r="O5" s="267" t="s">
        <v>293</v>
      </c>
      <c r="P5" s="267" t="s">
        <v>292</v>
      </c>
      <c r="Q5" s="267" t="s">
        <v>293</v>
      </c>
      <c r="R5" s="267" t="s">
        <v>292</v>
      </c>
      <c r="S5" s="267" t="s">
        <v>293</v>
      </c>
      <c r="T5" s="267" t="s">
        <v>292</v>
      </c>
      <c r="U5" s="267" t="s">
        <v>293</v>
      </c>
      <c r="V5" s="267" t="s">
        <v>292</v>
      </c>
      <c r="W5" s="267" t="s">
        <v>292</v>
      </c>
      <c r="X5" s="267" t="s">
        <v>292</v>
      </c>
      <c r="Y5" s="267" t="s">
        <v>292</v>
      </c>
      <c r="Z5" s="757" t="s">
        <v>292</v>
      </c>
      <c r="AA5" s="267"/>
      <c r="AB5" s="267"/>
    </row>
    <row r="6" spans="1:28" s="246" customFormat="1" ht="12" customHeight="1">
      <c r="A6" s="837" t="s">
        <v>143</v>
      </c>
      <c r="B6" s="837"/>
      <c r="C6" s="214"/>
      <c r="D6" s="266">
        <v>118973.83333333331</v>
      </c>
      <c r="E6" s="265">
        <v>154815.83333333331</v>
      </c>
      <c r="F6" s="265">
        <v>274387930.33600003</v>
      </c>
      <c r="G6" s="265">
        <v>1645881</v>
      </c>
      <c r="H6" s="265">
        <v>84883201.061000004</v>
      </c>
      <c r="I6" s="265">
        <v>1676947</v>
      </c>
      <c r="J6" s="265">
        <v>58294996.163000003</v>
      </c>
      <c r="K6" s="265">
        <v>118216</v>
      </c>
      <c r="L6" s="265">
        <v>1063833.3899999999</v>
      </c>
      <c r="M6" s="264">
        <v>311970</v>
      </c>
      <c r="N6" s="264">
        <v>6863173.2869999995</v>
      </c>
      <c r="O6" s="264">
        <v>1636645</v>
      </c>
      <c r="P6" s="264">
        <v>119406144.831</v>
      </c>
      <c r="Q6" s="264">
        <v>45</v>
      </c>
      <c r="R6" s="264">
        <v>10943.101000000001</v>
      </c>
      <c r="S6" s="264">
        <v>48848</v>
      </c>
      <c r="T6" s="264">
        <v>756815.59299999999</v>
      </c>
      <c r="U6" s="264">
        <v>4607</v>
      </c>
      <c r="V6" s="264">
        <v>1117957.4979999999</v>
      </c>
      <c r="W6" s="264">
        <v>91871.834000000003</v>
      </c>
      <c r="X6" s="264">
        <v>70400</v>
      </c>
      <c r="Y6" s="264">
        <v>1828593.578</v>
      </c>
      <c r="Z6" s="758">
        <v>0</v>
      </c>
      <c r="AA6" s="834" t="s">
        <v>4</v>
      </c>
      <c r="AB6" s="835"/>
    </row>
    <row r="7" spans="1:28" s="246" customFormat="1" ht="12" customHeight="1">
      <c r="A7" s="836" t="s">
        <v>167</v>
      </c>
      <c r="B7" s="836"/>
      <c r="C7" s="214"/>
      <c r="D7" s="266">
        <v>119265.08333333336</v>
      </c>
      <c r="E7" s="265">
        <v>153354.5833333334</v>
      </c>
      <c r="F7" s="265">
        <v>274195525.39300001</v>
      </c>
      <c r="G7" s="265">
        <v>1620288</v>
      </c>
      <c r="H7" s="265">
        <v>82969747.880999997</v>
      </c>
      <c r="I7" s="265">
        <v>1658564</v>
      </c>
      <c r="J7" s="265">
        <v>58011148.202</v>
      </c>
      <c r="K7" s="265">
        <v>108340</v>
      </c>
      <c r="L7" s="265">
        <v>862096.22400000005</v>
      </c>
      <c r="M7" s="264">
        <v>325307</v>
      </c>
      <c r="N7" s="264">
        <v>7168221.534</v>
      </c>
      <c r="O7" s="264">
        <v>1608987</v>
      </c>
      <c r="P7" s="264">
        <v>121443721.432</v>
      </c>
      <c r="Q7" s="264">
        <v>72</v>
      </c>
      <c r="R7" s="264">
        <v>14214.986000000001</v>
      </c>
      <c r="S7" s="264">
        <v>45104</v>
      </c>
      <c r="T7" s="264">
        <v>619562.93000000005</v>
      </c>
      <c r="U7" s="264">
        <v>4511</v>
      </c>
      <c r="V7" s="264">
        <v>1140483.814</v>
      </c>
      <c r="W7" s="264">
        <v>101634.264</v>
      </c>
      <c r="X7" s="264">
        <v>49100</v>
      </c>
      <c r="Y7" s="264">
        <v>1815594.1259999999</v>
      </c>
      <c r="Z7" s="758">
        <v>0</v>
      </c>
      <c r="AA7" s="834" t="s">
        <v>142</v>
      </c>
      <c r="AB7" s="835"/>
    </row>
    <row r="8" spans="1:28" s="246" customFormat="1" ht="12" customHeight="1">
      <c r="A8" s="837" t="s">
        <v>291</v>
      </c>
      <c r="B8" s="837"/>
      <c r="C8" s="214"/>
      <c r="D8" s="266">
        <v>120770.58333333665</v>
      </c>
      <c r="E8" s="265">
        <v>153235.75</v>
      </c>
      <c r="F8" s="265">
        <v>274816481.21899998</v>
      </c>
      <c r="G8" s="265">
        <v>1619640</v>
      </c>
      <c r="H8" s="265">
        <v>83220949.251000002</v>
      </c>
      <c r="I8" s="265">
        <v>1659057</v>
      </c>
      <c r="J8" s="265">
        <v>58690909.079000004</v>
      </c>
      <c r="K8" s="265">
        <v>99855</v>
      </c>
      <c r="L8" s="265">
        <v>845024.68</v>
      </c>
      <c r="M8" s="264">
        <v>339186</v>
      </c>
      <c r="N8" s="264">
        <v>7514396.1299999999</v>
      </c>
      <c r="O8" s="264">
        <v>1574525</v>
      </c>
      <c r="P8" s="264">
        <v>120849632.62800001</v>
      </c>
      <c r="Q8" s="264">
        <v>75</v>
      </c>
      <c r="R8" s="264">
        <v>10991.221</v>
      </c>
      <c r="S8" s="264">
        <v>42155</v>
      </c>
      <c r="T8" s="264">
        <v>565038.48899999994</v>
      </c>
      <c r="U8" s="264">
        <v>4695</v>
      </c>
      <c r="V8" s="264">
        <v>1194667.595</v>
      </c>
      <c r="W8" s="264">
        <v>82393.235000000001</v>
      </c>
      <c r="X8" s="264">
        <v>55300</v>
      </c>
      <c r="Y8" s="264">
        <v>1780126.571</v>
      </c>
      <c r="Z8" s="759">
        <v>7052.34</v>
      </c>
      <c r="AA8" s="834" t="s">
        <v>290</v>
      </c>
      <c r="AB8" s="835"/>
    </row>
    <row r="9" spans="1:28" s="246" customFormat="1" ht="12" customHeight="1">
      <c r="A9" s="263"/>
      <c r="B9" s="263"/>
      <c r="C9" s="214"/>
      <c r="D9" s="653"/>
      <c r="E9" s="654"/>
      <c r="F9" s="654"/>
      <c r="G9" s="654"/>
      <c r="H9" s="654"/>
      <c r="I9" s="654"/>
      <c r="J9" s="654"/>
      <c r="K9" s="654"/>
      <c r="L9" s="654"/>
      <c r="M9" s="655"/>
      <c r="N9" s="655"/>
      <c r="O9" s="655"/>
      <c r="P9" s="655"/>
      <c r="Q9" s="655"/>
      <c r="R9" s="655"/>
      <c r="S9" s="655"/>
      <c r="T9" s="655"/>
      <c r="U9" s="655"/>
      <c r="V9" s="655"/>
      <c r="W9" s="655"/>
      <c r="X9" s="655"/>
      <c r="Y9" s="655"/>
      <c r="Z9" s="262"/>
      <c r="AA9" s="261"/>
      <c r="AB9" s="261"/>
    </row>
    <row r="10" spans="1:28" s="246" customFormat="1" ht="11.25" customHeight="1">
      <c r="A10" s="826" t="s">
        <v>103</v>
      </c>
      <c r="B10" s="826"/>
      <c r="C10" s="214"/>
      <c r="D10" s="653">
        <v>54582.166666666664</v>
      </c>
      <c r="E10" s="654">
        <v>68979.083333333328</v>
      </c>
      <c r="F10" s="654">
        <v>125384788.98</v>
      </c>
      <c r="G10" s="656">
        <v>735677</v>
      </c>
      <c r="H10" s="654">
        <v>38203838.108000003</v>
      </c>
      <c r="I10" s="656">
        <v>748145</v>
      </c>
      <c r="J10" s="656">
        <v>27993873.335000001</v>
      </c>
      <c r="K10" s="656">
        <v>44564</v>
      </c>
      <c r="L10" s="654">
        <v>350057.837</v>
      </c>
      <c r="M10" s="655">
        <v>153194</v>
      </c>
      <c r="N10" s="655">
        <v>3245398.1140000001</v>
      </c>
      <c r="O10" s="655">
        <v>743230</v>
      </c>
      <c r="P10" s="655">
        <v>53386305.618000001</v>
      </c>
      <c r="Q10" s="655">
        <v>15</v>
      </c>
      <c r="R10" s="655">
        <v>1752.2139999999999</v>
      </c>
      <c r="S10" s="655">
        <v>20070</v>
      </c>
      <c r="T10" s="655">
        <v>267144.88699999999</v>
      </c>
      <c r="U10" s="655">
        <v>2343</v>
      </c>
      <c r="V10" s="655">
        <v>688968.35699999996</v>
      </c>
      <c r="W10" s="655">
        <v>42542.455000000002</v>
      </c>
      <c r="X10" s="655">
        <v>27000</v>
      </c>
      <c r="Y10" s="655">
        <v>1174224.655</v>
      </c>
      <c r="Z10" s="262">
        <v>3683.4</v>
      </c>
      <c r="AA10" s="861" t="s">
        <v>103</v>
      </c>
      <c r="AB10" s="794"/>
    </row>
    <row r="11" spans="1:28" s="246" customFormat="1" ht="11.1" customHeight="1">
      <c r="A11" s="826" t="s">
        <v>84</v>
      </c>
      <c r="B11" s="826"/>
      <c r="C11" s="214"/>
      <c r="D11" s="653">
        <v>23797.5</v>
      </c>
      <c r="E11" s="654">
        <v>29909.833333333332</v>
      </c>
      <c r="F11" s="654">
        <v>56262737.446000002</v>
      </c>
      <c r="G11" s="656">
        <v>310660</v>
      </c>
      <c r="H11" s="654">
        <v>16198704.132999999</v>
      </c>
      <c r="I11" s="656">
        <v>327196</v>
      </c>
      <c r="J11" s="656">
        <v>12893697.238</v>
      </c>
      <c r="K11" s="656">
        <v>19068</v>
      </c>
      <c r="L11" s="654">
        <v>191781.41099999999</v>
      </c>
      <c r="M11" s="655">
        <v>65513</v>
      </c>
      <c r="N11" s="655">
        <v>1470449.7379999999</v>
      </c>
      <c r="O11" s="655">
        <v>287685</v>
      </c>
      <c r="P11" s="655">
        <v>24995615.989</v>
      </c>
      <c r="Q11" s="655">
        <v>15</v>
      </c>
      <c r="R11" s="655">
        <v>484.4</v>
      </c>
      <c r="S11" s="655">
        <v>8298</v>
      </c>
      <c r="T11" s="655">
        <v>113266.58100000001</v>
      </c>
      <c r="U11" s="655">
        <v>1071</v>
      </c>
      <c r="V11" s="655">
        <v>212352.166</v>
      </c>
      <c r="W11" s="655">
        <v>16463.341</v>
      </c>
      <c r="X11" s="655">
        <v>11600</v>
      </c>
      <c r="Y11" s="655">
        <v>156385.179</v>
      </c>
      <c r="Z11" s="262">
        <v>1937.27</v>
      </c>
      <c r="AA11" s="861" t="s">
        <v>84</v>
      </c>
      <c r="AB11" s="794"/>
    </row>
    <row r="12" spans="1:28" s="246" customFormat="1" ht="11.1" customHeight="1">
      <c r="A12" s="826" t="s">
        <v>9</v>
      </c>
      <c r="B12" s="826"/>
      <c r="C12" s="214"/>
      <c r="D12" s="653">
        <v>10538.25</v>
      </c>
      <c r="E12" s="654">
        <v>13793.833333333334</v>
      </c>
      <c r="F12" s="654">
        <v>22107525.041999999</v>
      </c>
      <c r="G12" s="656">
        <v>146786</v>
      </c>
      <c r="H12" s="654">
        <v>7359295.1900000004</v>
      </c>
      <c r="I12" s="656">
        <v>150423</v>
      </c>
      <c r="J12" s="656">
        <v>4655502.7869999995</v>
      </c>
      <c r="K12" s="656">
        <v>11190</v>
      </c>
      <c r="L12" s="656">
        <v>100397.827</v>
      </c>
      <c r="M12" s="655">
        <v>27906</v>
      </c>
      <c r="N12" s="655">
        <v>620042.33400000003</v>
      </c>
      <c r="O12" s="655">
        <v>145343</v>
      </c>
      <c r="P12" s="656">
        <v>9165856.5329999998</v>
      </c>
      <c r="Q12" s="655">
        <v>9</v>
      </c>
      <c r="R12" s="656">
        <v>2170.4699999999998</v>
      </c>
      <c r="S12" s="655">
        <v>3835</v>
      </c>
      <c r="T12" s="656">
        <v>55010.224000000002</v>
      </c>
      <c r="U12" s="655">
        <v>287</v>
      </c>
      <c r="V12" s="656">
        <v>78190.789999999994</v>
      </c>
      <c r="W12" s="655">
        <v>7287.7</v>
      </c>
      <c r="X12" s="655">
        <v>3800</v>
      </c>
      <c r="Y12" s="655">
        <v>59971.186999999998</v>
      </c>
      <c r="Z12" s="758">
        <v>0</v>
      </c>
      <c r="AA12" s="861" t="s">
        <v>9</v>
      </c>
      <c r="AB12" s="794"/>
    </row>
    <row r="13" spans="1:28" s="246" customFormat="1" ht="11.1" customHeight="1">
      <c r="A13" s="826" t="s">
        <v>289</v>
      </c>
      <c r="B13" s="826"/>
      <c r="C13" s="214"/>
      <c r="D13" s="653">
        <v>4122.583333333333</v>
      </c>
      <c r="E13" s="654">
        <v>5258</v>
      </c>
      <c r="F13" s="654">
        <v>9032860.1579999998</v>
      </c>
      <c r="G13" s="656">
        <v>54569</v>
      </c>
      <c r="H13" s="654">
        <v>2695816.983</v>
      </c>
      <c r="I13" s="656">
        <v>55780</v>
      </c>
      <c r="J13" s="656">
        <v>1574903.4469999999</v>
      </c>
      <c r="K13" s="656">
        <v>2730</v>
      </c>
      <c r="L13" s="654">
        <v>22510.776999999998</v>
      </c>
      <c r="M13" s="655">
        <v>11910</v>
      </c>
      <c r="N13" s="655">
        <v>272845.21000000002</v>
      </c>
      <c r="O13" s="655">
        <v>52933</v>
      </c>
      <c r="P13" s="655">
        <v>4379891.9910000004</v>
      </c>
      <c r="Q13" s="656">
        <v>1</v>
      </c>
      <c r="R13" s="656">
        <v>159.12</v>
      </c>
      <c r="S13" s="656">
        <v>1017</v>
      </c>
      <c r="T13" s="655">
        <v>13719.575999999999</v>
      </c>
      <c r="U13" s="656">
        <v>139</v>
      </c>
      <c r="V13" s="655">
        <v>39086.857000000004</v>
      </c>
      <c r="W13" s="655">
        <v>2160.931</v>
      </c>
      <c r="X13" s="655">
        <v>1800</v>
      </c>
      <c r="Y13" s="655">
        <v>28616.545999999998</v>
      </c>
      <c r="Z13" s="262">
        <v>1348.72</v>
      </c>
      <c r="AA13" s="861" t="s">
        <v>289</v>
      </c>
      <c r="AB13" s="794"/>
    </row>
    <row r="14" spans="1:28" s="246" customFormat="1" ht="11.1" customHeight="1">
      <c r="A14" s="826" t="s">
        <v>70</v>
      </c>
      <c r="B14" s="826"/>
      <c r="C14" s="214"/>
      <c r="D14" s="653">
        <v>2768.1666666666665</v>
      </c>
      <c r="E14" s="654">
        <v>3535.0833333333335</v>
      </c>
      <c r="F14" s="654">
        <v>5963890.0580000002</v>
      </c>
      <c r="G14" s="656">
        <v>36541</v>
      </c>
      <c r="H14" s="654">
        <v>1819394.5919999999</v>
      </c>
      <c r="I14" s="656">
        <v>37780</v>
      </c>
      <c r="J14" s="656">
        <v>1079437.98</v>
      </c>
      <c r="K14" s="656">
        <v>2168</v>
      </c>
      <c r="L14" s="656">
        <v>15819.047</v>
      </c>
      <c r="M14" s="656">
        <v>8261</v>
      </c>
      <c r="N14" s="655">
        <v>170458.46299999999</v>
      </c>
      <c r="O14" s="656">
        <v>33473</v>
      </c>
      <c r="P14" s="656">
        <v>2768186.162</v>
      </c>
      <c r="Q14" s="656" t="s">
        <v>168</v>
      </c>
      <c r="R14" s="656" t="s">
        <v>570</v>
      </c>
      <c r="S14" s="656">
        <v>816</v>
      </c>
      <c r="T14" s="656">
        <v>9848.6149999999998</v>
      </c>
      <c r="U14" s="656">
        <v>70</v>
      </c>
      <c r="V14" s="656">
        <v>12878.467000000001</v>
      </c>
      <c r="W14" s="655">
        <v>1118.9770000000001</v>
      </c>
      <c r="X14" s="655">
        <v>1400</v>
      </c>
      <c r="Y14" s="655">
        <v>85347.755000000005</v>
      </c>
      <c r="Z14" s="758">
        <v>0</v>
      </c>
      <c r="AA14" s="861" t="s">
        <v>70</v>
      </c>
      <c r="AB14" s="794"/>
    </row>
    <row r="15" spans="1:28" s="246" customFormat="1" ht="8.4499999999999993" customHeight="1">
      <c r="A15" s="258"/>
      <c r="B15" s="258"/>
      <c r="C15" s="214"/>
      <c r="D15" s="653"/>
      <c r="E15" s="654"/>
      <c r="F15" s="654"/>
      <c r="G15" s="656"/>
      <c r="H15" s="654"/>
      <c r="I15" s="656"/>
      <c r="J15" s="656"/>
      <c r="K15" s="656"/>
      <c r="L15" s="656"/>
      <c r="M15" s="656"/>
      <c r="N15" s="656"/>
      <c r="O15" s="656"/>
      <c r="P15" s="656"/>
      <c r="Q15" s="656"/>
      <c r="R15" s="656"/>
      <c r="S15" s="656"/>
      <c r="T15" s="656"/>
      <c r="U15" s="656"/>
      <c r="V15" s="656"/>
      <c r="W15" s="656"/>
      <c r="X15" s="656"/>
      <c r="Y15" s="656"/>
      <c r="Z15" s="758"/>
      <c r="AA15" s="752"/>
      <c r="AB15" s="752"/>
    </row>
    <row r="16" spans="1:28" s="246" customFormat="1" ht="11.1" customHeight="1">
      <c r="A16" s="826" t="s">
        <v>12</v>
      </c>
      <c r="B16" s="826"/>
      <c r="C16" s="214"/>
      <c r="D16" s="657">
        <v>861.16666666666663</v>
      </c>
      <c r="E16" s="656">
        <v>1006.5</v>
      </c>
      <c r="F16" s="654">
        <v>2035391.4839999999</v>
      </c>
      <c r="G16" s="656">
        <v>10309</v>
      </c>
      <c r="H16" s="654">
        <v>582888.85499999998</v>
      </c>
      <c r="I16" s="656">
        <v>10363</v>
      </c>
      <c r="J16" s="656">
        <v>366141.37800000003</v>
      </c>
      <c r="K16" s="656">
        <v>360</v>
      </c>
      <c r="L16" s="656">
        <v>3050.7730000000001</v>
      </c>
      <c r="M16" s="656">
        <v>2931</v>
      </c>
      <c r="N16" s="656">
        <v>72318.744999999995</v>
      </c>
      <c r="O16" s="656">
        <v>10093</v>
      </c>
      <c r="P16" s="656">
        <v>997357.04799999995</v>
      </c>
      <c r="Q16" s="656" t="s">
        <v>168</v>
      </c>
      <c r="R16" s="656" t="s">
        <v>168</v>
      </c>
      <c r="S16" s="656">
        <v>115</v>
      </c>
      <c r="T16" s="656">
        <v>2495.7579999999998</v>
      </c>
      <c r="U16" s="656">
        <v>20</v>
      </c>
      <c r="V16" s="656">
        <v>3737.42</v>
      </c>
      <c r="W16" s="656">
        <v>264.916</v>
      </c>
      <c r="X16" s="656">
        <v>100</v>
      </c>
      <c r="Y16" s="656">
        <v>6982.0810000000001</v>
      </c>
      <c r="Z16" s="758">
        <v>54.51</v>
      </c>
      <c r="AA16" s="861" t="s">
        <v>12</v>
      </c>
      <c r="AB16" s="794"/>
    </row>
    <row r="17" spans="1:28" s="246" customFormat="1" ht="11.1" customHeight="1">
      <c r="A17" s="826" t="s">
        <v>68</v>
      </c>
      <c r="B17" s="826"/>
      <c r="C17" s="214"/>
      <c r="D17" s="657">
        <v>4292.583333333333</v>
      </c>
      <c r="E17" s="656">
        <v>5607.916666666667</v>
      </c>
      <c r="F17" s="654">
        <v>9870807.3129999992</v>
      </c>
      <c r="G17" s="656">
        <v>58966</v>
      </c>
      <c r="H17" s="654">
        <v>3080077.8119999999</v>
      </c>
      <c r="I17" s="656">
        <v>61279</v>
      </c>
      <c r="J17" s="656">
        <v>1951953.7250000001</v>
      </c>
      <c r="K17" s="656">
        <v>4047</v>
      </c>
      <c r="L17" s="656">
        <v>33439.627999999997</v>
      </c>
      <c r="M17" s="656">
        <v>11021</v>
      </c>
      <c r="N17" s="656">
        <v>277223.66399999999</v>
      </c>
      <c r="O17" s="656">
        <v>55777</v>
      </c>
      <c r="P17" s="656">
        <v>4420207.5190000003</v>
      </c>
      <c r="Q17" s="656">
        <v>2</v>
      </c>
      <c r="R17" s="656">
        <v>154.65199999999999</v>
      </c>
      <c r="S17" s="656">
        <v>1796</v>
      </c>
      <c r="T17" s="656">
        <v>25193.242999999999</v>
      </c>
      <c r="U17" s="656">
        <v>139</v>
      </c>
      <c r="V17" s="656">
        <v>39686.959999999999</v>
      </c>
      <c r="W17" s="656">
        <v>3139.4780000000001</v>
      </c>
      <c r="X17" s="656">
        <v>2100</v>
      </c>
      <c r="Y17" s="656">
        <v>37630.631999999998</v>
      </c>
      <c r="Z17" s="758">
        <v>0</v>
      </c>
      <c r="AA17" s="861" t="s">
        <v>68</v>
      </c>
      <c r="AB17" s="794"/>
    </row>
    <row r="18" spans="1:28" s="246" customFormat="1" ht="11.1" customHeight="1">
      <c r="A18" s="826" t="s">
        <v>67</v>
      </c>
      <c r="B18" s="826"/>
      <c r="C18" s="214"/>
      <c r="D18" s="657">
        <v>2687.5833333333335</v>
      </c>
      <c r="E18" s="656">
        <v>3410.75</v>
      </c>
      <c r="F18" s="654">
        <v>5764873.8530000001</v>
      </c>
      <c r="G18" s="656">
        <v>35229</v>
      </c>
      <c r="H18" s="654">
        <v>1709108.557</v>
      </c>
      <c r="I18" s="656">
        <v>36801</v>
      </c>
      <c r="J18" s="656">
        <v>1127060.5560000001</v>
      </c>
      <c r="K18" s="656">
        <v>2045</v>
      </c>
      <c r="L18" s="656">
        <v>17394.062999999998</v>
      </c>
      <c r="M18" s="656">
        <v>8304</v>
      </c>
      <c r="N18" s="656">
        <v>168356.166</v>
      </c>
      <c r="O18" s="656">
        <v>25795</v>
      </c>
      <c r="P18" s="656">
        <v>2704192.0529999998</v>
      </c>
      <c r="Q18" s="656">
        <v>11</v>
      </c>
      <c r="R18" s="656">
        <v>4037.2049999999999</v>
      </c>
      <c r="S18" s="656">
        <v>570</v>
      </c>
      <c r="T18" s="656">
        <v>8458.1939999999995</v>
      </c>
      <c r="U18" s="656">
        <v>107</v>
      </c>
      <c r="V18" s="656">
        <v>16125.275</v>
      </c>
      <c r="W18" s="656">
        <v>667.47400000000005</v>
      </c>
      <c r="X18" s="656">
        <v>900</v>
      </c>
      <c r="Y18" s="656">
        <v>8574.31</v>
      </c>
      <c r="Z18" s="758">
        <v>0</v>
      </c>
      <c r="AA18" s="861" t="s">
        <v>67</v>
      </c>
      <c r="AB18" s="794"/>
    </row>
    <row r="19" spans="1:28" s="246" customFormat="1" ht="11.1" customHeight="1">
      <c r="A19" s="826" t="s">
        <v>66</v>
      </c>
      <c r="B19" s="826"/>
      <c r="C19" s="214"/>
      <c r="D19" s="657">
        <v>1715.75</v>
      </c>
      <c r="E19" s="656">
        <v>2187.0833333333335</v>
      </c>
      <c r="F19" s="654">
        <v>3781645.4849999999</v>
      </c>
      <c r="G19" s="656">
        <v>23699</v>
      </c>
      <c r="H19" s="654">
        <v>1163939.9550000001</v>
      </c>
      <c r="I19" s="656">
        <v>23736</v>
      </c>
      <c r="J19" s="656">
        <v>766398.63</v>
      </c>
      <c r="K19" s="656">
        <v>1484</v>
      </c>
      <c r="L19" s="656">
        <v>10218.762000000001</v>
      </c>
      <c r="M19" s="656">
        <v>4950</v>
      </c>
      <c r="N19" s="656">
        <v>97948.846000000005</v>
      </c>
      <c r="O19" s="656">
        <v>25187</v>
      </c>
      <c r="P19" s="656">
        <v>1690805.19</v>
      </c>
      <c r="Q19" s="656">
        <v>2</v>
      </c>
      <c r="R19" s="656">
        <v>108.92</v>
      </c>
      <c r="S19" s="656">
        <v>624</v>
      </c>
      <c r="T19" s="656">
        <v>8788.5810000000001</v>
      </c>
      <c r="U19" s="656">
        <v>46</v>
      </c>
      <c r="V19" s="656">
        <v>8919.7340000000004</v>
      </c>
      <c r="W19" s="656">
        <v>1349.68</v>
      </c>
      <c r="X19" s="656">
        <v>1100</v>
      </c>
      <c r="Y19" s="656">
        <v>32038.746999999999</v>
      </c>
      <c r="Z19" s="758">
        <v>28.44</v>
      </c>
      <c r="AA19" s="861" t="s">
        <v>66</v>
      </c>
      <c r="AB19" s="794"/>
    </row>
    <row r="20" spans="1:28" s="246" customFormat="1" ht="11.1" customHeight="1">
      <c r="A20" s="826" t="s">
        <v>65</v>
      </c>
      <c r="B20" s="826"/>
      <c r="C20" s="214"/>
      <c r="D20" s="657">
        <v>326.33333333333331</v>
      </c>
      <c r="E20" s="656">
        <v>399.58333333333331</v>
      </c>
      <c r="F20" s="654">
        <v>802476.73400000005</v>
      </c>
      <c r="G20" s="656">
        <v>4132</v>
      </c>
      <c r="H20" s="654">
        <v>227675.19699999999</v>
      </c>
      <c r="I20" s="656">
        <v>4117</v>
      </c>
      <c r="J20" s="656">
        <v>132312.571</v>
      </c>
      <c r="K20" s="656">
        <v>187</v>
      </c>
      <c r="L20" s="656">
        <v>1909.1610000000001</v>
      </c>
      <c r="M20" s="656">
        <v>1200</v>
      </c>
      <c r="N20" s="656">
        <v>21161.323</v>
      </c>
      <c r="O20" s="656">
        <v>4271</v>
      </c>
      <c r="P20" s="656">
        <v>408702.96299999999</v>
      </c>
      <c r="Q20" s="656" t="s">
        <v>168</v>
      </c>
      <c r="R20" s="656" t="s">
        <v>168</v>
      </c>
      <c r="S20" s="656">
        <v>53</v>
      </c>
      <c r="T20" s="656">
        <v>566.99699999999996</v>
      </c>
      <c r="U20" s="656">
        <v>12</v>
      </c>
      <c r="V20" s="656">
        <v>3197.4989999999998</v>
      </c>
      <c r="W20" s="656">
        <v>227.07300000000001</v>
      </c>
      <c r="X20" s="656">
        <v>200</v>
      </c>
      <c r="Y20" s="656">
        <v>6523.95</v>
      </c>
      <c r="Z20" s="758">
        <v>0</v>
      </c>
      <c r="AA20" s="861" t="s">
        <v>65</v>
      </c>
      <c r="AB20" s="794"/>
    </row>
    <row r="21" spans="1:28" s="246" customFormat="1" ht="8.4499999999999993" customHeight="1">
      <c r="A21" s="258"/>
      <c r="B21" s="258"/>
      <c r="C21" s="214"/>
      <c r="D21" s="653"/>
      <c r="E21" s="654"/>
      <c r="F21" s="654"/>
      <c r="G21" s="656"/>
      <c r="H21" s="654"/>
      <c r="I21" s="656"/>
      <c r="J21" s="656"/>
      <c r="K21" s="656"/>
      <c r="L21" s="656"/>
      <c r="M21" s="656"/>
      <c r="N21" s="656"/>
      <c r="O21" s="656"/>
      <c r="P21" s="656"/>
      <c r="Q21" s="656"/>
      <c r="R21" s="656"/>
      <c r="S21" s="656"/>
      <c r="T21" s="658"/>
      <c r="U21" s="656"/>
      <c r="V21" s="656"/>
      <c r="W21" s="656"/>
      <c r="X21" s="656"/>
      <c r="Y21" s="656"/>
      <c r="Z21" s="758"/>
      <c r="AA21" s="260"/>
      <c r="AB21" s="259"/>
    </row>
    <row r="22" spans="1:28" s="246" customFormat="1" ht="11.1" customHeight="1">
      <c r="A22" s="826" t="s">
        <v>64</v>
      </c>
      <c r="B22" s="826"/>
      <c r="C22" s="214"/>
      <c r="D22" s="657">
        <v>543.41666666666663</v>
      </c>
      <c r="E22" s="656">
        <v>686.66666666666663</v>
      </c>
      <c r="F22" s="654">
        <v>1352005.59</v>
      </c>
      <c r="G22" s="656">
        <v>7191</v>
      </c>
      <c r="H22" s="654">
        <v>397165.97499999998</v>
      </c>
      <c r="I22" s="656">
        <v>6702</v>
      </c>
      <c r="J22" s="656">
        <v>178811.92199999999</v>
      </c>
      <c r="K22" s="656">
        <v>233</v>
      </c>
      <c r="L22" s="656">
        <v>1936.1030000000001</v>
      </c>
      <c r="M22" s="656">
        <v>1855</v>
      </c>
      <c r="N22" s="656">
        <v>61575.502999999997</v>
      </c>
      <c r="O22" s="656">
        <v>6884</v>
      </c>
      <c r="P22" s="656">
        <v>698464.95499999996</v>
      </c>
      <c r="Q22" s="656" t="s">
        <v>168</v>
      </c>
      <c r="R22" s="656" t="s">
        <v>168</v>
      </c>
      <c r="S22" s="656">
        <v>112</v>
      </c>
      <c r="T22" s="656">
        <v>2037.9949999999999</v>
      </c>
      <c r="U22" s="656">
        <v>44</v>
      </c>
      <c r="V22" s="656">
        <v>9154.518</v>
      </c>
      <c r="W22" s="656">
        <v>42.709000000000003</v>
      </c>
      <c r="X22" s="656">
        <v>100</v>
      </c>
      <c r="Y22" s="656">
        <v>2715.91</v>
      </c>
      <c r="Z22" s="758">
        <v>0</v>
      </c>
      <c r="AA22" s="861" t="s">
        <v>64</v>
      </c>
      <c r="AB22" s="794"/>
    </row>
    <row r="23" spans="1:28" s="246" customFormat="1" ht="11.1" customHeight="1">
      <c r="A23" s="826" t="s">
        <v>63</v>
      </c>
      <c r="B23" s="826"/>
      <c r="C23" s="214"/>
      <c r="D23" s="657">
        <v>1533.5833333333333</v>
      </c>
      <c r="E23" s="656">
        <v>1887.5</v>
      </c>
      <c r="F23" s="654">
        <v>3460619.6809999999</v>
      </c>
      <c r="G23" s="656">
        <v>19874</v>
      </c>
      <c r="H23" s="654">
        <v>1034109.3959999999</v>
      </c>
      <c r="I23" s="656">
        <v>19794</v>
      </c>
      <c r="J23" s="656">
        <v>587541.848</v>
      </c>
      <c r="K23" s="656">
        <v>1059</v>
      </c>
      <c r="L23" s="656">
        <v>8651.4449999999997</v>
      </c>
      <c r="M23" s="656">
        <v>4358</v>
      </c>
      <c r="N23" s="656">
        <v>107290.47900000001</v>
      </c>
      <c r="O23" s="656">
        <v>18616</v>
      </c>
      <c r="P23" s="656">
        <v>1681394.1540000001</v>
      </c>
      <c r="Q23" s="656" t="s">
        <v>168</v>
      </c>
      <c r="R23" s="656" t="s">
        <v>168</v>
      </c>
      <c r="S23" s="656">
        <v>360</v>
      </c>
      <c r="T23" s="656">
        <v>5247.3410000000003</v>
      </c>
      <c r="U23" s="656">
        <v>60</v>
      </c>
      <c r="V23" s="656">
        <v>11457.231</v>
      </c>
      <c r="W23" s="656">
        <v>749.97400000000005</v>
      </c>
      <c r="X23" s="656">
        <v>900</v>
      </c>
      <c r="Y23" s="656">
        <v>23277.812999999998</v>
      </c>
      <c r="Z23" s="758">
        <v>0</v>
      </c>
      <c r="AA23" s="861" t="s">
        <v>63</v>
      </c>
      <c r="AB23" s="794"/>
    </row>
    <row r="24" spans="1:28" s="246" customFormat="1" ht="11.1" customHeight="1">
      <c r="A24" s="826" t="s">
        <v>62</v>
      </c>
      <c r="B24" s="826"/>
      <c r="C24" s="214"/>
      <c r="D24" s="657">
        <v>2512.25</v>
      </c>
      <c r="E24" s="656">
        <v>3238.5833333333335</v>
      </c>
      <c r="F24" s="654">
        <v>5894929.2439999999</v>
      </c>
      <c r="G24" s="656">
        <v>33782</v>
      </c>
      <c r="H24" s="654">
        <v>1797333.3670000001</v>
      </c>
      <c r="I24" s="656">
        <v>35012</v>
      </c>
      <c r="J24" s="656">
        <v>1033415.255</v>
      </c>
      <c r="K24" s="656">
        <v>2071</v>
      </c>
      <c r="L24" s="656">
        <v>16562.882000000001</v>
      </c>
      <c r="M24" s="656">
        <v>6599</v>
      </c>
      <c r="N24" s="656">
        <v>196035.071</v>
      </c>
      <c r="O24" s="656">
        <v>31110</v>
      </c>
      <c r="P24" s="656">
        <v>2794623.72</v>
      </c>
      <c r="Q24" s="656">
        <v>10</v>
      </c>
      <c r="R24" s="656">
        <v>244.78</v>
      </c>
      <c r="S24" s="656">
        <v>972</v>
      </c>
      <c r="T24" s="656">
        <v>10120.218999999999</v>
      </c>
      <c r="U24" s="656">
        <v>86</v>
      </c>
      <c r="V24" s="656">
        <v>17767.971000000001</v>
      </c>
      <c r="W24" s="656">
        <v>1165.8779999999999</v>
      </c>
      <c r="X24" s="656">
        <v>800</v>
      </c>
      <c r="Y24" s="656">
        <v>26860.100999999999</v>
      </c>
      <c r="Z24" s="758">
        <v>0</v>
      </c>
      <c r="AA24" s="861" t="s">
        <v>62</v>
      </c>
      <c r="AB24" s="794"/>
    </row>
    <row r="25" spans="1:28" s="246" customFormat="1" ht="11.1" customHeight="1">
      <c r="A25" s="826" t="s">
        <v>61</v>
      </c>
      <c r="B25" s="826"/>
      <c r="C25" s="214"/>
      <c r="D25" s="657">
        <v>2924.0833333333335</v>
      </c>
      <c r="E25" s="656">
        <v>3752.3333333333335</v>
      </c>
      <c r="F25" s="654">
        <v>6441249.8629999999</v>
      </c>
      <c r="G25" s="656">
        <v>42619</v>
      </c>
      <c r="H25" s="654">
        <v>2084382.5730000001</v>
      </c>
      <c r="I25" s="656">
        <v>41152</v>
      </c>
      <c r="J25" s="656">
        <v>1239225.4750000001</v>
      </c>
      <c r="K25" s="656">
        <v>2811</v>
      </c>
      <c r="L25" s="656">
        <v>25740.737000000001</v>
      </c>
      <c r="M25" s="656">
        <v>8379</v>
      </c>
      <c r="N25" s="656">
        <v>203910.94099999999</v>
      </c>
      <c r="O25" s="656">
        <v>35525</v>
      </c>
      <c r="P25" s="656">
        <v>2836903.1510000001</v>
      </c>
      <c r="Q25" s="656">
        <v>2</v>
      </c>
      <c r="R25" s="656">
        <v>210.82</v>
      </c>
      <c r="S25" s="656">
        <v>951</v>
      </c>
      <c r="T25" s="656">
        <v>9821.5419999999995</v>
      </c>
      <c r="U25" s="656">
        <v>59</v>
      </c>
      <c r="V25" s="656">
        <v>10615.851000000001</v>
      </c>
      <c r="W25" s="656">
        <v>2136.2429999999999</v>
      </c>
      <c r="X25" s="656">
        <v>700</v>
      </c>
      <c r="Y25" s="656">
        <v>27602.53</v>
      </c>
      <c r="Z25" s="758">
        <v>0</v>
      </c>
      <c r="AA25" s="861" t="s">
        <v>61</v>
      </c>
      <c r="AB25" s="794"/>
    </row>
    <row r="26" spans="1:28" s="246" customFormat="1" ht="11.1" customHeight="1">
      <c r="A26" s="826" t="s">
        <v>60</v>
      </c>
      <c r="B26" s="826"/>
      <c r="C26" s="214"/>
      <c r="D26" s="657">
        <v>934.91666666666663</v>
      </c>
      <c r="E26" s="656">
        <v>1209.1666666666667</v>
      </c>
      <c r="F26" s="654">
        <v>2106559.7829999998</v>
      </c>
      <c r="G26" s="656">
        <v>12635</v>
      </c>
      <c r="H26" s="654">
        <v>634504.89</v>
      </c>
      <c r="I26" s="656">
        <v>12889</v>
      </c>
      <c r="J26" s="656">
        <v>369173.804</v>
      </c>
      <c r="K26" s="656">
        <v>787</v>
      </c>
      <c r="L26" s="656">
        <v>5965.1109999999999</v>
      </c>
      <c r="M26" s="656">
        <v>2717</v>
      </c>
      <c r="N26" s="656">
        <v>64673.478999999999</v>
      </c>
      <c r="O26" s="656">
        <v>13623</v>
      </c>
      <c r="P26" s="656">
        <v>1015155.857</v>
      </c>
      <c r="Q26" s="656" t="s">
        <v>570</v>
      </c>
      <c r="R26" s="656" t="s">
        <v>168</v>
      </c>
      <c r="S26" s="656">
        <v>430</v>
      </c>
      <c r="T26" s="656">
        <v>4409.5219999999999</v>
      </c>
      <c r="U26" s="656">
        <v>22</v>
      </c>
      <c r="V26" s="656">
        <v>5189.0889999999999</v>
      </c>
      <c r="W26" s="656">
        <v>335.80700000000002</v>
      </c>
      <c r="X26" s="656">
        <v>900</v>
      </c>
      <c r="Y26" s="656">
        <v>6252.2240000000002</v>
      </c>
      <c r="Z26" s="758">
        <v>0</v>
      </c>
      <c r="AA26" s="861" t="s">
        <v>60</v>
      </c>
      <c r="AB26" s="794"/>
    </row>
    <row r="27" spans="1:28" s="246" customFormat="1" ht="8.4499999999999993" customHeight="1">
      <c r="A27" s="258"/>
      <c r="B27" s="258"/>
      <c r="C27" s="214"/>
      <c r="D27" s="653"/>
      <c r="E27" s="654"/>
      <c r="F27" s="654"/>
      <c r="G27" s="656"/>
      <c r="H27" s="654"/>
      <c r="I27" s="656"/>
      <c r="J27" s="656"/>
      <c r="K27" s="656"/>
      <c r="L27" s="656"/>
      <c r="M27" s="656"/>
      <c r="N27" s="656"/>
      <c r="O27" s="656"/>
      <c r="P27" s="656"/>
      <c r="Q27" s="656"/>
      <c r="R27" s="656"/>
      <c r="S27" s="656"/>
      <c r="T27" s="658"/>
      <c r="U27" s="656"/>
      <c r="V27" s="656"/>
      <c r="W27" s="656"/>
      <c r="X27" s="656"/>
      <c r="Y27" s="656"/>
      <c r="Z27" s="758"/>
      <c r="AA27" s="752"/>
      <c r="AB27" s="752"/>
    </row>
    <row r="28" spans="1:28" s="246" customFormat="1" ht="11.1" customHeight="1">
      <c r="A28" s="826" t="s">
        <v>59</v>
      </c>
      <c r="B28" s="826"/>
      <c r="C28" s="214"/>
      <c r="D28" s="657">
        <v>978.75</v>
      </c>
      <c r="E28" s="656">
        <v>1262.5</v>
      </c>
      <c r="F28" s="654">
        <v>2087071.297</v>
      </c>
      <c r="G28" s="656">
        <v>13390</v>
      </c>
      <c r="H28" s="654">
        <v>670070.52399999998</v>
      </c>
      <c r="I28" s="656">
        <v>14077</v>
      </c>
      <c r="J28" s="656">
        <v>431277.636</v>
      </c>
      <c r="K28" s="656">
        <v>942</v>
      </c>
      <c r="L28" s="656">
        <v>6859.1239999999998</v>
      </c>
      <c r="M28" s="656">
        <v>2681</v>
      </c>
      <c r="N28" s="656">
        <v>90400.521999999997</v>
      </c>
      <c r="O28" s="656">
        <v>12730</v>
      </c>
      <c r="P28" s="656">
        <v>867025.82499999995</v>
      </c>
      <c r="Q28" s="656">
        <v>4</v>
      </c>
      <c r="R28" s="656">
        <v>1388.3</v>
      </c>
      <c r="S28" s="656">
        <v>438</v>
      </c>
      <c r="T28" s="656">
        <v>5058.9690000000001</v>
      </c>
      <c r="U28" s="656">
        <v>28</v>
      </c>
      <c r="V28" s="656">
        <v>6020.3469999999998</v>
      </c>
      <c r="W28" s="656">
        <v>467.96</v>
      </c>
      <c r="X28" s="656">
        <v>200</v>
      </c>
      <c r="Y28" s="656">
        <v>8302.09</v>
      </c>
      <c r="Z28" s="758">
        <v>0</v>
      </c>
      <c r="AA28" s="861" t="s">
        <v>59</v>
      </c>
      <c r="AB28" s="794"/>
    </row>
    <row r="29" spans="1:28" s="246" customFormat="1" ht="11.1" customHeight="1">
      <c r="A29" s="826" t="s">
        <v>58</v>
      </c>
      <c r="B29" s="826"/>
      <c r="C29" s="214"/>
      <c r="D29" s="657">
        <v>1793.6666666666667</v>
      </c>
      <c r="E29" s="656">
        <v>2283.9166666666665</v>
      </c>
      <c r="F29" s="654">
        <v>3976185.6159999999</v>
      </c>
      <c r="G29" s="656">
        <v>25133</v>
      </c>
      <c r="H29" s="654">
        <v>1246886.1669999999</v>
      </c>
      <c r="I29" s="656">
        <v>24740</v>
      </c>
      <c r="J29" s="656">
        <v>760659.19499999995</v>
      </c>
      <c r="K29" s="656">
        <v>1315</v>
      </c>
      <c r="L29" s="656">
        <v>10854.209000000001</v>
      </c>
      <c r="M29" s="656">
        <v>5330</v>
      </c>
      <c r="N29" s="656">
        <v>123036.194</v>
      </c>
      <c r="O29" s="656">
        <v>25775</v>
      </c>
      <c r="P29" s="656">
        <v>1805092.4240000001</v>
      </c>
      <c r="Q29" s="656">
        <v>1</v>
      </c>
      <c r="R29" s="656">
        <v>1.5</v>
      </c>
      <c r="S29" s="656">
        <v>498</v>
      </c>
      <c r="T29" s="656">
        <v>6361.3119999999999</v>
      </c>
      <c r="U29" s="656">
        <v>48</v>
      </c>
      <c r="V29" s="656">
        <v>8779.7430000000004</v>
      </c>
      <c r="W29" s="656">
        <v>578.28899999999999</v>
      </c>
      <c r="X29" s="656">
        <v>700</v>
      </c>
      <c r="Y29" s="656">
        <v>13236.583000000001</v>
      </c>
      <c r="Z29" s="758">
        <v>0</v>
      </c>
      <c r="AA29" s="861" t="s">
        <v>58</v>
      </c>
      <c r="AB29" s="794"/>
    </row>
    <row r="30" spans="1:28" s="246" customFormat="1" ht="11.1" customHeight="1">
      <c r="A30" s="826" t="s">
        <v>57</v>
      </c>
      <c r="B30" s="826"/>
      <c r="C30" s="214"/>
      <c r="D30" s="657">
        <v>298.91666666666669</v>
      </c>
      <c r="E30" s="656">
        <v>361</v>
      </c>
      <c r="F30" s="654">
        <v>711564.30599999998</v>
      </c>
      <c r="G30" s="656">
        <v>3667</v>
      </c>
      <c r="H30" s="654">
        <v>186325.91200000001</v>
      </c>
      <c r="I30" s="656">
        <v>3583</v>
      </c>
      <c r="J30" s="656">
        <v>112831.954</v>
      </c>
      <c r="K30" s="656">
        <v>164</v>
      </c>
      <c r="L30" s="656">
        <v>1447.71</v>
      </c>
      <c r="M30" s="656">
        <v>1060</v>
      </c>
      <c r="N30" s="656">
        <v>21190.084999999999</v>
      </c>
      <c r="O30" s="656">
        <v>3772</v>
      </c>
      <c r="P30" s="656">
        <v>384685.85700000002</v>
      </c>
      <c r="Q30" s="656" t="s">
        <v>168</v>
      </c>
      <c r="R30" s="656" t="s">
        <v>168</v>
      </c>
      <c r="S30" s="656">
        <v>54</v>
      </c>
      <c r="T30" s="656">
        <v>616.02800000000002</v>
      </c>
      <c r="U30" s="656">
        <v>7</v>
      </c>
      <c r="V30" s="656">
        <v>2405.0369999999998</v>
      </c>
      <c r="W30" s="656">
        <v>0</v>
      </c>
      <c r="X30" s="656">
        <v>200</v>
      </c>
      <c r="Y30" s="656">
        <v>1861.723</v>
      </c>
      <c r="Z30" s="758">
        <v>0</v>
      </c>
      <c r="AA30" s="861" t="s">
        <v>57</v>
      </c>
      <c r="AB30" s="794"/>
    </row>
    <row r="31" spans="1:28" s="246" customFormat="1" ht="11.1" customHeight="1">
      <c r="A31" s="826" t="s">
        <v>56</v>
      </c>
      <c r="B31" s="826"/>
      <c r="C31" s="214"/>
      <c r="D31" s="657">
        <v>695.83333333333337</v>
      </c>
      <c r="E31" s="656">
        <v>877.41666666666663</v>
      </c>
      <c r="F31" s="654">
        <v>1476239.287</v>
      </c>
      <c r="G31" s="656">
        <v>9098</v>
      </c>
      <c r="H31" s="654">
        <v>464400.995</v>
      </c>
      <c r="I31" s="656">
        <v>9513</v>
      </c>
      <c r="J31" s="656">
        <v>290668.31099999999</v>
      </c>
      <c r="K31" s="656">
        <v>485</v>
      </c>
      <c r="L31" s="656">
        <v>4397.6959999999999</v>
      </c>
      <c r="M31" s="656">
        <v>2096</v>
      </c>
      <c r="N31" s="656">
        <v>38349.733</v>
      </c>
      <c r="O31" s="656">
        <v>7819</v>
      </c>
      <c r="P31" s="656">
        <v>662183.51300000004</v>
      </c>
      <c r="Q31" s="656" t="s">
        <v>168</v>
      </c>
      <c r="R31" s="656" t="s">
        <v>168</v>
      </c>
      <c r="S31" s="656">
        <v>385</v>
      </c>
      <c r="T31" s="656">
        <v>5145.3819999999996</v>
      </c>
      <c r="U31" s="656">
        <v>16</v>
      </c>
      <c r="V31" s="656">
        <v>3909.3359999999998</v>
      </c>
      <c r="W31" s="656">
        <v>405.471</v>
      </c>
      <c r="X31" s="656">
        <v>200</v>
      </c>
      <c r="Y31" s="656">
        <v>6578.85</v>
      </c>
      <c r="Z31" s="758">
        <v>0</v>
      </c>
      <c r="AA31" s="861" t="s">
        <v>56</v>
      </c>
      <c r="AB31" s="794"/>
    </row>
    <row r="32" spans="1:28" s="246" customFormat="1" ht="12" customHeight="1">
      <c r="A32" s="258"/>
      <c r="B32" s="258"/>
      <c r="C32" s="214"/>
      <c r="D32" s="657"/>
      <c r="E32" s="656"/>
      <c r="F32" s="654"/>
      <c r="G32" s="656"/>
      <c r="H32" s="656"/>
      <c r="I32" s="656"/>
      <c r="J32" s="656"/>
      <c r="K32" s="656"/>
      <c r="L32" s="656"/>
      <c r="M32" s="656"/>
      <c r="N32" s="656"/>
      <c r="O32" s="656"/>
      <c r="P32" s="656"/>
      <c r="Q32" s="656"/>
      <c r="R32" s="656"/>
      <c r="S32" s="656"/>
      <c r="T32" s="656"/>
      <c r="U32" s="656"/>
      <c r="V32" s="656"/>
      <c r="W32" s="656"/>
      <c r="X32" s="656"/>
      <c r="Y32" s="656"/>
      <c r="Z32" s="758"/>
      <c r="AA32" s="260"/>
      <c r="AB32" s="259"/>
    </row>
    <row r="33" spans="1:28" s="246" customFormat="1" ht="28.5" customHeight="1">
      <c r="A33" s="828" t="s">
        <v>288</v>
      </c>
      <c r="B33" s="826"/>
      <c r="C33" s="214"/>
      <c r="D33" s="657">
        <v>898.41666666666663</v>
      </c>
      <c r="E33" s="656">
        <v>1130.1666666666667</v>
      </c>
      <c r="F33" s="654">
        <v>976795.84499999997</v>
      </c>
      <c r="G33" s="656">
        <v>11362</v>
      </c>
      <c r="H33" s="656">
        <v>544634.67000000004</v>
      </c>
      <c r="I33" s="656">
        <v>11464</v>
      </c>
      <c r="J33" s="656">
        <v>363096.321</v>
      </c>
      <c r="K33" s="656">
        <v>633</v>
      </c>
      <c r="L33" s="656">
        <v>4546.3779999999997</v>
      </c>
      <c r="M33" s="656">
        <v>2733</v>
      </c>
      <c r="N33" s="656">
        <v>853.23500000000001</v>
      </c>
      <c r="O33" s="656">
        <v>11224</v>
      </c>
      <c r="P33" s="656">
        <v>18647.278999999999</v>
      </c>
      <c r="Q33" s="656">
        <v>2</v>
      </c>
      <c r="R33" s="656">
        <v>13.2</v>
      </c>
      <c r="S33" s="656">
        <v>276</v>
      </c>
      <c r="T33" s="656">
        <v>3697.4940000000001</v>
      </c>
      <c r="U33" s="656">
        <v>23</v>
      </c>
      <c r="V33" s="656">
        <v>4254.2060000000001</v>
      </c>
      <c r="W33" s="656">
        <v>296.13</v>
      </c>
      <c r="X33" s="656">
        <v>100</v>
      </c>
      <c r="Y33" s="656">
        <v>36656.932000000001</v>
      </c>
      <c r="Z33" s="758">
        <v>0</v>
      </c>
      <c r="AA33" s="859" t="s">
        <v>288</v>
      </c>
      <c r="AB33" s="860"/>
    </row>
    <row r="34" spans="1:28" s="246" customFormat="1" ht="11.1" customHeight="1">
      <c r="A34" s="214"/>
      <c r="B34" s="258" t="s">
        <v>53</v>
      </c>
      <c r="C34" s="258"/>
      <c r="D34" s="657">
        <v>173.58333333333331</v>
      </c>
      <c r="E34" s="656">
        <v>202.91666666666666</v>
      </c>
      <c r="F34" s="654" t="s">
        <v>168</v>
      </c>
      <c r="G34" s="656" t="s">
        <v>168</v>
      </c>
      <c r="H34" s="656" t="s">
        <v>168</v>
      </c>
      <c r="I34" s="656" t="s">
        <v>168</v>
      </c>
      <c r="J34" s="656" t="s">
        <v>168</v>
      </c>
      <c r="K34" s="656" t="s">
        <v>168</v>
      </c>
      <c r="L34" s="656" t="s">
        <v>168</v>
      </c>
      <c r="M34" s="656" t="s">
        <v>168</v>
      </c>
      <c r="N34" s="659" t="s">
        <v>168</v>
      </c>
      <c r="O34" s="656" t="s">
        <v>168</v>
      </c>
      <c r="P34" s="659" t="s">
        <v>168</v>
      </c>
      <c r="Q34" s="656" t="s">
        <v>168</v>
      </c>
      <c r="R34" s="659" t="s">
        <v>168</v>
      </c>
      <c r="S34" s="656" t="s">
        <v>168</v>
      </c>
      <c r="T34" s="659" t="s">
        <v>168</v>
      </c>
      <c r="U34" s="656" t="s">
        <v>168</v>
      </c>
      <c r="V34" s="659" t="s">
        <v>168</v>
      </c>
      <c r="W34" s="659" t="s">
        <v>168</v>
      </c>
      <c r="X34" s="659" t="s">
        <v>168</v>
      </c>
      <c r="Y34" s="656" t="s">
        <v>168</v>
      </c>
      <c r="Z34" s="758" t="s">
        <v>168</v>
      </c>
      <c r="AA34" s="214"/>
      <c r="AB34" s="756" t="s">
        <v>53</v>
      </c>
    </row>
    <row r="35" spans="1:28" s="246" customFormat="1" ht="11.1" customHeight="1">
      <c r="A35" s="214"/>
      <c r="B35" s="258" t="s">
        <v>52</v>
      </c>
      <c r="C35" s="258"/>
      <c r="D35" s="657">
        <v>227.75</v>
      </c>
      <c r="E35" s="656">
        <v>266.41666666666669</v>
      </c>
      <c r="F35" s="654" t="s">
        <v>168</v>
      </c>
      <c r="G35" s="656" t="s">
        <v>168</v>
      </c>
      <c r="H35" s="656" t="s">
        <v>168</v>
      </c>
      <c r="I35" s="656" t="s">
        <v>168</v>
      </c>
      <c r="J35" s="656" t="s">
        <v>168</v>
      </c>
      <c r="K35" s="656" t="s">
        <v>168</v>
      </c>
      <c r="L35" s="656" t="s">
        <v>168</v>
      </c>
      <c r="M35" s="656" t="s">
        <v>168</v>
      </c>
      <c r="N35" s="659" t="s">
        <v>168</v>
      </c>
      <c r="O35" s="656" t="s">
        <v>168</v>
      </c>
      <c r="P35" s="659" t="s">
        <v>168</v>
      </c>
      <c r="Q35" s="656" t="s">
        <v>168</v>
      </c>
      <c r="R35" s="659" t="s">
        <v>168</v>
      </c>
      <c r="S35" s="656" t="s">
        <v>168</v>
      </c>
      <c r="T35" s="659" t="s">
        <v>168</v>
      </c>
      <c r="U35" s="656" t="s">
        <v>168</v>
      </c>
      <c r="V35" s="659" t="s">
        <v>168</v>
      </c>
      <c r="W35" s="659" t="s">
        <v>168</v>
      </c>
      <c r="X35" s="659" t="s">
        <v>168</v>
      </c>
      <c r="Y35" s="656" t="s">
        <v>168</v>
      </c>
      <c r="Z35" s="758" t="s">
        <v>168</v>
      </c>
      <c r="AA35" s="214"/>
      <c r="AB35" s="756" t="s">
        <v>52</v>
      </c>
    </row>
    <row r="36" spans="1:28" s="246" customFormat="1" ht="11.1" customHeight="1">
      <c r="A36" s="214"/>
      <c r="B36" s="258" t="s">
        <v>287</v>
      </c>
      <c r="C36" s="258"/>
      <c r="D36" s="657">
        <v>497.08333333333331</v>
      </c>
      <c r="E36" s="656">
        <v>660.83333333333337</v>
      </c>
      <c r="F36" s="654" t="s">
        <v>168</v>
      </c>
      <c r="G36" s="656" t="s">
        <v>168</v>
      </c>
      <c r="H36" s="656" t="s">
        <v>168</v>
      </c>
      <c r="I36" s="656" t="s">
        <v>168</v>
      </c>
      <c r="J36" s="656" t="s">
        <v>168</v>
      </c>
      <c r="K36" s="656" t="s">
        <v>168</v>
      </c>
      <c r="L36" s="656" t="s">
        <v>168</v>
      </c>
      <c r="M36" s="656" t="s">
        <v>168</v>
      </c>
      <c r="N36" s="659" t="s">
        <v>168</v>
      </c>
      <c r="O36" s="656" t="s">
        <v>168</v>
      </c>
      <c r="P36" s="659" t="s">
        <v>168</v>
      </c>
      <c r="Q36" s="656" t="s">
        <v>168</v>
      </c>
      <c r="R36" s="659" t="s">
        <v>168</v>
      </c>
      <c r="S36" s="656" t="s">
        <v>168</v>
      </c>
      <c r="T36" s="659" t="s">
        <v>168</v>
      </c>
      <c r="U36" s="656" t="s">
        <v>168</v>
      </c>
      <c r="V36" s="659" t="s">
        <v>168</v>
      </c>
      <c r="W36" s="659" t="s">
        <v>168</v>
      </c>
      <c r="X36" s="659" t="s">
        <v>168</v>
      </c>
      <c r="Y36" s="656" t="s">
        <v>168</v>
      </c>
      <c r="Z36" s="758" t="s">
        <v>168</v>
      </c>
      <c r="AA36" s="214"/>
      <c r="AB36" s="756" t="s">
        <v>287</v>
      </c>
    </row>
    <row r="37" spans="1:28" s="246" customFormat="1" ht="14.25" customHeight="1">
      <c r="A37" s="826" t="s">
        <v>286</v>
      </c>
      <c r="B37" s="826"/>
      <c r="C37" s="258"/>
      <c r="D37" s="657">
        <v>109.41666667</v>
      </c>
      <c r="E37" s="656">
        <v>131.58333333333331</v>
      </c>
      <c r="F37" s="654">
        <v>125428.478</v>
      </c>
      <c r="G37" s="656">
        <v>1415</v>
      </c>
      <c r="H37" s="656">
        <v>71243.19</v>
      </c>
      <c r="I37" s="656">
        <v>1300</v>
      </c>
      <c r="J37" s="656">
        <v>51059.911</v>
      </c>
      <c r="K37" s="656">
        <v>26</v>
      </c>
      <c r="L37" s="656">
        <v>160.31100000000001</v>
      </c>
      <c r="M37" s="656">
        <v>359</v>
      </c>
      <c r="N37" s="659">
        <v>281.04000000000002</v>
      </c>
      <c r="O37" s="656">
        <v>1345</v>
      </c>
      <c r="P37" s="659">
        <v>2026.1559999999999</v>
      </c>
      <c r="Q37" s="656" t="s">
        <v>570</v>
      </c>
      <c r="R37" s="659" t="s">
        <v>570</v>
      </c>
      <c r="S37" s="656">
        <v>5</v>
      </c>
      <c r="T37" s="659">
        <v>130.38</v>
      </c>
      <c r="U37" s="656">
        <v>3</v>
      </c>
      <c r="V37" s="659">
        <v>507.49</v>
      </c>
      <c r="W37" s="659">
        <v>20</v>
      </c>
      <c r="X37" s="659">
        <v>0</v>
      </c>
      <c r="Y37" s="656" t="s">
        <v>168</v>
      </c>
      <c r="Z37" s="758" t="s">
        <v>168</v>
      </c>
      <c r="AA37" s="858" t="s">
        <v>286</v>
      </c>
      <c r="AB37" s="827"/>
    </row>
    <row r="38" spans="1:28" s="246" customFormat="1" ht="18" customHeight="1">
      <c r="A38" s="214"/>
      <c r="B38" s="258" t="s">
        <v>55</v>
      </c>
      <c r="C38" s="258"/>
      <c r="D38" s="657">
        <v>109.41666667</v>
      </c>
      <c r="E38" s="656">
        <v>131.58333333333331</v>
      </c>
      <c r="F38" s="654" t="s">
        <v>168</v>
      </c>
      <c r="G38" s="656" t="s">
        <v>168</v>
      </c>
      <c r="H38" s="656" t="s">
        <v>168</v>
      </c>
      <c r="I38" s="656" t="s">
        <v>168</v>
      </c>
      <c r="J38" s="656" t="s">
        <v>168</v>
      </c>
      <c r="K38" s="656" t="s">
        <v>168</v>
      </c>
      <c r="L38" s="656" t="s">
        <v>168</v>
      </c>
      <c r="M38" s="656" t="s">
        <v>168</v>
      </c>
      <c r="N38" s="659" t="s">
        <v>168</v>
      </c>
      <c r="O38" s="656" t="s">
        <v>168</v>
      </c>
      <c r="P38" s="659" t="s">
        <v>168</v>
      </c>
      <c r="Q38" s="656" t="s">
        <v>168</v>
      </c>
      <c r="R38" s="659" t="s">
        <v>168</v>
      </c>
      <c r="S38" s="656" t="s">
        <v>168</v>
      </c>
      <c r="T38" s="659" t="s">
        <v>168</v>
      </c>
      <c r="U38" s="656" t="s">
        <v>168</v>
      </c>
      <c r="V38" s="659" t="s">
        <v>168</v>
      </c>
      <c r="W38" s="659" t="s">
        <v>168</v>
      </c>
      <c r="X38" s="659" t="s">
        <v>168</v>
      </c>
      <c r="Y38" s="656" t="s">
        <v>168</v>
      </c>
      <c r="Z38" s="758" t="s">
        <v>168</v>
      </c>
      <c r="AA38" s="214"/>
      <c r="AB38" s="756" t="s">
        <v>55</v>
      </c>
    </row>
    <row r="39" spans="1:28" s="246" customFormat="1" ht="27" customHeight="1">
      <c r="A39" s="828" t="s">
        <v>285</v>
      </c>
      <c r="B39" s="829"/>
      <c r="C39" s="258"/>
      <c r="D39" s="657">
        <v>1377.3333333333335</v>
      </c>
      <c r="E39" s="656">
        <v>1677.0833333333335</v>
      </c>
      <c r="F39" s="654">
        <v>1365756.0049999999</v>
      </c>
      <c r="G39" s="656">
        <v>16493</v>
      </c>
      <c r="H39" s="656">
        <v>749942.23499999999</v>
      </c>
      <c r="I39" s="656">
        <v>16678</v>
      </c>
      <c r="J39" s="656">
        <v>545674.26300000004</v>
      </c>
      <c r="K39" s="656">
        <v>947</v>
      </c>
      <c r="L39" s="656">
        <v>7176.8</v>
      </c>
      <c r="M39" s="656">
        <v>4615</v>
      </c>
      <c r="N39" s="659">
        <v>483.125</v>
      </c>
      <c r="O39" s="656">
        <v>16558</v>
      </c>
      <c r="P39" s="659">
        <v>29012.620999999999</v>
      </c>
      <c r="Q39" s="656">
        <v>1</v>
      </c>
      <c r="R39" s="659">
        <v>265.64</v>
      </c>
      <c r="S39" s="656">
        <v>276</v>
      </c>
      <c r="T39" s="659">
        <v>5191.8540000000003</v>
      </c>
      <c r="U39" s="656">
        <v>47</v>
      </c>
      <c r="V39" s="659">
        <v>7244.0110000000004</v>
      </c>
      <c r="W39" s="659">
        <v>636.81899999999996</v>
      </c>
      <c r="X39" s="659">
        <v>500</v>
      </c>
      <c r="Y39" s="656">
        <v>19628.636999999999</v>
      </c>
      <c r="Z39" s="758">
        <v>0</v>
      </c>
      <c r="AA39" s="859" t="s">
        <v>284</v>
      </c>
      <c r="AB39" s="860"/>
    </row>
    <row r="40" spans="1:28" s="246" customFormat="1" ht="11.1" customHeight="1">
      <c r="A40" s="214"/>
      <c r="B40" s="258" t="s">
        <v>46</v>
      </c>
      <c r="C40" s="258"/>
      <c r="D40" s="657">
        <v>240.4</v>
      </c>
      <c r="E40" s="656">
        <v>258.83333333333337</v>
      </c>
      <c r="F40" s="656" t="s">
        <v>168</v>
      </c>
      <c r="G40" s="656" t="s">
        <v>168</v>
      </c>
      <c r="H40" s="656" t="s">
        <v>168</v>
      </c>
      <c r="I40" s="656" t="s">
        <v>168</v>
      </c>
      <c r="J40" s="656" t="s">
        <v>168</v>
      </c>
      <c r="K40" s="656" t="s">
        <v>168</v>
      </c>
      <c r="L40" s="656" t="s">
        <v>168</v>
      </c>
      <c r="M40" s="656" t="s">
        <v>168</v>
      </c>
      <c r="N40" s="659" t="s">
        <v>168</v>
      </c>
      <c r="O40" s="656" t="s">
        <v>168</v>
      </c>
      <c r="P40" s="659" t="s">
        <v>168</v>
      </c>
      <c r="Q40" s="656" t="s">
        <v>168</v>
      </c>
      <c r="R40" s="659" t="s">
        <v>168</v>
      </c>
      <c r="S40" s="656" t="s">
        <v>168</v>
      </c>
      <c r="T40" s="659" t="s">
        <v>168</v>
      </c>
      <c r="U40" s="656" t="s">
        <v>168</v>
      </c>
      <c r="V40" s="659" t="s">
        <v>168</v>
      </c>
      <c r="W40" s="659" t="s">
        <v>168</v>
      </c>
      <c r="X40" s="659" t="s">
        <v>168</v>
      </c>
      <c r="Y40" s="656" t="s">
        <v>168</v>
      </c>
      <c r="Z40" s="758" t="s">
        <v>168</v>
      </c>
      <c r="AA40" s="214"/>
      <c r="AB40" s="756" t="s">
        <v>46</v>
      </c>
    </row>
    <row r="41" spans="1:28" s="246" customFormat="1" ht="11.1" customHeight="1">
      <c r="A41" s="214"/>
      <c r="B41" s="258" t="s">
        <v>45</v>
      </c>
      <c r="C41" s="258"/>
      <c r="D41" s="657">
        <v>93.5</v>
      </c>
      <c r="E41" s="656">
        <v>127.08333333333334</v>
      </c>
      <c r="F41" s="656" t="s">
        <v>168</v>
      </c>
      <c r="G41" s="656" t="s">
        <v>168</v>
      </c>
      <c r="H41" s="656" t="s">
        <v>168</v>
      </c>
      <c r="I41" s="656" t="s">
        <v>168</v>
      </c>
      <c r="J41" s="656" t="s">
        <v>168</v>
      </c>
      <c r="K41" s="656" t="s">
        <v>168</v>
      </c>
      <c r="L41" s="656" t="s">
        <v>168</v>
      </c>
      <c r="M41" s="656" t="s">
        <v>168</v>
      </c>
      <c r="N41" s="659" t="s">
        <v>168</v>
      </c>
      <c r="O41" s="656" t="s">
        <v>168</v>
      </c>
      <c r="P41" s="659" t="s">
        <v>168</v>
      </c>
      <c r="Q41" s="656" t="s">
        <v>168</v>
      </c>
      <c r="R41" s="659" t="s">
        <v>168</v>
      </c>
      <c r="S41" s="656" t="s">
        <v>168</v>
      </c>
      <c r="T41" s="659" t="s">
        <v>168</v>
      </c>
      <c r="U41" s="656" t="s">
        <v>168</v>
      </c>
      <c r="V41" s="659" t="s">
        <v>168</v>
      </c>
      <c r="W41" s="659" t="s">
        <v>168</v>
      </c>
      <c r="X41" s="659" t="s">
        <v>168</v>
      </c>
      <c r="Y41" s="656" t="s">
        <v>168</v>
      </c>
      <c r="Z41" s="758" t="s">
        <v>168</v>
      </c>
      <c r="AA41" s="214"/>
      <c r="AB41" s="756" t="s">
        <v>45</v>
      </c>
    </row>
    <row r="42" spans="1:28" s="246" customFormat="1" ht="11.1" customHeight="1">
      <c r="A42" s="214"/>
      <c r="B42" s="258" t="s">
        <v>44</v>
      </c>
      <c r="C42" s="257"/>
      <c r="D42" s="657">
        <v>594.4</v>
      </c>
      <c r="E42" s="656">
        <v>710.33333333333337</v>
      </c>
      <c r="F42" s="656" t="s">
        <v>168</v>
      </c>
      <c r="G42" s="656" t="s">
        <v>168</v>
      </c>
      <c r="H42" s="656" t="s">
        <v>168</v>
      </c>
      <c r="I42" s="656" t="s">
        <v>168</v>
      </c>
      <c r="J42" s="656" t="s">
        <v>168</v>
      </c>
      <c r="K42" s="656" t="s">
        <v>168</v>
      </c>
      <c r="L42" s="656" t="s">
        <v>168</v>
      </c>
      <c r="M42" s="656" t="s">
        <v>168</v>
      </c>
      <c r="N42" s="659" t="s">
        <v>168</v>
      </c>
      <c r="O42" s="656" t="s">
        <v>168</v>
      </c>
      <c r="P42" s="659" t="s">
        <v>168</v>
      </c>
      <c r="Q42" s="656" t="s">
        <v>168</v>
      </c>
      <c r="R42" s="659" t="s">
        <v>168</v>
      </c>
      <c r="S42" s="656" t="s">
        <v>168</v>
      </c>
      <c r="T42" s="659" t="s">
        <v>168</v>
      </c>
      <c r="U42" s="656" t="s">
        <v>168</v>
      </c>
      <c r="V42" s="659" t="s">
        <v>168</v>
      </c>
      <c r="W42" s="659" t="s">
        <v>168</v>
      </c>
      <c r="X42" s="659" t="s">
        <v>168</v>
      </c>
      <c r="Y42" s="656" t="s">
        <v>168</v>
      </c>
      <c r="Z42" s="758" t="s">
        <v>168</v>
      </c>
      <c r="AA42" s="214"/>
      <c r="AB42" s="756" t="s">
        <v>44</v>
      </c>
    </row>
    <row r="43" spans="1:28" s="246" customFormat="1" ht="11.1" customHeight="1">
      <c r="A43" s="219"/>
      <c r="B43" s="257" t="s">
        <v>51</v>
      </c>
      <c r="C43" s="257"/>
      <c r="D43" s="657">
        <v>42.583333333333336</v>
      </c>
      <c r="E43" s="656">
        <v>44.6666666666667</v>
      </c>
      <c r="F43" s="656" t="s">
        <v>168</v>
      </c>
      <c r="G43" s="656" t="s">
        <v>168</v>
      </c>
      <c r="H43" s="656" t="s">
        <v>168</v>
      </c>
      <c r="I43" s="656" t="s">
        <v>168</v>
      </c>
      <c r="J43" s="656" t="s">
        <v>168</v>
      </c>
      <c r="K43" s="656" t="s">
        <v>168</v>
      </c>
      <c r="L43" s="656" t="s">
        <v>168</v>
      </c>
      <c r="M43" s="656" t="s">
        <v>168</v>
      </c>
      <c r="N43" s="659" t="s">
        <v>168</v>
      </c>
      <c r="O43" s="656" t="s">
        <v>168</v>
      </c>
      <c r="P43" s="659" t="s">
        <v>168</v>
      </c>
      <c r="Q43" s="656" t="s">
        <v>168</v>
      </c>
      <c r="R43" s="659" t="s">
        <v>168</v>
      </c>
      <c r="S43" s="656" t="s">
        <v>168</v>
      </c>
      <c r="T43" s="659" t="s">
        <v>168</v>
      </c>
      <c r="U43" s="656" t="s">
        <v>168</v>
      </c>
      <c r="V43" s="659" t="s">
        <v>168</v>
      </c>
      <c r="W43" s="659" t="s">
        <v>168</v>
      </c>
      <c r="X43" s="659" t="s">
        <v>168</v>
      </c>
      <c r="Y43" s="656" t="s">
        <v>168</v>
      </c>
      <c r="Z43" s="758" t="s">
        <v>168</v>
      </c>
      <c r="AA43" s="219"/>
      <c r="AB43" s="753" t="s">
        <v>51</v>
      </c>
    </row>
    <row r="44" spans="1:28" s="246" customFormat="1" ht="11.1" customHeight="1">
      <c r="A44" s="219"/>
      <c r="B44" s="257" t="s">
        <v>50</v>
      </c>
      <c r="C44" s="257"/>
      <c r="D44" s="657">
        <v>131.66666666666669</v>
      </c>
      <c r="E44" s="656">
        <v>187.16666666666666</v>
      </c>
      <c r="F44" s="656" t="s">
        <v>168</v>
      </c>
      <c r="G44" s="656" t="s">
        <v>168</v>
      </c>
      <c r="H44" s="656" t="s">
        <v>168</v>
      </c>
      <c r="I44" s="656" t="s">
        <v>168</v>
      </c>
      <c r="J44" s="656" t="s">
        <v>168</v>
      </c>
      <c r="K44" s="656" t="s">
        <v>168</v>
      </c>
      <c r="L44" s="656" t="s">
        <v>168</v>
      </c>
      <c r="M44" s="656" t="s">
        <v>168</v>
      </c>
      <c r="N44" s="659" t="s">
        <v>168</v>
      </c>
      <c r="O44" s="656" t="s">
        <v>168</v>
      </c>
      <c r="P44" s="659" t="s">
        <v>168</v>
      </c>
      <c r="Q44" s="656" t="s">
        <v>168</v>
      </c>
      <c r="R44" s="659" t="s">
        <v>168</v>
      </c>
      <c r="S44" s="656" t="s">
        <v>168</v>
      </c>
      <c r="T44" s="659" t="s">
        <v>168</v>
      </c>
      <c r="U44" s="656" t="s">
        <v>168</v>
      </c>
      <c r="V44" s="659" t="s">
        <v>168</v>
      </c>
      <c r="W44" s="659" t="s">
        <v>168</v>
      </c>
      <c r="X44" s="659" t="s">
        <v>168</v>
      </c>
      <c r="Y44" s="656" t="s">
        <v>168</v>
      </c>
      <c r="Z44" s="758" t="s">
        <v>168</v>
      </c>
      <c r="AA44" s="219"/>
      <c r="AB44" s="753" t="s">
        <v>50</v>
      </c>
    </row>
    <row r="45" spans="1:28" s="246" customFormat="1" ht="11.1" customHeight="1">
      <c r="A45" s="219"/>
      <c r="B45" s="257" t="s">
        <v>49</v>
      </c>
      <c r="C45" s="257"/>
      <c r="D45" s="657">
        <v>120.66666666666667</v>
      </c>
      <c r="E45" s="656">
        <v>144.75</v>
      </c>
      <c r="F45" s="656" t="s">
        <v>168</v>
      </c>
      <c r="G45" s="656" t="s">
        <v>168</v>
      </c>
      <c r="H45" s="656" t="s">
        <v>168</v>
      </c>
      <c r="I45" s="656" t="s">
        <v>168</v>
      </c>
      <c r="J45" s="656" t="s">
        <v>168</v>
      </c>
      <c r="K45" s="656" t="s">
        <v>168</v>
      </c>
      <c r="L45" s="656" t="s">
        <v>168</v>
      </c>
      <c r="M45" s="656" t="s">
        <v>168</v>
      </c>
      <c r="N45" s="659" t="s">
        <v>168</v>
      </c>
      <c r="O45" s="656" t="s">
        <v>168</v>
      </c>
      <c r="P45" s="659" t="s">
        <v>168</v>
      </c>
      <c r="Q45" s="656" t="s">
        <v>168</v>
      </c>
      <c r="R45" s="659" t="s">
        <v>168</v>
      </c>
      <c r="S45" s="656" t="s">
        <v>168</v>
      </c>
      <c r="T45" s="659" t="s">
        <v>168</v>
      </c>
      <c r="U45" s="656" t="s">
        <v>168</v>
      </c>
      <c r="V45" s="659" t="s">
        <v>168</v>
      </c>
      <c r="W45" s="659" t="s">
        <v>168</v>
      </c>
      <c r="X45" s="659" t="s">
        <v>168</v>
      </c>
      <c r="Y45" s="656" t="s">
        <v>168</v>
      </c>
      <c r="Z45" s="758" t="s">
        <v>168</v>
      </c>
      <c r="AA45" s="219"/>
      <c r="AB45" s="753" t="s">
        <v>49</v>
      </c>
    </row>
    <row r="46" spans="1:28" s="246" customFormat="1" ht="11.1" customHeight="1">
      <c r="A46" s="219"/>
      <c r="B46" s="257" t="s">
        <v>48</v>
      </c>
      <c r="C46" s="257"/>
      <c r="D46" s="657">
        <v>52.2</v>
      </c>
      <c r="E46" s="656">
        <v>62.416666666666664</v>
      </c>
      <c r="F46" s="656" t="s">
        <v>168</v>
      </c>
      <c r="G46" s="656" t="s">
        <v>168</v>
      </c>
      <c r="H46" s="656" t="s">
        <v>168</v>
      </c>
      <c r="I46" s="656" t="s">
        <v>168</v>
      </c>
      <c r="J46" s="656" t="s">
        <v>168</v>
      </c>
      <c r="K46" s="656" t="s">
        <v>168</v>
      </c>
      <c r="L46" s="656" t="s">
        <v>168</v>
      </c>
      <c r="M46" s="656" t="s">
        <v>168</v>
      </c>
      <c r="N46" s="659" t="s">
        <v>168</v>
      </c>
      <c r="O46" s="656" t="s">
        <v>168</v>
      </c>
      <c r="P46" s="659" t="s">
        <v>168</v>
      </c>
      <c r="Q46" s="656" t="s">
        <v>168</v>
      </c>
      <c r="R46" s="659" t="s">
        <v>168</v>
      </c>
      <c r="S46" s="656" t="s">
        <v>168</v>
      </c>
      <c r="T46" s="659" t="s">
        <v>168</v>
      </c>
      <c r="U46" s="656" t="s">
        <v>168</v>
      </c>
      <c r="V46" s="659" t="s">
        <v>168</v>
      </c>
      <c r="W46" s="659" t="s">
        <v>168</v>
      </c>
      <c r="X46" s="659" t="s">
        <v>168</v>
      </c>
      <c r="Y46" s="656" t="s">
        <v>168</v>
      </c>
      <c r="Z46" s="758" t="s">
        <v>168</v>
      </c>
      <c r="AA46" s="219"/>
      <c r="AB46" s="753" t="s">
        <v>48</v>
      </c>
    </row>
    <row r="47" spans="1:28" s="246" customFormat="1" ht="11.1" customHeight="1">
      <c r="A47" s="219"/>
      <c r="B47" s="257" t="s">
        <v>47</v>
      </c>
      <c r="C47" s="258"/>
      <c r="D47" s="657">
        <v>101.91666666666666</v>
      </c>
      <c r="E47" s="656">
        <v>141.83333333333334</v>
      </c>
      <c r="F47" s="656" t="s">
        <v>168</v>
      </c>
      <c r="G47" s="656" t="s">
        <v>168</v>
      </c>
      <c r="H47" s="656" t="s">
        <v>168</v>
      </c>
      <c r="I47" s="656" t="s">
        <v>168</v>
      </c>
      <c r="J47" s="656" t="s">
        <v>168</v>
      </c>
      <c r="K47" s="656" t="s">
        <v>168</v>
      </c>
      <c r="L47" s="656" t="s">
        <v>168</v>
      </c>
      <c r="M47" s="656" t="s">
        <v>168</v>
      </c>
      <c r="N47" s="659" t="s">
        <v>168</v>
      </c>
      <c r="O47" s="656" t="s">
        <v>168</v>
      </c>
      <c r="P47" s="659" t="s">
        <v>168</v>
      </c>
      <c r="Q47" s="656" t="s">
        <v>168</v>
      </c>
      <c r="R47" s="659" t="s">
        <v>168</v>
      </c>
      <c r="S47" s="656" t="s">
        <v>168</v>
      </c>
      <c r="T47" s="659" t="s">
        <v>168</v>
      </c>
      <c r="U47" s="656" t="s">
        <v>168</v>
      </c>
      <c r="V47" s="659" t="s">
        <v>168</v>
      </c>
      <c r="W47" s="659" t="s">
        <v>168</v>
      </c>
      <c r="X47" s="659" t="s">
        <v>168</v>
      </c>
      <c r="Y47" s="656" t="s">
        <v>168</v>
      </c>
      <c r="Z47" s="758" t="s">
        <v>168</v>
      </c>
      <c r="AA47" s="219"/>
      <c r="AB47" s="753" t="s">
        <v>47</v>
      </c>
    </row>
    <row r="48" spans="1:28" s="246" customFormat="1" ht="11.1" customHeight="1">
      <c r="A48" s="826" t="s">
        <v>283</v>
      </c>
      <c r="B48" s="826"/>
      <c r="C48" s="258"/>
      <c r="D48" s="657">
        <v>477.91666666666669</v>
      </c>
      <c r="E48" s="656">
        <v>650.16666666666663</v>
      </c>
      <c r="F48" s="654">
        <v>518460.658</v>
      </c>
      <c r="G48" s="656">
        <v>6413</v>
      </c>
      <c r="H48" s="656">
        <v>299209.97499999998</v>
      </c>
      <c r="I48" s="656">
        <v>6533</v>
      </c>
      <c r="J48" s="656">
        <v>186191.53700000001</v>
      </c>
      <c r="K48" s="656">
        <v>539</v>
      </c>
      <c r="L48" s="656">
        <v>4146.8879999999999</v>
      </c>
      <c r="M48" s="656">
        <v>1214</v>
      </c>
      <c r="N48" s="659">
        <v>43.11</v>
      </c>
      <c r="O48" s="656">
        <v>5757</v>
      </c>
      <c r="P48" s="659">
        <v>10748.047</v>
      </c>
      <c r="Q48" s="656" t="s">
        <v>570</v>
      </c>
      <c r="R48" s="659" t="s">
        <v>570</v>
      </c>
      <c r="S48" s="656">
        <v>204</v>
      </c>
      <c r="T48" s="659">
        <v>2707.7950000000001</v>
      </c>
      <c r="U48" s="656">
        <v>18</v>
      </c>
      <c r="V48" s="659">
        <v>4219.24</v>
      </c>
      <c r="W48" s="659">
        <v>335.93</v>
      </c>
      <c r="X48" s="659">
        <v>0</v>
      </c>
      <c r="Y48" s="656">
        <v>10858.136</v>
      </c>
      <c r="Z48" s="758">
        <v>0</v>
      </c>
      <c r="AA48" s="858" t="s">
        <v>283</v>
      </c>
      <c r="AB48" s="827"/>
    </row>
    <row r="49" spans="1:28" s="246" customFormat="1" ht="11.1" customHeight="1">
      <c r="A49" s="214"/>
      <c r="B49" s="258" t="s">
        <v>43</v>
      </c>
      <c r="C49" s="258"/>
      <c r="D49" s="657">
        <v>454.66666666666669</v>
      </c>
      <c r="E49" s="656">
        <v>622.5</v>
      </c>
      <c r="F49" s="656" t="s">
        <v>168</v>
      </c>
      <c r="G49" s="656" t="s">
        <v>168</v>
      </c>
      <c r="H49" s="656" t="s">
        <v>168</v>
      </c>
      <c r="I49" s="656" t="s">
        <v>168</v>
      </c>
      <c r="J49" s="656" t="s">
        <v>168</v>
      </c>
      <c r="K49" s="656" t="s">
        <v>168</v>
      </c>
      <c r="L49" s="656" t="s">
        <v>168</v>
      </c>
      <c r="M49" s="656" t="s">
        <v>168</v>
      </c>
      <c r="N49" s="659" t="s">
        <v>168</v>
      </c>
      <c r="O49" s="656" t="s">
        <v>168</v>
      </c>
      <c r="P49" s="659" t="s">
        <v>168</v>
      </c>
      <c r="Q49" s="656" t="s">
        <v>168</v>
      </c>
      <c r="R49" s="659" t="s">
        <v>168</v>
      </c>
      <c r="S49" s="656" t="s">
        <v>168</v>
      </c>
      <c r="T49" s="659" t="s">
        <v>168</v>
      </c>
      <c r="U49" s="656" t="s">
        <v>168</v>
      </c>
      <c r="V49" s="659" t="s">
        <v>168</v>
      </c>
      <c r="W49" s="659" t="s">
        <v>168</v>
      </c>
      <c r="X49" s="659" t="s">
        <v>168</v>
      </c>
      <c r="Y49" s="656" t="s">
        <v>168</v>
      </c>
      <c r="Z49" s="758" t="s">
        <v>168</v>
      </c>
      <c r="AA49" s="214"/>
      <c r="AB49" s="756" t="s">
        <v>43</v>
      </c>
    </row>
    <row r="50" spans="1:28" s="246" customFormat="1" ht="11.1" customHeight="1">
      <c r="A50" s="214"/>
      <c r="B50" s="258" t="s">
        <v>42</v>
      </c>
      <c r="C50" s="258"/>
      <c r="D50" s="657">
        <v>23.25</v>
      </c>
      <c r="E50" s="656">
        <v>27.666666666666668</v>
      </c>
      <c r="F50" s="656" t="s">
        <v>168</v>
      </c>
      <c r="G50" s="656" t="s">
        <v>168</v>
      </c>
      <c r="H50" s="656" t="s">
        <v>168</v>
      </c>
      <c r="I50" s="656" t="s">
        <v>168</v>
      </c>
      <c r="J50" s="656" t="s">
        <v>168</v>
      </c>
      <c r="K50" s="656" t="s">
        <v>168</v>
      </c>
      <c r="L50" s="656" t="s">
        <v>168</v>
      </c>
      <c r="M50" s="656" t="s">
        <v>168</v>
      </c>
      <c r="N50" s="659" t="s">
        <v>168</v>
      </c>
      <c r="O50" s="656" t="s">
        <v>168</v>
      </c>
      <c r="P50" s="659" t="s">
        <v>168</v>
      </c>
      <c r="Q50" s="656" t="s">
        <v>168</v>
      </c>
      <c r="R50" s="659" t="s">
        <v>168</v>
      </c>
      <c r="S50" s="656" t="s">
        <v>168</v>
      </c>
      <c r="T50" s="659" t="s">
        <v>168</v>
      </c>
      <c r="U50" s="656" t="s">
        <v>168</v>
      </c>
      <c r="V50" s="659" t="s">
        <v>168</v>
      </c>
      <c r="W50" s="659" t="s">
        <v>168</v>
      </c>
      <c r="X50" s="659" t="s">
        <v>168</v>
      </c>
      <c r="Y50" s="656" t="s">
        <v>168</v>
      </c>
      <c r="Z50" s="758" t="s">
        <v>168</v>
      </c>
      <c r="AA50" s="214"/>
      <c r="AB50" s="756" t="s">
        <v>42</v>
      </c>
    </row>
    <row r="51" spans="1:28" s="246" customFormat="1" ht="11.1" customHeight="1">
      <c r="A51" s="219"/>
      <c r="B51" s="257"/>
      <c r="C51" s="258"/>
      <c r="D51" s="657"/>
      <c r="E51" s="656"/>
      <c r="F51" s="656"/>
      <c r="G51" s="656"/>
      <c r="H51" s="656"/>
      <c r="I51" s="656"/>
      <c r="J51" s="656"/>
      <c r="K51" s="656"/>
      <c r="L51" s="656"/>
      <c r="M51" s="656"/>
      <c r="N51" s="656"/>
      <c r="O51" s="656"/>
      <c r="P51" s="656"/>
      <c r="Q51" s="656"/>
      <c r="R51" s="656"/>
      <c r="S51" s="656"/>
      <c r="T51" s="656"/>
      <c r="U51" s="656"/>
      <c r="V51" s="656"/>
      <c r="W51" s="656"/>
      <c r="X51" s="656"/>
      <c r="Y51" s="656"/>
      <c r="Z51" s="758"/>
      <c r="AA51" s="219"/>
      <c r="AB51" s="753"/>
    </row>
    <row r="52" spans="1:28" s="246" customFormat="1" ht="11.1" customHeight="1">
      <c r="A52" s="827" t="s">
        <v>282</v>
      </c>
      <c r="B52" s="827"/>
      <c r="C52" s="257"/>
      <c r="D52" s="657" t="s">
        <v>168</v>
      </c>
      <c r="E52" s="656" t="s">
        <v>168</v>
      </c>
      <c r="F52" s="656">
        <v>3316619</v>
      </c>
      <c r="G52" s="656" t="s">
        <v>168</v>
      </c>
      <c r="H52" s="656" t="s">
        <v>168</v>
      </c>
      <c r="I52" s="656" t="s">
        <v>168</v>
      </c>
      <c r="J52" s="656" t="s">
        <v>168</v>
      </c>
      <c r="K52" s="656" t="s">
        <v>168</v>
      </c>
      <c r="L52" s="656" t="s">
        <v>168</v>
      </c>
      <c r="M52" s="656" t="s">
        <v>168</v>
      </c>
      <c r="N52" s="656">
        <v>190071.01</v>
      </c>
      <c r="O52" s="656" t="s">
        <v>168</v>
      </c>
      <c r="P52" s="656">
        <v>3126548.003</v>
      </c>
      <c r="Q52" s="656" t="s">
        <v>168</v>
      </c>
      <c r="R52" s="659" t="s">
        <v>168</v>
      </c>
      <c r="S52" s="656" t="s">
        <v>168</v>
      </c>
      <c r="T52" s="659" t="s">
        <v>168</v>
      </c>
      <c r="U52" s="656" t="s">
        <v>168</v>
      </c>
      <c r="V52" s="659" t="s">
        <v>168</v>
      </c>
      <c r="W52" s="659" t="s">
        <v>168</v>
      </c>
      <c r="X52" s="659" t="s">
        <v>168</v>
      </c>
      <c r="Y52" s="656" t="s">
        <v>168</v>
      </c>
      <c r="Z52" s="758" t="s">
        <v>168</v>
      </c>
      <c r="AA52" s="858" t="s">
        <v>282</v>
      </c>
      <c r="AB52" s="827"/>
    </row>
    <row r="53" spans="1:28" s="246" customFormat="1" ht="4.5" customHeight="1" thickBot="1">
      <c r="A53" s="255"/>
      <c r="B53" s="255"/>
      <c r="C53" s="255"/>
      <c r="D53" s="256"/>
      <c r="E53" s="255"/>
      <c r="F53" s="255"/>
      <c r="G53" s="255"/>
      <c r="H53" s="255"/>
      <c r="I53" s="255"/>
      <c r="J53" s="255"/>
      <c r="K53" s="255"/>
      <c r="L53" s="255"/>
      <c r="M53" s="252"/>
      <c r="N53" s="254"/>
      <c r="O53" s="252"/>
      <c r="P53" s="252"/>
      <c r="Q53" s="252"/>
      <c r="R53" s="252"/>
      <c r="S53" s="252"/>
      <c r="T53" s="252"/>
      <c r="U53" s="252"/>
      <c r="V53" s="252"/>
      <c r="W53" s="252"/>
      <c r="X53" s="252"/>
      <c r="Y53" s="252"/>
      <c r="Z53" s="253"/>
      <c r="AA53" s="252"/>
      <c r="AB53" s="252"/>
    </row>
    <row r="54" spans="1:28" s="249" customFormat="1" ht="12" customHeight="1" thickTop="1">
      <c r="A54" s="37" t="s">
        <v>281</v>
      </c>
      <c r="B54" s="250"/>
      <c r="C54" s="250"/>
      <c r="D54" s="250"/>
      <c r="E54" s="250"/>
      <c r="F54" s="250"/>
      <c r="G54" s="251"/>
      <c r="H54" s="250"/>
      <c r="I54" s="214"/>
      <c r="J54" s="214"/>
      <c r="K54" s="214"/>
      <c r="L54" s="214"/>
      <c r="M54" s="138"/>
      <c r="N54" s="245"/>
      <c r="O54" s="138"/>
      <c r="P54" s="138"/>
      <c r="Q54" s="138"/>
      <c r="R54" s="138"/>
      <c r="S54" s="138"/>
      <c r="T54" s="138"/>
      <c r="U54" s="138"/>
      <c r="V54" s="138"/>
      <c r="W54" s="138"/>
      <c r="X54" s="138"/>
      <c r="Y54" s="138"/>
      <c r="Z54" s="138"/>
      <c r="AA54" s="138"/>
      <c r="AB54" s="138"/>
    </row>
    <row r="55" spans="1:28" s="249" customFormat="1" ht="12" customHeight="1">
      <c r="A55" s="37" t="s">
        <v>280</v>
      </c>
      <c r="B55" s="250"/>
      <c r="C55" s="250"/>
      <c r="D55" s="250"/>
      <c r="E55" s="250"/>
      <c r="F55" s="250"/>
      <c r="G55" s="251"/>
      <c r="H55" s="250"/>
      <c r="I55" s="214"/>
      <c r="J55" s="214"/>
      <c r="K55" s="214"/>
      <c r="L55" s="214"/>
      <c r="M55" s="138"/>
      <c r="N55" s="245"/>
      <c r="O55" s="138"/>
      <c r="P55" s="138"/>
      <c r="Q55" s="138"/>
      <c r="R55" s="138"/>
      <c r="S55" s="138"/>
      <c r="T55" s="138"/>
      <c r="U55" s="138"/>
      <c r="V55" s="138"/>
      <c r="W55" s="138"/>
      <c r="X55" s="138"/>
      <c r="Y55" s="138"/>
      <c r="Z55" s="138"/>
      <c r="AA55" s="138"/>
      <c r="AB55" s="138"/>
    </row>
    <row r="56" spans="1:28" s="249" customFormat="1" ht="12" customHeight="1">
      <c r="A56" s="214" t="s">
        <v>511</v>
      </c>
      <c r="B56" s="250"/>
      <c r="C56" s="250"/>
      <c r="D56" s="250"/>
      <c r="E56" s="250"/>
      <c r="F56" s="250"/>
      <c r="G56" s="251"/>
      <c r="H56" s="250"/>
      <c r="I56" s="214"/>
      <c r="J56" s="214"/>
      <c r="K56" s="214"/>
      <c r="L56" s="214"/>
      <c r="M56" s="138"/>
      <c r="N56" s="245"/>
      <c r="O56" s="138"/>
      <c r="P56" s="138"/>
      <c r="Q56" s="138"/>
      <c r="R56" s="138"/>
      <c r="S56" s="138"/>
      <c r="T56" s="138"/>
      <c r="U56" s="138"/>
      <c r="V56" s="138"/>
      <c r="W56" s="138"/>
      <c r="X56" s="138"/>
      <c r="Y56" s="138"/>
      <c r="Z56" s="138"/>
      <c r="AA56" s="138"/>
      <c r="AB56" s="138"/>
    </row>
    <row r="57" spans="1:28" s="249" customFormat="1" ht="12" customHeight="1">
      <c r="A57" s="214" t="s">
        <v>512</v>
      </c>
      <c r="B57" s="250"/>
      <c r="C57" s="250"/>
      <c r="D57" s="250"/>
      <c r="E57" s="250"/>
      <c r="F57" s="250"/>
      <c r="G57" s="251"/>
      <c r="H57" s="250"/>
      <c r="I57" s="214"/>
      <c r="J57" s="214"/>
      <c r="K57" s="214"/>
      <c r="L57" s="214"/>
      <c r="M57" s="138"/>
      <c r="N57" s="138"/>
      <c r="O57" s="138"/>
      <c r="P57" s="138"/>
      <c r="Q57" s="138"/>
      <c r="R57" s="138"/>
      <c r="S57" s="138"/>
      <c r="T57" s="138"/>
      <c r="U57" s="138"/>
      <c r="V57" s="138"/>
      <c r="W57" s="138"/>
      <c r="X57" s="138"/>
      <c r="Y57" s="138"/>
      <c r="Z57" s="138"/>
      <c r="AA57" s="138"/>
      <c r="AB57" s="138"/>
    </row>
    <row r="58" spans="1:28" s="249" customFormat="1" ht="12" customHeight="1">
      <c r="A58" s="214" t="s">
        <v>513</v>
      </c>
      <c r="B58" s="250"/>
      <c r="C58" s="250"/>
      <c r="D58" s="250"/>
      <c r="E58" s="250"/>
      <c r="F58" s="250"/>
      <c r="G58" s="251"/>
      <c r="H58" s="250"/>
      <c r="I58" s="214"/>
      <c r="J58" s="214"/>
      <c r="K58" s="214"/>
      <c r="L58" s="214"/>
      <c r="M58" s="138"/>
      <c r="N58" s="138"/>
      <c r="O58" s="138"/>
      <c r="P58" s="138"/>
      <c r="Q58" s="138"/>
      <c r="R58" s="138"/>
      <c r="S58" s="138"/>
      <c r="T58" s="138"/>
      <c r="U58" s="138"/>
      <c r="V58" s="138"/>
      <c r="W58" s="138"/>
      <c r="X58" s="138"/>
      <c r="Y58" s="138"/>
      <c r="Z58" s="138"/>
      <c r="AA58" s="138"/>
      <c r="AB58" s="138"/>
    </row>
    <row r="59" spans="1:28" s="246" customFormat="1" ht="12" customHeight="1">
      <c r="A59" s="248" t="s">
        <v>279</v>
      </c>
      <c r="B59" s="214"/>
      <c r="C59" s="214"/>
      <c r="D59" s="214"/>
      <c r="E59" s="214"/>
      <c r="F59" s="214"/>
      <c r="G59" s="214"/>
      <c r="H59" s="214"/>
      <c r="I59" s="214"/>
      <c r="J59" s="214"/>
      <c r="K59" s="214"/>
      <c r="L59" s="214"/>
      <c r="M59" s="138"/>
      <c r="N59" s="245"/>
      <c r="O59" s="138"/>
      <c r="P59" s="138"/>
      <c r="Q59" s="138"/>
      <c r="R59" s="138"/>
      <c r="S59" s="138"/>
      <c r="T59" s="138"/>
      <c r="U59" s="138"/>
      <c r="V59" s="138"/>
      <c r="W59" s="138"/>
      <c r="X59" s="138"/>
      <c r="Y59" s="138"/>
      <c r="Z59" s="138"/>
      <c r="AA59" s="138"/>
      <c r="AB59" s="138"/>
    </row>
    <row r="60" spans="1:28" s="246" customFormat="1" ht="13.5">
      <c r="A60" s="214"/>
      <c r="B60" s="238"/>
      <c r="C60" s="214"/>
      <c r="D60" s="214"/>
      <c r="E60" s="214"/>
      <c r="F60" s="214"/>
      <c r="G60" s="214"/>
      <c r="H60" s="214"/>
      <c r="I60" s="214"/>
      <c r="J60" s="214"/>
      <c r="K60" s="214"/>
      <c r="L60" s="214"/>
      <c r="M60" s="138"/>
      <c r="N60" s="245"/>
      <c r="O60" s="138"/>
      <c r="P60" s="138"/>
      <c r="Q60" s="138"/>
      <c r="R60" s="138"/>
      <c r="S60" s="138"/>
      <c r="T60" s="138"/>
      <c r="U60" s="138"/>
      <c r="V60" s="138"/>
      <c r="W60" s="138"/>
      <c r="X60" s="138"/>
      <c r="Y60" s="138"/>
      <c r="Z60" s="138"/>
      <c r="AA60" s="138"/>
      <c r="AB60" s="138"/>
    </row>
    <row r="62" spans="1:28" s="246" customFormat="1" ht="13.5">
      <c r="A62" s="214"/>
      <c r="B62" s="214"/>
      <c r="C62" s="214"/>
      <c r="D62" s="247"/>
      <c r="E62" s="214"/>
      <c r="F62" s="214"/>
      <c r="G62" s="214"/>
      <c r="H62" s="214"/>
      <c r="I62" s="214"/>
      <c r="J62" s="214"/>
      <c r="K62" s="214"/>
      <c r="L62" s="214"/>
      <c r="M62" s="138"/>
      <c r="N62" s="245"/>
      <c r="O62" s="138"/>
      <c r="P62" s="138"/>
      <c r="Q62" s="138"/>
      <c r="R62" s="138"/>
      <c r="S62" s="138"/>
      <c r="T62" s="138"/>
      <c r="U62" s="138"/>
      <c r="V62" s="138"/>
      <c r="W62" s="138"/>
      <c r="X62" s="138"/>
      <c r="Y62" s="138"/>
      <c r="Z62" s="138"/>
      <c r="AA62" s="138"/>
      <c r="AB62" s="138"/>
    </row>
    <row r="63" spans="1:28" s="246" customFormat="1" ht="13.5">
      <c r="A63" s="214"/>
      <c r="B63" s="214"/>
      <c r="C63" s="214"/>
      <c r="D63" s="37"/>
      <c r="E63" s="214"/>
      <c r="F63" s="214"/>
      <c r="G63" s="214"/>
      <c r="H63" s="214"/>
      <c r="I63" s="214"/>
      <c r="J63" s="214"/>
      <c r="K63" s="214"/>
      <c r="L63" s="214"/>
      <c r="M63" s="138"/>
      <c r="N63" s="245"/>
      <c r="O63" s="138"/>
      <c r="P63" s="138"/>
      <c r="Q63" s="138"/>
      <c r="R63" s="138"/>
      <c r="S63" s="138"/>
      <c r="T63" s="138"/>
      <c r="U63" s="138"/>
      <c r="V63" s="138"/>
      <c r="W63" s="138"/>
      <c r="X63" s="138"/>
      <c r="Y63" s="138"/>
      <c r="Z63" s="138"/>
      <c r="AA63" s="138"/>
      <c r="AB63" s="138"/>
    </row>
    <row r="64" spans="1:28" s="246" customFormat="1" ht="13.5">
      <c r="A64" s="214"/>
      <c r="B64" s="214"/>
      <c r="C64" s="214"/>
      <c r="D64" s="247"/>
      <c r="E64" s="214"/>
      <c r="F64" s="214"/>
      <c r="G64" s="214"/>
      <c r="H64" s="214"/>
      <c r="I64" s="214"/>
      <c r="J64" s="214"/>
      <c r="K64" s="214"/>
      <c r="L64" s="214"/>
      <c r="M64" s="138"/>
      <c r="N64" s="245"/>
      <c r="O64" s="138"/>
      <c r="P64" s="138"/>
      <c r="Q64" s="138"/>
      <c r="R64" s="138"/>
      <c r="S64" s="138"/>
      <c r="T64" s="138"/>
      <c r="U64" s="138"/>
      <c r="V64" s="138"/>
      <c r="W64" s="138"/>
      <c r="X64" s="138"/>
      <c r="Y64" s="138"/>
      <c r="Z64" s="138"/>
      <c r="AA64" s="138"/>
      <c r="AB64" s="138"/>
    </row>
  </sheetData>
  <mergeCells count="68">
    <mergeCell ref="AA14:AB14"/>
    <mergeCell ref="V1:AB1"/>
    <mergeCell ref="AA13:AB13"/>
    <mergeCell ref="AA12:AB12"/>
    <mergeCell ref="AA11:AB11"/>
    <mergeCell ref="AA10:AB10"/>
    <mergeCell ref="AA2:AB4"/>
    <mergeCell ref="AA20:AB20"/>
    <mergeCell ref="AA19:AB19"/>
    <mergeCell ref="AA18:AB18"/>
    <mergeCell ref="AA17:AB17"/>
    <mergeCell ref="AA16:AB16"/>
    <mergeCell ref="M2:N3"/>
    <mergeCell ref="O2:P3"/>
    <mergeCell ref="AA52:AB52"/>
    <mergeCell ref="AA48:AB48"/>
    <mergeCell ref="AA39:AB39"/>
    <mergeCell ref="AA37:AB37"/>
    <mergeCell ref="AA33:AB33"/>
    <mergeCell ref="AA31:AB31"/>
    <mergeCell ref="AA30:AB30"/>
    <mergeCell ref="AA29:AB29"/>
    <mergeCell ref="AA28:AB28"/>
    <mergeCell ref="AA26:AB26"/>
    <mergeCell ref="AA25:AB25"/>
    <mergeCell ref="AA24:AB24"/>
    <mergeCell ref="AA23:AB23"/>
    <mergeCell ref="AA22:AB22"/>
    <mergeCell ref="G2:H3"/>
    <mergeCell ref="AA6:AB6"/>
    <mergeCell ref="A7:B7"/>
    <mergeCell ref="AA7:AB7"/>
    <mergeCell ref="A8:B8"/>
    <mergeCell ref="AA8:AB8"/>
    <mergeCell ref="A6:B6"/>
    <mergeCell ref="A2:B4"/>
    <mergeCell ref="D2:D4"/>
    <mergeCell ref="E2:E4"/>
    <mergeCell ref="F2:F4"/>
    <mergeCell ref="Q2:R3"/>
    <mergeCell ref="S2:T3"/>
    <mergeCell ref="U2:V3"/>
    <mergeCell ref="I2:J3"/>
    <mergeCell ref="K2:L3"/>
    <mergeCell ref="A10:B10"/>
    <mergeCell ref="A11:B11"/>
    <mergeCell ref="A12:B12"/>
    <mergeCell ref="A13:B13"/>
    <mergeCell ref="A14:B14"/>
    <mergeCell ref="A16:B16"/>
    <mergeCell ref="A17:B17"/>
    <mergeCell ref="A18:B18"/>
    <mergeCell ref="A19:B19"/>
    <mergeCell ref="A20:B20"/>
    <mergeCell ref="A22:B22"/>
    <mergeCell ref="A23:B23"/>
    <mergeCell ref="A31:B31"/>
    <mergeCell ref="A24:B24"/>
    <mergeCell ref="A25:B25"/>
    <mergeCell ref="A26:B26"/>
    <mergeCell ref="A28:B28"/>
    <mergeCell ref="A29:B29"/>
    <mergeCell ref="A30:B30"/>
    <mergeCell ref="A48:B48"/>
    <mergeCell ref="A52:B52"/>
    <mergeCell ref="A33:B33"/>
    <mergeCell ref="A37:B37"/>
    <mergeCell ref="A39:B39"/>
  </mergeCells>
  <phoneticPr fontId="5"/>
  <pageMargins left="0.78740157480314965" right="0.19685039370078741" top="0.98425196850393704" bottom="0.19685039370078741" header="0.43307086614173229" footer="0.15748031496062992"/>
  <pageSetup paperSize="8" scale="75" fitToWidth="2" fitToHeight="0" orientation="landscape" r:id="rId1"/>
  <headerFooter alignWithMargins="0">
    <oddHeader>&amp;L&amp;10生活保護状況&amp;R&amp;9&amp;F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O61"/>
  <sheetViews>
    <sheetView zoomScaleNormal="100" zoomScaleSheetLayoutView="100" zoomScalePageLayoutView="130" workbookViewId="0"/>
  </sheetViews>
  <sheetFormatPr defaultColWidth="10.125" defaultRowHeight="10.5"/>
  <cols>
    <col min="1" max="1" width="12.5" style="450" customWidth="1"/>
    <col min="2" max="2" width="1.75" style="450" customWidth="1"/>
    <col min="3" max="3" width="11.25" style="450" customWidth="1"/>
    <col min="4" max="4" width="10.75" style="450" customWidth="1"/>
    <col min="5" max="5" width="4.25" style="450" customWidth="1"/>
    <col min="6" max="6" width="12.5" style="450" customWidth="1"/>
    <col min="7" max="7" width="15.875" style="450" customWidth="1"/>
    <col min="8" max="8" width="9.125" style="450" customWidth="1"/>
    <col min="9" max="9" width="14.5" style="450" customWidth="1"/>
    <col min="10" max="16384" width="10.125" style="450"/>
  </cols>
  <sheetData>
    <row r="1" spans="1:9" ht="15.75" customHeight="1" thickBot="1">
      <c r="I1" s="470" t="s">
        <v>440</v>
      </c>
    </row>
    <row r="2" spans="1:9" s="473" customFormat="1" ht="12.95" customHeight="1" thickTop="1">
      <c r="A2" s="864" t="s">
        <v>439</v>
      </c>
      <c r="B2" s="478"/>
      <c r="C2" s="867" t="s">
        <v>438</v>
      </c>
      <c r="D2" s="867" t="s">
        <v>437</v>
      </c>
      <c r="E2" s="870" t="s">
        <v>436</v>
      </c>
      <c r="F2" s="872" t="s">
        <v>435</v>
      </c>
      <c r="G2" s="872"/>
      <c r="H2" s="872"/>
      <c r="I2" s="873"/>
    </row>
    <row r="3" spans="1:9" s="473" customFormat="1" ht="12.95" customHeight="1">
      <c r="A3" s="865"/>
      <c r="B3" s="477"/>
      <c r="C3" s="868"/>
      <c r="D3" s="868"/>
      <c r="E3" s="871"/>
      <c r="F3" s="874" t="s">
        <v>434</v>
      </c>
      <c r="G3" s="874"/>
      <c r="H3" s="874" t="s">
        <v>433</v>
      </c>
      <c r="I3" s="875"/>
    </row>
    <row r="4" spans="1:9" s="473" customFormat="1" ht="17.25" customHeight="1">
      <c r="A4" s="866"/>
      <c r="B4" s="476"/>
      <c r="C4" s="869"/>
      <c r="D4" s="869"/>
      <c r="E4" s="871"/>
      <c r="F4" s="475" t="s">
        <v>432</v>
      </c>
      <c r="G4" s="475" t="s">
        <v>431</v>
      </c>
      <c r="H4" s="475" t="s">
        <v>195</v>
      </c>
      <c r="I4" s="474" t="s">
        <v>430</v>
      </c>
    </row>
    <row r="5" spans="1:9" s="470" customFormat="1" ht="11.25" customHeight="1">
      <c r="A5" s="471"/>
      <c r="B5" s="471"/>
      <c r="C5" s="472" t="s">
        <v>294</v>
      </c>
      <c r="D5" s="471" t="s">
        <v>293</v>
      </c>
      <c r="E5" s="471"/>
      <c r="F5" s="471" t="s">
        <v>344</v>
      </c>
      <c r="G5" s="471" t="s">
        <v>276</v>
      </c>
      <c r="H5" s="471" t="s">
        <v>344</v>
      </c>
      <c r="I5" s="471" t="s">
        <v>276</v>
      </c>
    </row>
    <row r="6" spans="1:9" s="462" customFormat="1" ht="11.1" customHeight="1">
      <c r="A6" s="469" t="s">
        <v>4</v>
      </c>
      <c r="B6" s="468"/>
      <c r="C6" s="463">
        <v>1290204</v>
      </c>
      <c r="D6" s="463">
        <v>1987115</v>
      </c>
      <c r="E6" s="463">
        <v>39</v>
      </c>
      <c r="F6" s="463">
        <v>34116700</v>
      </c>
      <c r="G6" s="463">
        <v>690078608214</v>
      </c>
      <c r="H6" s="463">
        <v>879412</v>
      </c>
      <c r="I6" s="463">
        <v>8865438614</v>
      </c>
    </row>
    <row r="7" spans="1:9" s="462" customFormat="1" ht="11.1" customHeight="1">
      <c r="A7" s="469" t="s">
        <v>5</v>
      </c>
      <c r="B7" s="468"/>
      <c r="C7" s="463">
        <v>1266385</v>
      </c>
      <c r="D7" s="463">
        <v>1921799</v>
      </c>
      <c r="E7" s="463">
        <v>39</v>
      </c>
      <c r="F7" s="463">
        <v>33083747</v>
      </c>
      <c r="G7" s="463">
        <v>682245341655</v>
      </c>
      <c r="H7" s="463">
        <v>815909</v>
      </c>
      <c r="I7" s="463">
        <v>8323315068</v>
      </c>
    </row>
    <row r="8" spans="1:9" s="462" customFormat="1" ht="11.1" customHeight="1">
      <c r="A8" s="469" t="s">
        <v>192</v>
      </c>
      <c r="B8" s="468"/>
      <c r="C8" s="463">
        <f t="shared" ref="C8:I8" si="0">SUM(C10:C12)</f>
        <v>1261877</v>
      </c>
      <c r="D8" s="463">
        <f t="shared" si="0"/>
        <v>1896955</v>
      </c>
      <c r="E8" s="463">
        <f t="shared" si="0"/>
        <v>39</v>
      </c>
      <c r="F8" s="463">
        <f t="shared" si="0"/>
        <v>29440468</v>
      </c>
      <c r="G8" s="463">
        <f t="shared" si="0"/>
        <v>644798386302</v>
      </c>
      <c r="H8" s="463">
        <f t="shared" si="0"/>
        <v>666914</v>
      </c>
      <c r="I8" s="463">
        <f t="shared" si="0"/>
        <v>7187427422</v>
      </c>
    </row>
    <row r="9" spans="1:9" s="462" customFormat="1" ht="7.5" customHeight="1">
      <c r="A9" s="467"/>
      <c r="B9" s="465"/>
      <c r="C9" s="464"/>
      <c r="D9" s="463"/>
      <c r="E9" s="463"/>
      <c r="F9" s="463"/>
      <c r="G9" s="463"/>
      <c r="H9" s="463"/>
      <c r="I9" s="463"/>
    </row>
    <row r="10" spans="1:9" s="462" customFormat="1" ht="11.1" customHeight="1">
      <c r="A10" s="466" t="s">
        <v>429</v>
      </c>
      <c r="B10" s="465"/>
      <c r="C10" s="464">
        <f>SUM(C14:C35)</f>
        <v>1147704</v>
      </c>
      <c r="D10" s="463">
        <f>SUM(D14:D35)</f>
        <v>1695765</v>
      </c>
      <c r="E10" s="463">
        <v>19</v>
      </c>
      <c r="F10" s="463">
        <f>SUM(F14:F35)</f>
        <v>26922731</v>
      </c>
      <c r="G10" s="463">
        <f>SUM(G14:G35)</f>
        <v>595058156591</v>
      </c>
      <c r="H10" s="463">
        <f>SUM(H14:H35)</f>
        <v>602887</v>
      </c>
      <c r="I10" s="463">
        <f>SUM(I14:I35)</f>
        <v>6604859025</v>
      </c>
    </row>
    <row r="11" spans="1:9" s="462" customFormat="1" ht="11.1" customHeight="1">
      <c r="A11" s="466" t="s">
        <v>428</v>
      </c>
      <c r="B11" s="465"/>
      <c r="C11" s="464">
        <f>SUM(C37:C52)</f>
        <v>44329</v>
      </c>
      <c r="D11" s="463">
        <f>SUM(D37:D52)</f>
        <v>68827</v>
      </c>
      <c r="E11" s="463">
        <v>14</v>
      </c>
      <c r="F11" s="463">
        <f>SUM(F37:F52)</f>
        <v>1078056</v>
      </c>
      <c r="G11" s="463">
        <f>SUM(G37:G52)</f>
        <v>24746028024</v>
      </c>
      <c r="H11" s="463">
        <f>SUM(H37:H52)</f>
        <v>19426</v>
      </c>
      <c r="I11" s="463">
        <f>SUM(I37:I52)</f>
        <v>233418824</v>
      </c>
    </row>
    <row r="12" spans="1:9" s="462" customFormat="1" ht="11.1" customHeight="1">
      <c r="A12" s="466" t="s">
        <v>427</v>
      </c>
      <c r="B12" s="465"/>
      <c r="C12" s="464">
        <f>SUM(C54:C59)</f>
        <v>69844</v>
      </c>
      <c r="D12" s="463">
        <f>SUM(D54:D59)</f>
        <v>132363</v>
      </c>
      <c r="E12" s="463">
        <v>6</v>
      </c>
      <c r="F12" s="463">
        <f>SUM(F54:F59)</f>
        <v>1439681</v>
      </c>
      <c r="G12" s="463">
        <f>SUM(G54:G59)</f>
        <v>24994201687</v>
      </c>
      <c r="H12" s="463">
        <f>SUM(H54:H59)</f>
        <v>44601</v>
      </c>
      <c r="I12" s="463">
        <f>SUM(I54:I59)</f>
        <v>349149573</v>
      </c>
    </row>
    <row r="13" spans="1:9" ht="7.5" customHeight="1">
      <c r="A13" s="458"/>
      <c r="B13" s="456"/>
      <c r="C13" s="461"/>
      <c r="D13" s="460"/>
      <c r="E13" s="460"/>
      <c r="F13" s="460"/>
      <c r="G13" s="460"/>
      <c r="H13" s="460"/>
      <c r="I13" s="460"/>
    </row>
    <row r="14" spans="1:9" ht="11.1" customHeight="1">
      <c r="A14" s="458" t="s">
        <v>103</v>
      </c>
      <c r="B14" s="456"/>
      <c r="C14" s="455">
        <v>464218</v>
      </c>
      <c r="D14" s="454">
        <v>674944</v>
      </c>
      <c r="E14" s="454" t="s">
        <v>168</v>
      </c>
      <c r="F14" s="454">
        <v>11043520</v>
      </c>
      <c r="G14" s="454">
        <v>240783656569</v>
      </c>
      <c r="H14" s="454">
        <v>243099</v>
      </c>
      <c r="I14" s="454">
        <v>2674371226</v>
      </c>
    </row>
    <row r="15" spans="1:9" ht="11.1" customHeight="1">
      <c r="A15" s="458" t="s">
        <v>84</v>
      </c>
      <c r="B15" s="456"/>
      <c r="C15" s="455">
        <v>178588</v>
      </c>
      <c r="D15" s="454">
        <v>255274</v>
      </c>
      <c r="E15" s="454" t="s">
        <v>168</v>
      </c>
      <c r="F15" s="454">
        <v>3901924</v>
      </c>
      <c r="G15" s="454">
        <v>86994384372</v>
      </c>
      <c r="H15" s="454">
        <v>96340</v>
      </c>
      <c r="I15" s="454">
        <v>1094037079</v>
      </c>
    </row>
    <row r="16" spans="1:9" ht="11.1" customHeight="1">
      <c r="A16" s="458" t="s">
        <v>426</v>
      </c>
      <c r="B16" s="456"/>
      <c r="C16" s="455">
        <v>101029</v>
      </c>
      <c r="D16" s="454">
        <v>150895</v>
      </c>
      <c r="E16" s="454" t="s">
        <v>168</v>
      </c>
      <c r="F16" s="454">
        <v>2245095</v>
      </c>
      <c r="G16" s="454">
        <v>51768329641</v>
      </c>
      <c r="H16" s="454">
        <v>58969</v>
      </c>
      <c r="I16" s="454">
        <v>610888004</v>
      </c>
    </row>
    <row r="17" spans="1:15" ht="11.1" customHeight="1">
      <c r="A17" s="458" t="s">
        <v>289</v>
      </c>
      <c r="B17" s="456"/>
      <c r="C17" s="455">
        <v>58666</v>
      </c>
      <c r="D17" s="454">
        <v>88069</v>
      </c>
      <c r="E17" s="454" t="s">
        <v>168</v>
      </c>
      <c r="F17" s="454">
        <v>1558219</v>
      </c>
      <c r="G17" s="454">
        <v>33367361827</v>
      </c>
      <c r="H17" s="454">
        <v>28691</v>
      </c>
      <c r="I17" s="454">
        <v>317682342</v>
      </c>
    </row>
    <row r="18" spans="1:15" ht="11.1" customHeight="1">
      <c r="A18" s="458" t="s">
        <v>70</v>
      </c>
      <c r="B18" s="456"/>
      <c r="C18" s="455">
        <v>36141</v>
      </c>
      <c r="D18" s="454">
        <v>55410</v>
      </c>
      <c r="E18" s="454" t="s">
        <v>168</v>
      </c>
      <c r="F18" s="454">
        <v>874859</v>
      </c>
      <c r="G18" s="454">
        <v>19601150189</v>
      </c>
      <c r="H18" s="454">
        <v>17045</v>
      </c>
      <c r="I18" s="454">
        <v>212658972</v>
      </c>
    </row>
    <row r="19" spans="1:15" ht="7.5" customHeight="1">
      <c r="A19" s="458"/>
      <c r="B19" s="456"/>
      <c r="C19" s="459"/>
      <c r="D19" s="454"/>
      <c r="E19" s="454"/>
      <c r="F19" s="454"/>
      <c r="G19" s="454"/>
      <c r="H19" s="454"/>
      <c r="I19" s="454"/>
    </row>
    <row r="20" spans="1:15" ht="11.1" customHeight="1">
      <c r="A20" s="458" t="s">
        <v>425</v>
      </c>
      <c r="B20" s="456"/>
      <c r="C20" s="455">
        <v>24257</v>
      </c>
      <c r="D20" s="454">
        <v>36138</v>
      </c>
      <c r="E20" s="454" t="s">
        <v>168</v>
      </c>
      <c r="F20" s="454">
        <v>589677</v>
      </c>
      <c r="G20" s="454">
        <v>12161576882</v>
      </c>
      <c r="H20" s="454">
        <v>10366</v>
      </c>
      <c r="I20" s="454">
        <v>127701100</v>
      </c>
    </row>
    <row r="21" spans="1:15" ht="11.1" customHeight="1">
      <c r="A21" s="458" t="s">
        <v>68</v>
      </c>
      <c r="B21" s="456"/>
      <c r="C21" s="455">
        <v>55140</v>
      </c>
      <c r="D21" s="454">
        <v>83750</v>
      </c>
      <c r="E21" s="454" t="s">
        <v>168</v>
      </c>
      <c r="F21" s="454">
        <v>1348397</v>
      </c>
      <c r="G21" s="454">
        <v>27935755094</v>
      </c>
      <c r="H21" s="454">
        <v>30164</v>
      </c>
      <c r="I21" s="454">
        <v>311754151</v>
      </c>
    </row>
    <row r="22" spans="1:15" ht="11.1" customHeight="1">
      <c r="A22" s="458" t="s">
        <v>67</v>
      </c>
      <c r="B22" s="456"/>
      <c r="C22" s="455">
        <v>26538</v>
      </c>
      <c r="D22" s="454">
        <v>40271</v>
      </c>
      <c r="E22" s="454" t="s">
        <v>168</v>
      </c>
      <c r="F22" s="454">
        <v>665443</v>
      </c>
      <c r="G22" s="454">
        <v>15484012279</v>
      </c>
      <c r="H22" s="454">
        <v>13053</v>
      </c>
      <c r="I22" s="454">
        <v>131561819</v>
      </c>
    </row>
    <row r="23" spans="1:15" ht="11.1" customHeight="1">
      <c r="A23" s="458" t="s">
        <v>66</v>
      </c>
      <c r="B23" s="456"/>
      <c r="C23" s="455">
        <v>31805</v>
      </c>
      <c r="D23" s="454">
        <v>49020</v>
      </c>
      <c r="E23" s="454" t="s">
        <v>168</v>
      </c>
      <c r="F23" s="454">
        <v>782313</v>
      </c>
      <c r="G23" s="454">
        <v>16557654744</v>
      </c>
      <c r="H23" s="454">
        <v>19913</v>
      </c>
      <c r="I23" s="454">
        <v>198912754</v>
      </c>
    </row>
    <row r="24" spans="1:15" ht="11.1" customHeight="1">
      <c r="A24" s="458" t="s">
        <v>65</v>
      </c>
      <c r="B24" s="456"/>
      <c r="C24" s="455">
        <v>8463</v>
      </c>
      <c r="D24" s="454">
        <v>12681</v>
      </c>
      <c r="E24" s="454" t="s">
        <v>168</v>
      </c>
      <c r="F24" s="454">
        <v>212061</v>
      </c>
      <c r="G24" s="454">
        <v>4583612703</v>
      </c>
      <c r="H24" s="454">
        <v>4491</v>
      </c>
      <c r="I24" s="454">
        <v>47393484</v>
      </c>
      <c r="J24" s="458"/>
      <c r="K24" s="456"/>
      <c r="L24" s="454"/>
      <c r="M24" s="454"/>
      <c r="N24" s="454"/>
      <c r="O24" s="454"/>
    </row>
    <row r="25" spans="1:15" ht="7.5" customHeight="1">
      <c r="A25" s="458"/>
      <c r="B25" s="456"/>
      <c r="C25" s="455"/>
      <c r="D25" s="454"/>
      <c r="E25" s="454"/>
      <c r="F25" s="454"/>
      <c r="G25" s="454"/>
      <c r="H25" s="454"/>
      <c r="I25" s="454"/>
    </row>
    <row r="26" spans="1:15" ht="11.1" customHeight="1">
      <c r="A26" s="458" t="s">
        <v>64</v>
      </c>
      <c r="B26" s="456"/>
      <c r="C26" s="455">
        <v>7558</v>
      </c>
      <c r="D26" s="454">
        <v>12483</v>
      </c>
      <c r="E26" s="454" t="s">
        <v>168</v>
      </c>
      <c r="F26" s="454">
        <v>205688</v>
      </c>
      <c r="G26" s="454">
        <v>4579298845</v>
      </c>
      <c r="H26" s="454">
        <v>4302</v>
      </c>
      <c r="I26" s="454">
        <v>41800476</v>
      </c>
    </row>
    <row r="27" spans="1:15" ht="11.1" customHeight="1">
      <c r="A27" s="458" t="s">
        <v>63</v>
      </c>
      <c r="B27" s="456"/>
      <c r="C27" s="455">
        <v>24264</v>
      </c>
      <c r="D27" s="454">
        <v>37302</v>
      </c>
      <c r="E27" s="454" t="s">
        <v>168</v>
      </c>
      <c r="F27" s="454">
        <v>562428</v>
      </c>
      <c r="G27" s="454">
        <v>13009953020</v>
      </c>
      <c r="H27" s="454">
        <v>10910</v>
      </c>
      <c r="I27" s="454">
        <v>115504156</v>
      </c>
    </row>
    <row r="28" spans="1:15" ht="11.1" customHeight="1">
      <c r="A28" s="458" t="s">
        <v>62</v>
      </c>
      <c r="B28" s="456"/>
      <c r="C28" s="455">
        <v>31346</v>
      </c>
      <c r="D28" s="454">
        <v>48120</v>
      </c>
      <c r="E28" s="454" t="s">
        <v>168</v>
      </c>
      <c r="F28" s="454">
        <v>707794</v>
      </c>
      <c r="G28" s="454">
        <v>16337430039</v>
      </c>
      <c r="H28" s="454">
        <v>14386</v>
      </c>
      <c r="I28" s="454">
        <v>162042541</v>
      </c>
    </row>
    <row r="29" spans="1:15" ht="11.1" customHeight="1">
      <c r="A29" s="458" t="s">
        <v>61</v>
      </c>
      <c r="B29" s="456"/>
      <c r="C29" s="455">
        <v>32986</v>
      </c>
      <c r="D29" s="454">
        <v>49133</v>
      </c>
      <c r="E29" s="454" t="s">
        <v>168</v>
      </c>
      <c r="F29" s="454">
        <v>738778</v>
      </c>
      <c r="G29" s="454">
        <v>16338254572</v>
      </c>
      <c r="H29" s="454">
        <v>19387</v>
      </c>
      <c r="I29" s="454">
        <v>206710643</v>
      </c>
    </row>
    <row r="30" spans="1:15" ht="11.1" customHeight="1">
      <c r="A30" s="458" t="s">
        <v>60</v>
      </c>
      <c r="B30" s="456"/>
      <c r="C30" s="455">
        <v>12981</v>
      </c>
      <c r="D30" s="454">
        <v>19945</v>
      </c>
      <c r="E30" s="454" t="s">
        <v>168</v>
      </c>
      <c r="F30" s="454">
        <v>312352</v>
      </c>
      <c r="G30" s="454">
        <v>7463419448</v>
      </c>
      <c r="H30" s="454">
        <v>6152</v>
      </c>
      <c r="I30" s="454">
        <v>72718350</v>
      </c>
    </row>
    <row r="31" spans="1:15" ht="7.5" customHeight="1">
      <c r="A31" s="458"/>
      <c r="B31" s="456"/>
      <c r="C31" s="455"/>
      <c r="D31" s="454"/>
      <c r="E31" s="454"/>
      <c r="F31" s="454"/>
      <c r="G31" s="454"/>
      <c r="H31" s="454"/>
      <c r="I31" s="454"/>
    </row>
    <row r="32" spans="1:15" ht="11.1" customHeight="1">
      <c r="A32" s="458" t="s">
        <v>59</v>
      </c>
      <c r="B32" s="456"/>
      <c r="C32" s="455">
        <v>17555</v>
      </c>
      <c r="D32" s="454">
        <v>26992</v>
      </c>
      <c r="E32" s="454" t="s">
        <v>168</v>
      </c>
      <c r="F32" s="454">
        <v>362007</v>
      </c>
      <c r="G32" s="454">
        <v>9103479873</v>
      </c>
      <c r="H32" s="454">
        <v>8116</v>
      </c>
      <c r="I32" s="454">
        <v>89121718</v>
      </c>
    </row>
    <row r="33" spans="1:9" ht="11.1" customHeight="1">
      <c r="A33" s="458" t="s">
        <v>58</v>
      </c>
      <c r="B33" s="456"/>
      <c r="C33" s="455">
        <v>18482</v>
      </c>
      <c r="D33" s="454">
        <v>27656</v>
      </c>
      <c r="E33" s="454" t="s">
        <v>168</v>
      </c>
      <c r="F33" s="454">
        <v>405469</v>
      </c>
      <c r="G33" s="454">
        <v>9288843545</v>
      </c>
      <c r="H33" s="454">
        <v>8666</v>
      </c>
      <c r="I33" s="454">
        <v>92174303</v>
      </c>
    </row>
    <row r="34" spans="1:9" ht="11.1" customHeight="1">
      <c r="A34" s="458" t="s">
        <v>57</v>
      </c>
      <c r="B34" s="456"/>
      <c r="C34" s="455">
        <v>5542</v>
      </c>
      <c r="D34" s="454">
        <v>8521</v>
      </c>
      <c r="E34" s="454" t="s">
        <v>168</v>
      </c>
      <c r="F34" s="454">
        <v>143185</v>
      </c>
      <c r="G34" s="454">
        <v>3183364996</v>
      </c>
      <c r="H34" s="454">
        <v>2331</v>
      </c>
      <c r="I34" s="454">
        <v>31640450</v>
      </c>
    </row>
    <row r="35" spans="1:9" ht="11.1" customHeight="1">
      <c r="A35" s="458" t="s">
        <v>56</v>
      </c>
      <c r="B35" s="456"/>
      <c r="C35" s="455">
        <v>12145</v>
      </c>
      <c r="D35" s="454">
        <v>19161</v>
      </c>
      <c r="E35" s="454" t="s">
        <v>168</v>
      </c>
      <c r="F35" s="454">
        <v>263522</v>
      </c>
      <c r="G35" s="454">
        <v>6516617953</v>
      </c>
      <c r="H35" s="454">
        <v>6506</v>
      </c>
      <c r="I35" s="454">
        <v>66185457</v>
      </c>
    </row>
    <row r="36" spans="1:9" ht="7.5" customHeight="1">
      <c r="A36" s="458"/>
      <c r="B36" s="456"/>
      <c r="C36" s="455"/>
      <c r="D36" s="454"/>
      <c r="E36" s="454"/>
      <c r="F36" s="454"/>
      <c r="G36" s="454"/>
      <c r="H36" s="454"/>
      <c r="I36" s="454"/>
    </row>
    <row r="37" spans="1:9" ht="11.1" customHeight="1">
      <c r="A37" s="458" t="s">
        <v>55</v>
      </c>
      <c r="B37" s="456"/>
      <c r="C37" s="455">
        <v>4867</v>
      </c>
      <c r="D37" s="454">
        <v>7791</v>
      </c>
      <c r="E37" s="454" t="s">
        <v>168</v>
      </c>
      <c r="F37" s="454">
        <v>119047</v>
      </c>
      <c r="G37" s="454">
        <v>2439542230</v>
      </c>
      <c r="H37" s="454">
        <v>2398</v>
      </c>
      <c r="I37" s="454">
        <v>33015980</v>
      </c>
    </row>
    <row r="38" spans="1:9" ht="11.1" customHeight="1">
      <c r="A38" s="458" t="s">
        <v>54</v>
      </c>
      <c r="B38" s="456"/>
      <c r="C38" s="455">
        <v>6658</v>
      </c>
      <c r="D38" s="454">
        <v>10512</v>
      </c>
      <c r="E38" s="454" t="s">
        <v>168</v>
      </c>
      <c r="F38" s="454">
        <v>158078</v>
      </c>
      <c r="G38" s="454">
        <v>3740130229</v>
      </c>
      <c r="H38" s="454">
        <v>3200</v>
      </c>
      <c r="I38" s="454">
        <v>35399978</v>
      </c>
    </row>
    <row r="39" spans="1:9" ht="11.1" customHeight="1">
      <c r="A39" s="458" t="s">
        <v>53</v>
      </c>
      <c r="B39" s="456"/>
      <c r="C39" s="455">
        <v>4879</v>
      </c>
      <c r="D39" s="454">
        <v>7495</v>
      </c>
      <c r="E39" s="454" t="s">
        <v>168</v>
      </c>
      <c r="F39" s="454">
        <v>124342</v>
      </c>
      <c r="G39" s="454">
        <v>2840631478</v>
      </c>
      <c r="H39" s="454">
        <v>1858</v>
      </c>
      <c r="I39" s="454">
        <v>22573262</v>
      </c>
    </row>
    <row r="40" spans="1:9" ht="11.1" customHeight="1">
      <c r="A40" s="458" t="s">
        <v>52</v>
      </c>
      <c r="B40" s="456"/>
      <c r="C40" s="455">
        <v>4123</v>
      </c>
      <c r="D40" s="454">
        <v>6283</v>
      </c>
      <c r="E40" s="454" t="s">
        <v>168</v>
      </c>
      <c r="F40" s="454">
        <v>99847</v>
      </c>
      <c r="G40" s="454">
        <v>2190231593</v>
      </c>
      <c r="H40" s="454">
        <v>1220</v>
      </c>
      <c r="I40" s="454">
        <v>18190612</v>
      </c>
    </row>
    <row r="41" spans="1:9" ht="11.1" customHeight="1">
      <c r="A41" s="458" t="s">
        <v>51</v>
      </c>
      <c r="B41" s="456"/>
      <c r="C41" s="455">
        <v>1451</v>
      </c>
      <c r="D41" s="454">
        <v>2397</v>
      </c>
      <c r="E41" s="454" t="s">
        <v>168</v>
      </c>
      <c r="F41" s="454">
        <v>39212</v>
      </c>
      <c r="G41" s="454">
        <v>908651895</v>
      </c>
      <c r="H41" s="454">
        <v>473</v>
      </c>
      <c r="I41" s="454">
        <v>5764125</v>
      </c>
    </row>
    <row r="42" spans="1:9" ht="7.5" customHeight="1">
      <c r="A42" s="458"/>
      <c r="B42" s="456"/>
      <c r="C42" s="455"/>
      <c r="D42" s="454"/>
      <c r="E42" s="454"/>
      <c r="F42" s="454"/>
      <c r="G42" s="454"/>
      <c r="H42" s="454"/>
      <c r="I42" s="454"/>
    </row>
    <row r="43" spans="1:9" ht="11.1" customHeight="1">
      <c r="A43" s="458" t="s">
        <v>50</v>
      </c>
      <c r="B43" s="456"/>
      <c r="C43" s="455">
        <v>2358</v>
      </c>
      <c r="D43" s="454">
        <v>3802</v>
      </c>
      <c r="E43" s="454" t="s">
        <v>168</v>
      </c>
      <c r="F43" s="454">
        <v>57667</v>
      </c>
      <c r="G43" s="454">
        <v>1124736220</v>
      </c>
      <c r="H43" s="454">
        <v>1040</v>
      </c>
      <c r="I43" s="454">
        <v>10385769</v>
      </c>
    </row>
    <row r="44" spans="1:9" ht="11.1" customHeight="1">
      <c r="A44" s="458" t="s">
        <v>49</v>
      </c>
      <c r="B44" s="456"/>
      <c r="C44" s="455">
        <v>1599</v>
      </c>
      <c r="D44" s="454">
        <v>2450</v>
      </c>
      <c r="E44" s="454" t="s">
        <v>168</v>
      </c>
      <c r="F44" s="454">
        <v>41299</v>
      </c>
      <c r="G44" s="454">
        <v>938511609</v>
      </c>
      <c r="H44" s="454">
        <v>643</v>
      </c>
      <c r="I44" s="454">
        <v>6598954</v>
      </c>
    </row>
    <row r="45" spans="1:9" ht="11.1" customHeight="1">
      <c r="A45" s="458" t="s">
        <v>48</v>
      </c>
      <c r="B45" s="456"/>
      <c r="C45" s="455">
        <v>1683</v>
      </c>
      <c r="D45" s="454">
        <v>2549</v>
      </c>
      <c r="E45" s="454" t="s">
        <v>168</v>
      </c>
      <c r="F45" s="454">
        <v>46708</v>
      </c>
      <c r="G45" s="454">
        <v>1128789212</v>
      </c>
      <c r="H45" s="454">
        <v>719</v>
      </c>
      <c r="I45" s="454">
        <v>9218445</v>
      </c>
    </row>
    <row r="46" spans="1:9" ht="11.1" customHeight="1">
      <c r="A46" s="458" t="s">
        <v>47</v>
      </c>
      <c r="B46" s="456"/>
      <c r="C46" s="455">
        <v>1986</v>
      </c>
      <c r="D46" s="454">
        <v>3130</v>
      </c>
      <c r="E46" s="454" t="s">
        <v>168</v>
      </c>
      <c r="F46" s="454">
        <v>54221</v>
      </c>
      <c r="G46" s="454">
        <v>1206292979</v>
      </c>
      <c r="H46" s="454">
        <v>785</v>
      </c>
      <c r="I46" s="454">
        <v>9206970</v>
      </c>
    </row>
    <row r="47" spans="1:9" ht="11.1" customHeight="1">
      <c r="A47" s="458" t="s">
        <v>46</v>
      </c>
      <c r="B47" s="456"/>
      <c r="C47" s="455">
        <v>1925</v>
      </c>
      <c r="D47" s="454">
        <v>2666</v>
      </c>
      <c r="E47" s="454" t="s">
        <v>168</v>
      </c>
      <c r="F47" s="454">
        <v>39692</v>
      </c>
      <c r="G47" s="454">
        <v>1017803581</v>
      </c>
      <c r="H47" s="454">
        <v>590</v>
      </c>
      <c r="I47" s="454">
        <v>7464997</v>
      </c>
    </row>
    <row r="48" spans="1:9" ht="7.5" customHeight="1">
      <c r="A48" s="458"/>
      <c r="B48" s="456"/>
      <c r="C48" s="455"/>
      <c r="D48" s="454"/>
      <c r="E48" s="454"/>
      <c r="F48" s="454"/>
      <c r="G48" s="454"/>
      <c r="H48" s="454"/>
      <c r="I48" s="454"/>
    </row>
    <row r="49" spans="1:9" ht="11.1" customHeight="1">
      <c r="A49" s="458" t="s">
        <v>45</v>
      </c>
      <c r="B49" s="456"/>
      <c r="C49" s="455">
        <v>1369</v>
      </c>
      <c r="D49" s="454">
        <v>2119</v>
      </c>
      <c r="E49" s="454" t="s">
        <v>168</v>
      </c>
      <c r="F49" s="454">
        <v>31537</v>
      </c>
      <c r="G49" s="454">
        <v>823829235</v>
      </c>
      <c r="H49" s="454">
        <v>542</v>
      </c>
      <c r="I49" s="454">
        <v>5458994</v>
      </c>
    </row>
    <row r="50" spans="1:9" ht="11.1" customHeight="1">
      <c r="A50" s="458" t="s">
        <v>44</v>
      </c>
      <c r="B50" s="456"/>
      <c r="C50" s="455">
        <v>4413</v>
      </c>
      <c r="D50" s="454">
        <v>6490</v>
      </c>
      <c r="E50" s="454" t="s">
        <v>168</v>
      </c>
      <c r="F50" s="454">
        <v>100247</v>
      </c>
      <c r="G50" s="454">
        <v>2338946477</v>
      </c>
      <c r="H50" s="454">
        <v>2470</v>
      </c>
      <c r="I50" s="454">
        <v>27971197</v>
      </c>
    </row>
    <row r="51" spans="1:9" ht="11.1" customHeight="1">
      <c r="A51" s="458" t="s">
        <v>43</v>
      </c>
      <c r="B51" s="456"/>
      <c r="C51" s="455">
        <v>6517</v>
      </c>
      <c r="D51" s="454">
        <v>10354</v>
      </c>
      <c r="E51" s="454" t="s">
        <v>168</v>
      </c>
      <c r="F51" s="454">
        <v>155130</v>
      </c>
      <c r="G51" s="454">
        <v>3747761473</v>
      </c>
      <c r="H51" s="454">
        <v>3381</v>
      </c>
      <c r="I51" s="454">
        <v>41318991</v>
      </c>
    </row>
    <row r="52" spans="1:9" ht="11.1" customHeight="1">
      <c r="A52" s="458" t="s">
        <v>42</v>
      </c>
      <c r="B52" s="456"/>
      <c r="C52" s="455">
        <v>501</v>
      </c>
      <c r="D52" s="454">
        <v>789</v>
      </c>
      <c r="E52" s="454" t="s">
        <v>168</v>
      </c>
      <c r="F52" s="454">
        <v>11029</v>
      </c>
      <c r="G52" s="454">
        <v>300169813</v>
      </c>
      <c r="H52" s="454">
        <v>107</v>
      </c>
      <c r="I52" s="454">
        <v>850550</v>
      </c>
    </row>
    <row r="53" spans="1:9" ht="7.5" customHeight="1">
      <c r="A53" s="458"/>
      <c r="B53" s="456"/>
      <c r="C53" s="455"/>
      <c r="D53" s="454"/>
      <c r="E53" s="454"/>
      <c r="F53" s="454"/>
      <c r="G53" s="454"/>
      <c r="H53" s="454"/>
      <c r="I53" s="454"/>
    </row>
    <row r="54" spans="1:9" ht="11.1" customHeight="1">
      <c r="A54" s="457" t="s">
        <v>424</v>
      </c>
      <c r="B54" s="456"/>
      <c r="C54" s="455">
        <v>7287</v>
      </c>
      <c r="D54" s="454">
        <v>12612</v>
      </c>
      <c r="E54" s="454" t="s">
        <v>168</v>
      </c>
      <c r="F54" s="454">
        <v>137284</v>
      </c>
      <c r="G54" s="454">
        <v>2478586252</v>
      </c>
      <c r="H54" s="454">
        <v>2269</v>
      </c>
      <c r="I54" s="454">
        <v>17561676</v>
      </c>
    </row>
    <row r="55" spans="1:9" ht="11.1" customHeight="1">
      <c r="A55" s="457" t="s">
        <v>423</v>
      </c>
      <c r="B55" s="456"/>
      <c r="C55" s="455">
        <v>10609</v>
      </c>
      <c r="D55" s="454">
        <v>16394</v>
      </c>
      <c r="E55" s="454" t="s">
        <v>168</v>
      </c>
      <c r="F55" s="454">
        <v>166778</v>
      </c>
      <c r="G55" s="454">
        <v>2673684305</v>
      </c>
      <c r="H55" s="454">
        <v>5909</v>
      </c>
      <c r="I55" s="454">
        <v>38755301</v>
      </c>
    </row>
    <row r="56" spans="1:9" ht="11.1" customHeight="1">
      <c r="A56" s="457" t="s">
        <v>422</v>
      </c>
      <c r="B56" s="456"/>
      <c r="C56" s="455">
        <v>7685</v>
      </c>
      <c r="D56" s="454">
        <v>13057</v>
      </c>
      <c r="E56" s="454" t="s">
        <v>168</v>
      </c>
      <c r="F56" s="454">
        <v>165572</v>
      </c>
      <c r="G56" s="454">
        <v>3092314377</v>
      </c>
      <c r="H56" s="454">
        <v>7058</v>
      </c>
      <c r="I56" s="454">
        <v>58504490</v>
      </c>
    </row>
    <row r="57" spans="1:9" ht="11.1" customHeight="1">
      <c r="A57" s="457" t="s">
        <v>421</v>
      </c>
      <c r="B57" s="456"/>
      <c r="C57" s="455">
        <v>2548</v>
      </c>
      <c r="D57" s="454">
        <v>3704</v>
      </c>
      <c r="E57" s="454" t="s">
        <v>168</v>
      </c>
      <c r="F57" s="454">
        <v>53121</v>
      </c>
      <c r="G57" s="454">
        <v>699202427</v>
      </c>
      <c r="H57" s="454">
        <v>1117</v>
      </c>
      <c r="I57" s="454">
        <v>8039139</v>
      </c>
    </row>
    <row r="58" spans="1:9" ht="11.1" customHeight="1">
      <c r="A58" s="457" t="s">
        <v>420</v>
      </c>
      <c r="B58" s="456"/>
      <c r="C58" s="455">
        <v>3790</v>
      </c>
      <c r="D58" s="454">
        <v>7720</v>
      </c>
      <c r="E58" s="454" t="s">
        <v>168</v>
      </c>
      <c r="F58" s="454">
        <v>86203</v>
      </c>
      <c r="G58" s="454">
        <v>1430150302</v>
      </c>
      <c r="H58" s="454">
        <v>2617</v>
      </c>
      <c r="I58" s="454">
        <v>20089379</v>
      </c>
    </row>
    <row r="59" spans="1:9" ht="11.1" customHeight="1">
      <c r="A59" s="457" t="s">
        <v>419</v>
      </c>
      <c r="B59" s="456"/>
      <c r="C59" s="455">
        <v>37925</v>
      </c>
      <c r="D59" s="454">
        <v>78876</v>
      </c>
      <c r="E59" s="454" t="s">
        <v>168</v>
      </c>
      <c r="F59" s="454">
        <v>830723</v>
      </c>
      <c r="G59" s="454">
        <v>14620264024</v>
      </c>
      <c r="H59" s="454">
        <v>25631</v>
      </c>
      <c r="I59" s="454">
        <v>206199588</v>
      </c>
    </row>
    <row r="60" spans="1:9" ht="4.5" customHeight="1" thickBot="1">
      <c r="A60" s="453"/>
      <c r="B60" s="453"/>
      <c r="C60" s="452"/>
      <c r="D60" s="451"/>
      <c r="E60" s="451"/>
      <c r="F60" s="451"/>
      <c r="G60" s="451"/>
      <c r="H60" s="451"/>
      <c r="I60" s="451"/>
    </row>
    <row r="61" spans="1:9" ht="6" customHeight="1" thickTop="1"/>
  </sheetData>
  <mergeCells count="7">
    <mergeCell ref="A2:A4"/>
    <mergeCell ref="C2:C4"/>
    <mergeCell ref="D2:D4"/>
    <mergeCell ref="E2:E4"/>
    <mergeCell ref="F2:I2"/>
    <mergeCell ref="F3:G3"/>
    <mergeCell ref="H3:I3"/>
  </mergeCells>
  <phoneticPr fontId="5"/>
  <printOptions horizontalCentered="1"/>
  <pageMargins left="0.62992125984251968" right="0.62992125984251968" top="0.74803149606299213" bottom="0.74803149606299213" header="0.31496062992125984" footer="0.31496062992125984"/>
  <pageSetup paperSize="9" scale="98" fitToWidth="0" fitToHeight="0" orientation="portrait" r:id="rId1"/>
  <headerFooter alignWithMargins="0">
    <oddHeader>&amp;L&amp;9国民健康保険給付状況&amp;R&amp;9&amp;F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9</vt:i4>
      </vt:variant>
    </vt:vector>
  </HeadingPairs>
  <TitlesOfParts>
    <vt:vector size="27" baseType="lpstr">
      <vt:lpstr>19-1</vt:lpstr>
      <vt:lpstr>19-２</vt:lpstr>
      <vt:lpstr>19-3</vt:lpstr>
      <vt:lpstr>19-4</vt:lpstr>
      <vt:lpstr>19-5</vt:lpstr>
      <vt:lpstr>19-6</vt:lpstr>
      <vt:lpstr>19-7</vt:lpstr>
      <vt:lpstr>19-8</vt:lpstr>
      <vt:lpstr>19-９</vt:lpstr>
      <vt:lpstr>19-10</vt:lpstr>
      <vt:lpstr>19-11</vt:lpstr>
      <vt:lpstr>19-12</vt:lpstr>
      <vt:lpstr>19-13</vt:lpstr>
      <vt:lpstr>19-14</vt:lpstr>
      <vt:lpstr>19-15</vt:lpstr>
      <vt:lpstr>19-16</vt:lpstr>
      <vt:lpstr>19-17-1</vt:lpstr>
      <vt:lpstr>19-17-2</vt:lpstr>
      <vt:lpstr>'19-10'!Print_Area</vt:lpstr>
      <vt:lpstr>'19-11'!Print_Area</vt:lpstr>
      <vt:lpstr>'19-13'!Print_Area</vt:lpstr>
      <vt:lpstr>'19-15'!Print_Area</vt:lpstr>
      <vt:lpstr>'19-17-1'!Print_Area</vt:lpstr>
      <vt:lpstr>'19-２'!Print_Area</vt:lpstr>
      <vt:lpstr>'19-5'!Print_Area</vt:lpstr>
      <vt:lpstr>'19-8'!Print_Area</vt:lpstr>
      <vt:lpstr>'19-９'!Print_Area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2022-03-30T04:14:17Z</cp:lastPrinted>
  <dcterms:created xsi:type="dcterms:W3CDTF">2021-07-05T02:08:58Z</dcterms:created>
  <dcterms:modified xsi:type="dcterms:W3CDTF">2022-03-31T04:32:20Z</dcterms:modified>
</cp:coreProperties>
</file>