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16680" windowHeight="6960"/>
  </bookViews>
  <sheets>
    <sheet name="21-1" sheetId="3" r:id="rId1"/>
    <sheet name="21-2" sheetId="4" r:id="rId2"/>
    <sheet name="21-3" sheetId="5" r:id="rId3"/>
    <sheet name="21-4-1" sheetId="6" r:id="rId4"/>
    <sheet name="21-4-2" sheetId="7" r:id="rId5"/>
    <sheet name="21-5" sheetId="8" r:id="rId6"/>
    <sheet name="21-6" sheetId="9" r:id="rId7"/>
    <sheet name="21-7" sheetId="23" r:id="rId8"/>
    <sheet name="21-8" sheetId="11" r:id="rId9"/>
    <sheet name="21-9 " sheetId="24" r:id="rId10"/>
    <sheet name="21-10" sheetId="1" r:id="rId11"/>
    <sheet name="21-11" sheetId="2" r:id="rId12"/>
    <sheet name="21-12" sheetId="15" r:id="rId13"/>
    <sheet name="21-13" sheetId="16" r:id="rId14"/>
    <sheet name="21-14" sheetId="17" r:id="rId15"/>
    <sheet name="21-15" sheetId="18" r:id="rId16"/>
    <sheet name="21-16" sheetId="19" r:id="rId17"/>
    <sheet name="21-17" sheetId="20" r:id="rId18"/>
    <sheet name="21-18" sheetId="21" r:id="rId19"/>
    <sheet name="21-19" sheetId="14" r:id="rId20"/>
  </sheets>
  <definedNames>
    <definedName name="OLE_LINK3" localSheetId="15">'21-15'!$B$36</definedName>
    <definedName name="_xlnm.Print_Area" localSheetId="11">'21-11'!$A$1:$H$50</definedName>
    <definedName name="_xlnm.Print_Area" localSheetId="12">'21-12'!$A$1:$N$120</definedName>
    <definedName name="_xlnm.Print_Area" localSheetId="13">'21-13'!$A$1:$L$10</definedName>
    <definedName name="_xlnm.Print_Area" localSheetId="14">'21-14'!$B$1:$E$14</definedName>
    <definedName name="_xlnm.Print_Area" localSheetId="15">'21-15'!$A$1:$Q$38</definedName>
    <definedName name="_xlnm.Print_Area" localSheetId="16">'21-16'!$A$1:$L$51</definedName>
    <definedName name="_xlnm.Print_Area" localSheetId="17">'21-17'!$A$1:$J$33</definedName>
    <definedName name="_xlnm.Print_Area" localSheetId="18">'21-18'!$A$1:$F$8</definedName>
    <definedName name="_xlnm.Print_Area" localSheetId="3">'21-4-1'!$A$1:$F$29</definedName>
    <definedName name="_xlnm.Print_Area" localSheetId="4">'21-4-2'!$A$1:$E$17</definedName>
    <definedName name="_xlnm.Print_Area" localSheetId="9">'21-9 '!$A$1:$AB$54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4" l="1"/>
  <c r="E9" i="24"/>
  <c r="F9" i="24"/>
  <c r="G9" i="24"/>
  <c r="H9" i="24"/>
  <c r="I9" i="24"/>
  <c r="K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C6" i="23"/>
  <c r="D6" i="23"/>
  <c r="E6" i="23"/>
  <c r="F6" i="23"/>
  <c r="G6" i="23"/>
  <c r="D4" i="20" l="1"/>
  <c r="F4" i="20"/>
  <c r="G4" i="20"/>
  <c r="I4" i="20"/>
  <c r="L4" i="19"/>
  <c r="D9" i="18"/>
  <c r="E9" i="18"/>
  <c r="H9" i="18"/>
  <c r="J9" i="18"/>
  <c r="M9" i="18"/>
  <c r="O9" i="18"/>
  <c r="E4" i="17"/>
  <c r="F10" i="16"/>
  <c r="D56" i="14" l="1"/>
  <c r="E56" i="14"/>
  <c r="F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H6" i="9" l="1"/>
  <c r="H7" i="9"/>
  <c r="H8" i="9"/>
  <c r="D6" i="8"/>
  <c r="E6" i="8"/>
  <c r="F6" i="8"/>
  <c r="G6" i="8"/>
  <c r="D10" i="8"/>
  <c r="F10" i="8"/>
  <c r="G10" i="8"/>
  <c r="D17" i="8"/>
  <c r="E17" i="8"/>
  <c r="F17" i="8"/>
  <c r="G17" i="8"/>
  <c r="E4" i="5"/>
  <c r="F4" i="5"/>
  <c r="G4" i="5"/>
  <c r="H4" i="5"/>
  <c r="D5" i="5"/>
  <c r="E5" i="5"/>
  <c r="F5" i="5"/>
  <c r="G5" i="5"/>
  <c r="H5" i="5"/>
  <c r="D15" i="5"/>
  <c r="F15" i="5"/>
  <c r="G15" i="5"/>
  <c r="H15" i="5"/>
  <c r="D5" i="4"/>
  <c r="E5" i="4"/>
  <c r="F5" i="4"/>
  <c r="G5" i="4"/>
  <c r="H5" i="4"/>
  <c r="I5" i="4"/>
  <c r="J5" i="4"/>
  <c r="K5" i="4"/>
  <c r="D5" i="3"/>
  <c r="E5" i="3"/>
  <c r="F5" i="3"/>
  <c r="G5" i="3"/>
  <c r="H5" i="3"/>
  <c r="I5" i="3"/>
  <c r="J5" i="3"/>
  <c r="K5" i="3"/>
  <c r="L5" i="3"/>
  <c r="M5" i="3"/>
  <c r="N5" i="3"/>
  <c r="O5" i="3"/>
  <c r="D7" i="1" l="1"/>
  <c r="H48" i="2" l="1"/>
  <c r="H47" i="2"/>
  <c r="H46" i="2"/>
  <c r="H45" i="2"/>
  <c r="H44" i="2"/>
  <c r="H42" i="2"/>
  <c r="H41" i="2"/>
  <c r="H40" i="2"/>
  <c r="H39" i="2"/>
  <c r="H38" i="2"/>
  <c r="H36" i="2"/>
  <c r="H35" i="2"/>
  <c r="H34" i="2"/>
  <c r="H33" i="2"/>
  <c r="H31" i="2"/>
  <c r="H30" i="2"/>
  <c r="H29" i="2"/>
  <c r="H28" i="2"/>
  <c r="H26" i="2"/>
  <c r="H25" i="2"/>
  <c r="H24" i="2"/>
  <c r="H23" i="2"/>
  <c r="H22" i="2"/>
  <c r="H20" i="2"/>
  <c r="H19" i="2"/>
  <c r="H18" i="2"/>
  <c r="H17" i="2"/>
  <c r="H16" i="2"/>
  <c r="H14" i="2"/>
  <c r="H13" i="2"/>
  <c r="H12" i="2"/>
  <c r="H11" i="2"/>
  <c r="H10" i="2"/>
  <c r="G8" i="2"/>
  <c r="F8" i="2"/>
  <c r="E8" i="2"/>
  <c r="H8" i="2" s="1"/>
  <c r="D8" i="2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<sst xmlns="http://schemas.openxmlformats.org/spreadsheetml/2006/main" count="1484" uniqueCount="677">
  <si>
    <t>資源循環推進課調</t>
    <rPh sb="0" eb="2">
      <t>シゲン</t>
    </rPh>
    <rPh sb="2" eb="4">
      <t>ジュンカン</t>
    </rPh>
    <rPh sb="4" eb="6">
      <t>スイシン</t>
    </rPh>
    <rPh sb="6" eb="7">
      <t>カ</t>
    </rPh>
    <rPh sb="7" eb="8">
      <t>シラ</t>
    </rPh>
    <phoneticPr fontId="3"/>
  </si>
  <si>
    <t>区　　分</t>
    <phoneticPr fontId="3"/>
  </si>
  <si>
    <t>年 間 総</t>
    <phoneticPr fontId="3"/>
  </si>
  <si>
    <t>年　間　総　処　理　量</t>
    <phoneticPr fontId="3"/>
  </si>
  <si>
    <t>集団回収量</t>
    <rPh sb="0" eb="2">
      <t>シュウダン</t>
    </rPh>
    <rPh sb="2" eb="4">
      <t>カイシュウ</t>
    </rPh>
    <rPh sb="4" eb="5">
      <t>リョウ</t>
    </rPh>
    <phoneticPr fontId="3"/>
  </si>
  <si>
    <t>１人１日
当たりごみ
排出量</t>
    <rPh sb="0" eb="2">
      <t>ヒトリ</t>
    </rPh>
    <rPh sb="3" eb="4">
      <t>ニチ</t>
    </rPh>
    <rPh sb="5" eb="6">
      <t>ア</t>
    </rPh>
    <rPh sb="11" eb="14">
      <t>ハイシュツリョウ</t>
    </rPh>
    <phoneticPr fontId="3"/>
  </si>
  <si>
    <t>排 出 量</t>
    <phoneticPr fontId="3"/>
  </si>
  <si>
    <t>収 集 量</t>
    <phoneticPr fontId="3"/>
  </si>
  <si>
    <t>焼却処理量</t>
    <rPh sb="4" eb="5">
      <t>リョウ</t>
    </rPh>
    <phoneticPr fontId="3"/>
  </si>
  <si>
    <t>埋立処理量</t>
    <rPh sb="4" eb="5">
      <t>リョウ</t>
    </rPh>
    <phoneticPr fontId="3"/>
  </si>
  <si>
    <t>資源化量</t>
  </si>
  <si>
    <t>そ の 他</t>
    <phoneticPr fontId="3"/>
  </si>
  <si>
    <t>ｔ</t>
    <phoneticPr fontId="3"/>
  </si>
  <si>
    <t>ｔ</t>
  </si>
  <si>
    <t>ｇ/日</t>
    <rPh sb="2" eb="3">
      <t>ヒ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</si>
  <si>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6"/>
  </si>
  <si>
    <t>横浜市</t>
  </si>
  <si>
    <t>川崎市</t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</si>
  <si>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</si>
  <si>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</si>
  <si>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</si>
  <si>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</si>
  <si>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</si>
  <si>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</si>
  <si>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</si>
  <si>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</si>
  <si>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</si>
  <si>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</si>
  <si>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</si>
  <si>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</si>
  <si>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</si>
  <si>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  <phoneticPr fontId="3"/>
  </si>
  <si>
    <t>座間市</t>
  </si>
  <si>
    <t>南足柄市</t>
  </si>
  <si>
    <t>綾瀬市</t>
  </si>
  <si>
    <t>葉山町</t>
  </si>
  <si>
    <t>寒川町</t>
  </si>
  <si>
    <t>大磯町</t>
  </si>
  <si>
    <t>二宮町</t>
    <rPh sb="0" eb="1">
      <t>ニ</t>
    </rPh>
    <phoneticPr fontId="3"/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</si>
  <si>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</si>
  <si>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</si>
  <si>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</si>
  <si>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</si>
  <si>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</si>
  <si>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</si>
  <si>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</si>
  <si>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</si>
  <si>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</si>
  <si>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</si>
  <si>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（注)１　年間総収集量は年間総処理量の計に一致する。</t>
    <rPh sb="1" eb="2">
      <t>チュウ</t>
    </rPh>
    <rPh sb="5" eb="7">
      <t>ネンカン</t>
    </rPh>
    <rPh sb="7" eb="8">
      <t>ソウ</t>
    </rPh>
    <rPh sb="8" eb="10">
      <t>シュウシュウ</t>
    </rPh>
    <rPh sb="10" eb="11">
      <t>リョウ</t>
    </rPh>
    <rPh sb="12" eb="14">
      <t>ネンカン</t>
    </rPh>
    <rPh sb="14" eb="15">
      <t>ソウ</t>
    </rPh>
    <rPh sb="15" eb="17">
      <t>ショリ</t>
    </rPh>
    <rPh sb="17" eb="18">
      <t>リョウ</t>
    </rPh>
    <rPh sb="19" eb="20">
      <t>ケイ</t>
    </rPh>
    <rPh sb="21" eb="23">
      <t>イッチ</t>
    </rPh>
    <phoneticPr fontId="3"/>
  </si>
  <si>
    <t>区　　　　分</t>
    <rPh sb="0" eb="6">
      <t>クブン</t>
    </rPh>
    <phoneticPr fontId="3"/>
  </si>
  <si>
    <t>年間総収集量</t>
    <rPh sb="0" eb="2">
      <t>ネンカン</t>
    </rPh>
    <rPh sb="2" eb="3">
      <t>ソウ</t>
    </rPh>
    <rPh sb="3" eb="6">
      <t>シュウシュウリョウ</t>
    </rPh>
    <phoneticPr fontId="3"/>
  </si>
  <si>
    <t>自家
処理量</t>
    <rPh sb="0" eb="2">
      <t>ジカ</t>
    </rPh>
    <rPh sb="3" eb="5">
      <t>ショリ</t>
    </rPh>
    <rPh sb="5" eb="6">
      <t>リョウ</t>
    </rPh>
    <phoneticPr fontId="3"/>
  </si>
  <si>
    <t>１日当たり
処理施設
処理量</t>
    <rPh sb="6" eb="8">
      <t>ショリ</t>
    </rPh>
    <rPh sb="8" eb="10">
      <t>シセツ</t>
    </rPh>
    <rPh sb="11" eb="13">
      <t>ショリ</t>
    </rPh>
    <rPh sb="13" eb="14">
      <t>リョウ</t>
    </rPh>
    <phoneticPr fontId="3"/>
  </si>
  <si>
    <t>し尿処理施設
等処理量</t>
    <rPh sb="1" eb="2">
      <t>ニョウ</t>
    </rPh>
    <rPh sb="2" eb="4">
      <t>ショリ</t>
    </rPh>
    <rPh sb="4" eb="6">
      <t>シセツ</t>
    </rPh>
    <rPh sb="7" eb="8">
      <t>トウ</t>
    </rPh>
    <rPh sb="8" eb="11">
      <t>ショリリョウ</t>
    </rPh>
    <phoneticPr fontId="3"/>
  </si>
  <si>
    <t>下水道投入量</t>
    <rPh sb="0" eb="3">
      <t>ゲスイドウ</t>
    </rPh>
    <rPh sb="3" eb="5">
      <t>トウニュウ</t>
    </rPh>
    <rPh sb="5" eb="6">
      <t>リョウ</t>
    </rPh>
    <phoneticPr fontId="3"/>
  </si>
  <si>
    <t>kl</t>
    <phoneticPr fontId="3"/>
  </si>
  <si>
    <t>kl</t>
    <phoneticPr fontId="3"/>
  </si>
  <si>
    <t>kl</t>
    <phoneticPr fontId="3"/>
  </si>
  <si>
    <t>kl/日</t>
    <rPh sb="3" eb="4">
      <t>ニチ</t>
    </rPh>
    <phoneticPr fontId="3"/>
  </si>
  <si>
    <t>平成29年度</t>
  </si>
  <si>
    <t xml:space="preserve">    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</si>
  <si>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</si>
  <si>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横浜市</t>
    <phoneticPr fontId="3"/>
  </si>
  <si>
    <t>川崎市</t>
    <phoneticPr fontId="3"/>
  </si>
  <si>
    <t>相模原市</t>
  </si>
  <si>
    <t>横須賀市</t>
  </si>
  <si>
    <t>海老名市</t>
  </si>
  <si>
    <t>平成29年度</t>
    <rPh sb="0" eb="2">
      <t>ヘイセイ</t>
    </rPh>
    <phoneticPr fontId="6"/>
  </si>
  <si>
    <t xml:space="preserve"> 　　２　「１人１日当たりごみ排出量」＝「年間総排出量」／「計画収集人口」／365（令和元年度のみ366）</t>
    <rPh sb="7" eb="8">
      <t>ニン</t>
    </rPh>
    <rPh sb="9" eb="10">
      <t>ヒ</t>
    </rPh>
    <rPh sb="10" eb="11">
      <t>ア</t>
    </rPh>
    <rPh sb="15" eb="17">
      <t>ハイシュツ</t>
    </rPh>
    <rPh sb="17" eb="18">
      <t>リョウ</t>
    </rPh>
    <rPh sb="21" eb="23">
      <t>ネンカン</t>
    </rPh>
    <rPh sb="23" eb="24">
      <t>ソウ</t>
    </rPh>
    <rPh sb="24" eb="26">
      <t>ハイシュツ</t>
    </rPh>
    <rPh sb="26" eb="27">
      <t>リョウ</t>
    </rPh>
    <rPh sb="30" eb="32">
      <t>ケイカク</t>
    </rPh>
    <rPh sb="32" eb="34">
      <t>シュウシュウ</t>
    </rPh>
    <rPh sb="34" eb="36">
      <t>ジンコウ</t>
    </rPh>
    <rPh sb="42" eb="44">
      <t>レイワ</t>
    </rPh>
    <rPh sb="44" eb="46">
      <t>ガンネン</t>
    </rPh>
    <rPh sb="46" eb="47">
      <t>ド</t>
    </rPh>
    <phoneticPr fontId="3"/>
  </si>
  <si>
    <t>（注)「１日当たり処理施設処理量」＝「し尿処理施設等処理量」／365（令和元年度のみ366）</t>
    <rPh sb="35" eb="37">
      <t>レイワ</t>
    </rPh>
    <rPh sb="37" eb="38">
      <t>ガン</t>
    </rPh>
    <phoneticPr fontId="3"/>
  </si>
  <si>
    <t>　　　* 有効測定局（環境基準の評価となる測定局）を示す</t>
    <rPh sb="26" eb="27">
      <t>シメ</t>
    </rPh>
    <phoneticPr fontId="3"/>
  </si>
  <si>
    <t>　　　　県西地区：小田原市・南足柄市・中井町・大井町・松田町・山北町・開成町・箱根町・真鶴町・湯河原町</t>
    <rPh sb="4" eb="6">
      <t>ケンセイ</t>
    </rPh>
    <rPh sb="6" eb="8">
      <t>チク</t>
    </rPh>
    <rPh sb="9" eb="13">
      <t>オダワラシ</t>
    </rPh>
    <rPh sb="14" eb="15">
      <t>ミナミ</t>
    </rPh>
    <rPh sb="15" eb="17">
      <t>アシガラ</t>
    </rPh>
    <rPh sb="17" eb="18">
      <t>シ</t>
    </rPh>
    <rPh sb="19" eb="21">
      <t>ナカイ</t>
    </rPh>
    <rPh sb="21" eb="22">
      <t>マチ</t>
    </rPh>
    <rPh sb="23" eb="25">
      <t>オオイ</t>
    </rPh>
    <rPh sb="25" eb="26">
      <t>マチ</t>
    </rPh>
    <rPh sb="27" eb="30">
      <t>マツダマチ</t>
    </rPh>
    <rPh sb="31" eb="34">
      <t>ヤマキタマチ</t>
    </rPh>
    <rPh sb="35" eb="37">
      <t>カイセイ</t>
    </rPh>
    <rPh sb="37" eb="38">
      <t>マチ</t>
    </rPh>
    <rPh sb="39" eb="42">
      <t>ハコネマチ</t>
    </rPh>
    <rPh sb="43" eb="45">
      <t>マナヅル</t>
    </rPh>
    <rPh sb="45" eb="46">
      <t>マチ</t>
    </rPh>
    <rPh sb="47" eb="51">
      <t>ユガワラマチ</t>
    </rPh>
    <phoneticPr fontId="3"/>
  </si>
  <si>
    <t>　　　　湘南地区：平塚市・藤沢市・茅ヶ崎市・秦野市・伊勢原市・寒川町・大磯町・二宮町</t>
    <rPh sb="4" eb="6">
      <t>ショウナン</t>
    </rPh>
    <rPh sb="6" eb="8">
      <t>チク</t>
    </rPh>
    <rPh sb="9" eb="11">
      <t>ヒラツカ</t>
    </rPh>
    <rPh sb="11" eb="12">
      <t>シ</t>
    </rPh>
    <rPh sb="13" eb="16">
      <t>フジサワシ</t>
    </rPh>
    <rPh sb="17" eb="21">
      <t>チガサキシ</t>
    </rPh>
    <rPh sb="22" eb="25">
      <t>ハダノシ</t>
    </rPh>
    <rPh sb="26" eb="30">
      <t>イセハラシ</t>
    </rPh>
    <rPh sb="31" eb="34">
      <t>サムカワマチ</t>
    </rPh>
    <rPh sb="35" eb="38">
      <t>オオイソマチ</t>
    </rPh>
    <rPh sb="39" eb="42">
      <t>ニノミヤマチ</t>
    </rPh>
    <phoneticPr fontId="3"/>
  </si>
  <si>
    <t>　　　　県央地区：厚木市・大和市・海老名市・座間市・綾瀬市・愛川町・清川村</t>
    <rPh sb="4" eb="6">
      <t>ケンオウ</t>
    </rPh>
    <rPh sb="6" eb="8">
      <t>チク</t>
    </rPh>
    <rPh sb="9" eb="12">
      <t>アツギシ</t>
    </rPh>
    <rPh sb="13" eb="16">
      <t>ヤマトシ</t>
    </rPh>
    <rPh sb="17" eb="21">
      <t>エビナシ</t>
    </rPh>
    <rPh sb="22" eb="25">
      <t>ザマシ</t>
    </rPh>
    <rPh sb="26" eb="29">
      <t>アヤセシ</t>
    </rPh>
    <rPh sb="30" eb="33">
      <t>アイカワマチ</t>
    </rPh>
    <rPh sb="34" eb="37">
      <t>キヨカワムラ</t>
    </rPh>
    <phoneticPr fontId="3"/>
  </si>
  <si>
    <t>　　　　横須賀・三浦地区：横須賀市・鎌倉市・逗子市・三浦市・葉山町</t>
    <rPh sb="4" eb="7">
      <t>ヨコスカ</t>
    </rPh>
    <rPh sb="8" eb="10">
      <t>ミウラ</t>
    </rPh>
    <rPh sb="10" eb="12">
      <t>チク</t>
    </rPh>
    <rPh sb="13" eb="17">
      <t>ヨコスカシ</t>
    </rPh>
    <rPh sb="18" eb="21">
      <t>カマクラシ</t>
    </rPh>
    <rPh sb="22" eb="24">
      <t>ズシ</t>
    </rPh>
    <rPh sb="24" eb="25">
      <t>シ</t>
    </rPh>
    <rPh sb="26" eb="28">
      <t>ミウラ</t>
    </rPh>
    <rPh sb="28" eb="29">
      <t>シ</t>
    </rPh>
    <rPh sb="30" eb="33">
      <t>ハヤママチ</t>
    </rPh>
    <phoneticPr fontId="3"/>
  </si>
  <si>
    <t>（注）　横浜地区：横浜市、川崎地区：川崎市、相模原地区：相模原市</t>
    <rPh sb="1" eb="2">
      <t>チュウ</t>
    </rPh>
    <rPh sb="4" eb="6">
      <t>ヨコハマ</t>
    </rPh>
    <rPh sb="6" eb="8">
      <t>チク</t>
    </rPh>
    <rPh sb="9" eb="11">
      <t>ヨコハマ</t>
    </rPh>
    <rPh sb="11" eb="12">
      <t>シ</t>
    </rPh>
    <rPh sb="13" eb="15">
      <t>カワサキ</t>
    </rPh>
    <rPh sb="15" eb="17">
      <t>チク</t>
    </rPh>
    <rPh sb="18" eb="20">
      <t>カワサキ</t>
    </rPh>
    <rPh sb="20" eb="21">
      <t>シ</t>
    </rPh>
    <rPh sb="22" eb="25">
      <t>サガミハラ</t>
    </rPh>
    <rPh sb="25" eb="27">
      <t>チク</t>
    </rPh>
    <rPh sb="28" eb="32">
      <t>サガミハラシ</t>
    </rPh>
    <phoneticPr fontId="3"/>
  </si>
  <si>
    <t>県西</t>
    <rPh sb="1" eb="2">
      <t>ニシ</t>
    </rPh>
    <phoneticPr fontId="3"/>
  </si>
  <si>
    <t>湘南</t>
  </si>
  <si>
    <t>県央</t>
  </si>
  <si>
    <t>横須賀・三浦</t>
  </si>
  <si>
    <t>相模原</t>
    <rPh sb="0" eb="2">
      <t>サガミ</t>
    </rPh>
    <rPh sb="2" eb="3">
      <t>ハラ</t>
    </rPh>
    <phoneticPr fontId="3"/>
  </si>
  <si>
    <t>川崎</t>
  </si>
  <si>
    <t>横浜</t>
  </si>
  <si>
    <t>全県</t>
  </si>
  <si>
    <t>達成局数</t>
    <rPh sb="0" eb="2">
      <t>タッセイ</t>
    </rPh>
    <phoneticPr fontId="3"/>
  </si>
  <si>
    <t>測定局数</t>
  </si>
  <si>
    <t>達成局数</t>
  </si>
  <si>
    <t>一酸化炭素</t>
  </si>
  <si>
    <t>二酸化硫黄</t>
  </si>
  <si>
    <t>光化学オキシダント</t>
  </si>
  <si>
    <t>微小粒子状物質</t>
    <rPh sb="0" eb="2">
      <t>ビショウ</t>
    </rPh>
    <rPh sb="2" eb="5">
      <t>リュウシジョウ</t>
    </rPh>
    <phoneticPr fontId="3"/>
  </si>
  <si>
    <t>浮遊粒子状物質</t>
  </si>
  <si>
    <t>二酸化窒素</t>
  </si>
  <si>
    <t>地　　　区</t>
    <phoneticPr fontId="3"/>
  </si>
  <si>
    <t>相模原</t>
    <rPh sb="0" eb="3">
      <t>サガミハラ</t>
    </rPh>
    <phoneticPr fontId="3"/>
  </si>
  <si>
    <t>一　酸　化　炭　素</t>
    <phoneticPr fontId="3"/>
  </si>
  <si>
    <t>微 小 粒 子 状 物 質</t>
    <rPh sb="0" eb="1">
      <t>ビ</t>
    </rPh>
    <rPh sb="2" eb="3">
      <t>ショウ</t>
    </rPh>
    <phoneticPr fontId="3"/>
  </si>
  <si>
    <t>浮 遊 粒 子 状 物 質</t>
    <phoneticPr fontId="3"/>
  </si>
  <si>
    <t>二　酸　化　窒　素</t>
    <phoneticPr fontId="3"/>
  </si>
  <si>
    <t>地     区</t>
    <phoneticPr fontId="3"/>
  </si>
  <si>
    <t>総数</t>
  </si>
  <si>
    <t>肺　気　腫</t>
  </si>
  <si>
    <t>ぜん息性
気管支炎</t>
    <phoneticPr fontId="3"/>
  </si>
  <si>
    <t>気管支
ぜん息</t>
    <phoneticPr fontId="3"/>
  </si>
  <si>
    <t>慢       性
気管支炎</t>
    <phoneticPr fontId="3"/>
  </si>
  <si>
    <t>計</t>
  </si>
  <si>
    <t>区　　　　分</t>
  </si>
  <si>
    <r>
      <rPr>
        <b/>
        <sz val="7"/>
        <rFont val="ＭＳ 明朝"/>
        <family val="1"/>
        <charset val="128"/>
      </rPr>
      <t>２　認定疾病分類</t>
    </r>
    <r>
      <rPr>
        <sz val="7"/>
        <rFont val="ＭＳ 明朝"/>
        <family val="1"/>
        <charset val="128"/>
      </rPr>
      <t>　単位　人</t>
    </r>
    <rPh sb="2" eb="4">
      <t>ニンテイ</t>
    </rPh>
    <rPh sb="4" eb="6">
      <t>シッペイ</t>
    </rPh>
    <rPh sb="6" eb="8">
      <t>ブンルイ</t>
    </rPh>
    <rPh sb="9" eb="11">
      <t>タンイ</t>
    </rPh>
    <rPh sb="12" eb="13">
      <t>ニン</t>
    </rPh>
    <phoneticPr fontId="3"/>
  </si>
  <si>
    <t>実認定患者数</t>
  </si>
  <si>
    <t>治ゆ、その他</t>
  </si>
  <si>
    <t>死　　亡</t>
    <phoneticPr fontId="3"/>
  </si>
  <si>
    <t>転入認定患者</t>
  </si>
  <si>
    <t>実認定患者数</t>
    <phoneticPr fontId="3"/>
  </si>
  <si>
    <t>3.3.31現在</t>
    <rPh sb="6" eb="8">
      <t>ゲンザイ</t>
    </rPh>
    <phoneticPr fontId="3"/>
  </si>
  <si>
    <t>２年度における認定失効者</t>
    <rPh sb="9" eb="11">
      <t>シッコウ</t>
    </rPh>
    <phoneticPr fontId="3"/>
  </si>
  <si>
    <t>２年度における</t>
    <phoneticPr fontId="3"/>
  </si>
  <si>
    <t>2.3.31現在</t>
    <rPh sb="6" eb="8">
      <t>ゲンザイ</t>
    </rPh>
    <phoneticPr fontId="3"/>
  </si>
  <si>
    <t>区　　　　分</t>
    <phoneticPr fontId="3"/>
  </si>
  <si>
    <t>大気水質課調</t>
    <rPh sb="0" eb="2">
      <t>タイキ</t>
    </rPh>
    <rPh sb="2" eb="4">
      <t>スイシツ</t>
    </rPh>
    <rPh sb="4" eb="5">
      <t>カ</t>
    </rPh>
    <rPh sb="5" eb="6">
      <t>シラ</t>
    </rPh>
    <phoneticPr fontId="3"/>
  </si>
  <si>
    <r>
      <rPr>
        <b/>
        <sz val="7"/>
        <rFont val="ＭＳ 明朝"/>
        <family val="1"/>
        <charset val="128"/>
      </rPr>
      <t>１　認定患者異動状況</t>
    </r>
    <r>
      <rPr>
        <sz val="7"/>
        <rFont val="ＭＳ 明朝"/>
        <family val="1"/>
        <charset val="128"/>
      </rPr>
      <t>　単位　人</t>
    </r>
    <rPh sb="2" eb="4">
      <t>ニンテイ</t>
    </rPh>
    <rPh sb="4" eb="6">
      <t>カンジャ</t>
    </rPh>
    <rPh sb="6" eb="8">
      <t>イドウ</t>
    </rPh>
    <rPh sb="8" eb="10">
      <t>ジョウキョウ</t>
    </rPh>
    <rPh sb="11" eb="13">
      <t>タンイ</t>
    </rPh>
    <rPh sb="14" eb="15">
      <t>ニン</t>
    </rPh>
    <phoneticPr fontId="3"/>
  </si>
  <si>
    <t>町、湯河原町、松田町、山北町</t>
    <rPh sb="0" eb="1">
      <t>マチ</t>
    </rPh>
    <phoneticPr fontId="3"/>
  </si>
  <si>
    <t>大井町、開成町、箱根町、真鶴</t>
    <phoneticPr fontId="3"/>
  </si>
  <si>
    <t>小田原市、南足柄市、中井町、</t>
    <phoneticPr fontId="3"/>
  </si>
  <si>
    <t>西湘地域</t>
  </si>
  <si>
    <t>寒川町、大磯町、二宮町</t>
    <rPh sb="0" eb="3">
      <t>サムカワマチ</t>
    </rPh>
    <phoneticPr fontId="3"/>
  </si>
  <si>
    <t>茅ヶ崎市、逗子市、葉山町、</t>
    <rPh sb="0" eb="3">
      <t>チガサキ</t>
    </rPh>
    <rPh sb="11" eb="12">
      <t>マチ</t>
    </rPh>
    <phoneticPr fontId="3"/>
  </si>
  <si>
    <t>平塚市、鎌倉市、藤沢市、</t>
    <phoneticPr fontId="3"/>
  </si>
  <si>
    <t>湘南地域</t>
  </si>
  <si>
    <t>綾瀬市、愛川町、清川村</t>
    <phoneticPr fontId="3"/>
  </si>
  <si>
    <t>伊勢原市、海老名市、座間市</t>
    <phoneticPr fontId="3"/>
  </si>
  <si>
    <t>秦野市、厚木市、大和市、</t>
    <phoneticPr fontId="3"/>
  </si>
  <si>
    <t>県央地域</t>
    <rPh sb="3" eb="4">
      <t>イキ</t>
    </rPh>
    <phoneticPr fontId="3"/>
  </si>
  <si>
    <t>日</t>
    <rPh sb="0" eb="1">
      <t>ヒ</t>
    </rPh>
    <phoneticPr fontId="3"/>
  </si>
  <si>
    <t>日</t>
  </si>
  <si>
    <t>２年度</t>
    <rPh sb="1" eb="3">
      <t>ネンド</t>
    </rPh>
    <phoneticPr fontId="3"/>
  </si>
  <si>
    <t>令  和
元年度</t>
    <rPh sb="6" eb="8">
      <t>ネンド</t>
    </rPh>
    <phoneticPr fontId="3"/>
  </si>
  <si>
    <t>平　成
30年度</t>
    <rPh sb="0" eb="3">
      <t>ヘイセイ</t>
    </rPh>
    <rPh sb="6" eb="8">
      <t>ネンド</t>
    </rPh>
    <phoneticPr fontId="3"/>
  </si>
  <si>
    <t>地　　　域　　　名</t>
    <phoneticPr fontId="3"/>
  </si>
  <si>
    <t>大気水質課調</t>
  </si>
  <si>
    <t>１　注意報発令日数</t>
    <rPh sb="2" eb="5">
      <t>チュウイホウ</t>
    </rPh>
    <rPh sb="5" eb="7">
      <t>ハツレイ</t>
    </rPh>
    <rPh sb="7" eb="9">
      <t>ニッスウ</t>
    </rPh>
    <phoneticPr fontId="3"/>
  </si>
  <si>
    <t>西湘</t>
  </si>
  <si>
    <t>湘南</t>
    <rPh sb="0" eb="2">
      <t>ショウナン</t>
    </rPh>
    <phoneticPr fontId="3"/>
  </si>
  <si>
    <t>県央</t>
    <rPh sb="0" eb="2">
      <t>ケンオウ</t>
    </rPh>
    <phoneticPr fontId="3"/>
  </si>
  <si>
    <t>三浦市</t>
    <rPh sb="0" eb="2">
      <t>ミウラ</t>
    </rPh>
    <rPh sb="2" eb="3">
      <t>シ</t>
    </rPh>
    <phoneticPr fontId="3"/>
  </si>
  <si>
    <t>人</t>
    <rPh sb="0" eb="1">
      <t>ヒト</t>
    </rPh>
    <phoneticPr fontId="3"/>
  </si>
  <si>
    <t>人</t>
  </si>
  <si>
    <t>被害が出た地域名</t>
    <phoneticPr fontId="3"/>
  </si>
  <si>
    <t>２　被害届出者数</t>
    <rPh sb="2" eb="4">
      <t>ヒガイ</t>
    </rPh>
    <rPh sb="4" eb="5">
      <t>トドケ</t>
    </rPh>
    <rPh sb="5" eb="6">
      <t>デ</t>
    </rPh>
    <rPh sb="6" eb="7">
      <t>シャ</t>
    </rPh>
    <rPh sb="7" eb="8">
      <t>スウ</t>
    </rPh>
    <phoneticPr fontId="3"/>
  </si>
  <si>
    <t>　　　ＣＯＤの75％値との比較によって行った。</t>
    <rPh sb="10" eb="11">
      <t>チ</t>
    </rPh>
    <rPh sb="13" eb="15">
      <t>ヒカク</t>
    </rPh>
    <rPh sb="19" eb="20">
      <t>オコナ</t>
    </rPh>
    <phoneticPr fontId="3"/>
  </si>
  <si>
    <t>（注）　環境基準値との比較は、河川についてはＢＯＤの75％値との比較によって、湖沼及び海域については</t>
    <rPh sb="1" eb="2">
      <t>チュウ</t>
    </rPh>
    <rPh sb="4" eb="6">
      <t>カンキョウ</t>
    </rPh>
    <rPh sb="6" eb="8">
      <t>キジュン</t>
    </rPh>
    <rPh sb="8" eb="9">
      <t>チ</t>
    </rPh>
    <rPh sb="11" eb="13">
      <t>ヒカク</t>
    </rPh>
    <rPh sb="15" eb="17">
      <t>カセン</t>
    </rPh>
    <rPh sb="29" eb="30">
      <t>チ</t>
    </rPh>
    <rPh sb="32" eb="34">
      <t>ヒカク</t>
    </rPh>
    <rPh sb="39" eb="41">
      <t>コショウ</t>
    </rPh>
    <rPh sb="41" eb="42">
      <t>オヨ</t>
    </rPh>
    <rPh sb="43" eb="45">
      <t>カイイキ</t>
    </rPh>
    <phoneticPr fontId="3"/>
  </si>
  <si>
    <t>相模湾</t>
  </si>
  <si>
    <t>東京湾</t>
  </si>
  <si>
    <t>海域</t>
  </si>
  <si>
    <t>宮ヶ瀬湖</t>
    <rPh sb="0" eb="3">
      <t>ミヤガセ</t>
    </rPh>
    <phoneticPr fontId="3"/>
  </si>
  <si>
    <t>丹沢湖</t>
  </si>
  <si>
    <t>-</t>
    <phoneticPr fontId="3"/>
  </si>
  <si>
    <t>芦ノ湖</t>
  </si>
  <si>
    <r>
      <t>富岡沖(東京湾(12))</t>
    </r>
    <r>
      <rPr>
        <strike/>
        <sz val="7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平潟湾沖(東京湾(12))</t>
    </r>
    <phoneticPr fontId="3"/>
  </si>
  <si>
    <r>
      <rPr>
        <sz val="7"/>
        <rFont val="ＭＳ 明朝"/>
        <family val="1"/>
        <charset val="128"/>
      </rPr>
      <t xml:space="preserve">観音崎北沖(東京湾(17))
</t>
    </r>
    <r>
      <rPr>
        <strike/>
        <sz val="7"/>
        <rFont val="ＭＳ 明朝"/>
        <family val="1"/>
        <charset val="128"/>
      </rPr>
      <t xml:space="preserve">
</t>
    </r>
    <phoneticPr fontId="3"/>
  </si>
  <si>
    <t>津久井湖</t>
  </si>
  <si>
    <t>（地点）</t>
    <rPh sb="1" eb="3">
      <t>チテン</t>
    </rPh>
    <phoneticPr fontId="3"/>
  </si>
  <si>
    <t>相模湖</t>
  </si>
  <si>
    <t>湖沼</t>
  </si>
  <si>
    <t>河川</t>
  </si>
  <si>
    <t>なし</t>
    <phoneticPr fontId="3"/>
  </si>
  <si>
    <t>東京湾(17)</t>
    <rPh sb="0" eb="3">
      <t>トウキョウワン</t>
    </rPh>
    <phoneticPr fontId="3"/>
  </si>
  <si>
    <t>（水域）</t>
    <rPh sb="1" eb="3">
      <t>スイイキ</t>
    </rPh>
    <phoneticPr fontId="3"/>
  </si>
  <si>
    <t>合計</t>
  </si>
  <si>
    <t>た地点数</t>
    <rPh sb="1" eb="3">
      <t>チテン</t>
    </rPh>
    <rPh sb="3" eb="4">
      <t>スウ</t>
    </rPh>
    <phoneticPr fontId="3"/>
  </si>
  <si>
    <t>た水域数</t>
    <phoneticPr fontId="3"/>
  </si>
  <si>
    <t>値に適合し</t>
    <rPh sb="0" eb="1">
      <t>チ</t>
    </rPh>
    <rPh sb="2" eb="4">
      <t>テキゴウ</t>
    </rPh>
    <phoneticPr fontId="3"/>
  </si>
  <si>
    <t>を達成し</t>
    <phoneticPr fontId="3"/>
  </si>
  <si>
    <t>環境基準</t>
    <rPh sb="0" eb="2">
      <t>カンキョウ</t>
    </rPh>
    <rPh sb="2" eb="4">
      <t>キジュン</t>
    </rPh>
    <phoneticPr fontId="3"/>
  </si>
  <si>
    <t>測　定
地点数</t>
    <rPh sb="4" eb="5">
      <t>チ</t>
    </rPh>
    <rPh sb="5" eb="7">
      <t>テンスウ</t>
    </rPh>
    <phoneticPr fontId="3"/>
  </si>
  <si>
    <t>環境基準</t>
  </si>
  <si>
    <t>水域数</t>
    <rPh sb="0" eb="2">
      <t>スイイキ</t>
    </rPh>
    <rPh sb="2" eb="3">
      <t>スウ</t>
    </rPh>
    <phoneticPr fontId="3"/>
  </si>
  <si>
    <t>水 域 区 分</t>
    <phoneticPr fontId="3"/>
  </si>
  <si>
    <t>(令和２年度）大気水質課調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</si>
  <si>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r>
      <t>（注）　非達成地点は、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地点で複数項目が非達成の場合でも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地点として算定している。</t>
    </r>
    <rPh sb="1" eb="2">
      <t>チュウ</t>
    </rPh>
    <rPh sb="4" eb="5">
      <t>ヒ</t>
    </rPh>
    <rPh sb="5" eb="7">
      <t>タッセイ</t>
    </rPh>
    <rPh sb="7" eb="9">
      <t>チテン</t>
    </rPh>
    <rPh sb="12" eb="14">
      <t>チテン</t>
    </rPh>
    <rPh sb="15" eb="17">
      <t>フクスウ</t>
    </rPh>
    <rPh sb="17" eb="19">
      <t>コウモク</t>
    </rPh>
    <rPh sb="20" eb="21">
      <t>ヒ</t>
    </rPh>
    <rPh sb="21" eb="23">
      <t>タッセイ</t>
    </rPh>
    <rPh sb="24" eb="26">
      <t>バアイ</t>
    </rPh>
    <rPh sb="29" eb="31">
      <t>チテン</t>
    </rPh>
    <rPh sb="34" eb="36">
      <t>サンテイ</t>
    </rPh>
    <phoneticPr fontId="6"/>
  </si>
  <si>
    <r>
      <t>横浜市</t>
    </r>
    <r>
      <rPr>
        <sz val="7"/>
        <rFont val="ＭＳ ゴシック"/>
        <family val="3"/>
        <charset val="128"/>
      </rPr>
      <t>(13</t>
    </r>
    <r>
      <rPr>
        <sz val="7"/>
        <rFont val="ＭＳ 明朝"/>
        <family val="1"/>
        <charset val="128"/>
      </rPr>
      <t>)、川崎市(14</t>
    </r>
    <r>
      <rPr>
        <sz val="7"/>
        <rFont val="ＭＳ ゴシック"/>
        <family val="3"/>
        <charset val="128"/>
      </rPr>
      <t>)</t>
    </r>
    <r>
      <rPr>
        <sz val="7"/>
        <rFont val="ＭＳ 明朝"/>
        <family val="1"/>
        <charset val="128"/>
      </rPr>
      <t>、相模原市</t>
    </r>
    <r>
      <rPr>
        <sz val="7"/>
        <rFont val="ＭＳ ゴシック"/>
        <family val="3"/>
        <charset val="128"/>
      </rPr>
      <t>(３)</t>
    </r>
    <r>
      <rPr>
        <sz val="7"/>
        <rFont val="ＭＳ 明朝"/>
        <family val="1"/>
        <charset val="128"/>
      </rPr>
      <t>、
横須賀市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、平塚市</t>
    </r>
    <r>
      <rPr>
        <sz val="7"/>
        <rFont val="ＭＳ ゴシック"/>
        <family val="3"/>
        <charset val="128"/>
      </rPr>
      <t>(４)、</t>
    </r>
    <r>
      <rPr>
        <sz val="7"/>
        <rFont val="ＭＳ 明朝"/>
        <family val="1"/>
        <charset val="128"/>
      </rPr>
      <t>藤沢市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
茅ヶ崎市</t>
    </r>
    <r>
      <rPr>
        <sz val="7"/>
        <rFont val="ＭＳ ゴシック"/>
        <family val="3"/>
        <charset val="128"/>
      </rPr>
      <t>(３)</t>
    </r>
    <r>
      <rPr>
        <sz val="7"/>
        <rFont val="ＭＳ 明朝"/>
        <family val="1"/>
        <charset val="128"/>
      </rPr>
      <t>、厚木市</t>
    </r>
    <r>
      <rPr>
        <sz val="7"/>
        <rFont val="ＭＳ ゴシック"/>
        <family val="3"/>
        <charset val="128"/>
      </rPr>
      <t>(３)、</t>
    </r>
    <r>
      <rPr>
        <sz val="7"/>
        <rFont val="ＭＳ 明朝"/>
        <family val="1"/>
        <charset val="128"/>
      </rPr>
      <t>大和市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
横須賀・三浦</t>
    </r>
    <r>
      <rPr>
        <sz val="7"/>
        <rFont val="ＭＳ ゴシック"/>
        <family val="3"/>
        <charset val="128"/>
      </rPr>
      <t>(８)</t>
    </r>
    <r>
      <rPr>
        <sz val="7"/>
        <rFont val="ＭＳ 明朝"/>
        <family val="1"/>
        <charset val="128"/>
      </rPr>
      <t>、県央</t>
    </r>
    <r>
      <rPr>
        <sz val="7"/>
        <rFont val="ＭＳ ゴシック"/>
        <family val="3"/>
        <charset val="128"/>
      </rPr>
      <t>(６)</t>
    </r>
    <r>
      <rPr>
        <sz val="7"/>
        <rFont val="ＭＳ 明朝"/>
        <family val="1"/>
        <charset val="128"/>
      </rPr>
      <t>、湘南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
県西</t>
    </r>
    <r>
      <rPr>
        <sz val="7"/>
        <rFont val="ＭＳ ゴシック"/>
        <family val="3"/>
        <charset val="128"/>
      </rPr>
      <t>(１)</t>
    </r>
    <r>
      <rPr>
        <sz val="7"/>
        <rFont val="ＭＳ 明朝"/>
        <family val="1"/>
        <charset val="128"/>
      </rPr>
      <t xml:space="preserve">
　　　　　　　　　　　　　　　計</t>
    </r>
    <r>
      <rPr>
        <sz val="7"/>
        <rFont val="ＭＳ ゴシック"/>
        <family val="3"/>
        <charset val="128"/>
      </rPr>
      <t>63</t>
    </r>
    <r>
      <rPr>
        <sz val="7"/>
        <rFont val="ＭＳ 明朝"/>
        <family val="1"/>
        <charset val="128"/>
      </rPr>
      <t>地点</t>
    </r>
    <rPh sb="0" eb="3">
      <t>ヨコハマシ</t>
    </rPh>
    <rPh sb="8" eb="11">
      <t>カワサキシ</t>
    </rPh>
    <rPh sb="25" eb="29">
      <t>ヨコスカシ</t>
    </rPh>
    <rPh sb="40" eb="43">
      <t>フジサワシ</t>
    </rPh>
    <rPh sb="63" eb="66">
      <t>ヤマトシ</t>
    </rPh>
    <rPh sb="71" eb="74">
      <t>ヨコスカ</t>
    </rPh>
    <rPh sb="75" eb="77">
      <t>ミウラ</t>
    </rPh>
    <rPh sb="81" eb="83">
      <t>ケンオウ</t>
    </rPh>
    <rPh sb="87" eb="89">
      <t>ショウナン</t>
    </rPh>
    <rPh sb="115" eb="116">
      <t>ケイ</t>
    </rPh>
    <rPh sb="118" eb="120">
      <t>チテン</t>
    </rPh>
    <phoneticPr fontId="6"/>
  </si>
  <si>
    <t>継続監視調査</t>
    <rPh sb="0" eb="2">
      <t>ケイゾク</t>
    </rPh>
    <rPh sb="2" eb="4">
      <t>カンシ</t>
    </rPh>
    <phoneticPr fontId="6"/>
  </si>
  <si>
    <t>秦野市（１）、三浦市(１)　計２地点</t>
    <rPh sb="0" eb="3">
      <t>ハダノシ</t>
    </rPh>
    <rPh sb="7" eb="10">
      <t>ミウラシ</t>
    </rPh>
    <rPh sb="14" eb="15">
      <t>ケイ</t>
    </rPh>
    <rPh sb="16" eb="18">
      <t>チテン</t>
    </rPh>
    <phoneticPr fontId="3"/>
  </si>
  <si>
    <t>定点調査</t>
    <rPh sb="0" eb="2">
      <t>テイテン</t>
    </rPh>
    <rPh sb="2" eb="4">
      <t>チョウサ</t>
    </rPh>
    <phoneticPr fontId="6"/>
  </si>
  <si>
    <t>相模原市(２)、横須賀市(２)、三浦市(３)　計７地点</t>
    <rPh sb="0" eb="4">
      <t>サガミハラシ</t>
    </rPh>
    <rPh sb="8" eb="12">
      <t>ヨコスカシ</t>
    </rPh>
    <rPh sb="16" eb="18">
      <t>ミウラ</t>
    </rPh>
    <rPh sb="18" eb="19">
      <t>シ</t>
    </rPh>
    <rPh sb="23" eb="24">
      <t>ケイ</t>
    </rPh>
    <rPh sb="25" eb="27">
      <t>チテン</t>
    </rPh>
    <phoneticPr fontId="6"/>
  </si>
  <si>
    <t>メッシュ調査</t>
    <rPh sb="4" eb="6">
      <t>チョウサ</t>
    </rPh>
    <phoneticPr fontId="6"/>
  </si>
  <si>
    <t>％</t>
  </si>
  <si>
    <t>地区別非達成地点数</t>
    <rPh sb="3" eb="4">
      <t>ヒ</t>
    </rPh>
    <phoneticPr fontId="6"/>
  </si>
  <si>
    <t>達成率</t>
  </si>
  <si>
    <t>達成
地点数</t>
    <phoneticPr fontId="3"/>
  </si>
  <si>
    <t>非達成
項目数</t>
    <rPh sb="0" eb="1">
      <t>ヒ</t>
    </rPh>
    <phoneticPr fontId="6"/>
  </si>
  <si>
    <t>地点数</t>
  </si>
  <si>
    <t>項目数</t>
  </si>
  <si>
    <t>環   境   基   準   達   成   状   況</t>
    <phoneticPr fontId="6"/>
  </si>
  <si>
    <t>測　　　定</t>
  </si>
  <si>
    <t>　　　３　横浜市及び川崎市を除く、県条例の指定地域及び周辺地域の６市１町においては、水準測量調査を平成25年から隔</t>
    <rPh sb="5" eb="8">
      <t>ヨコハマシ</t>
    </rPh>
    <rPh sb="8" eb="9">
      <t>オヨ</t>
    </rPh>
    <rPh sb="10" eb="12">
      <t>カワサキ</t>
    </rPh>
    <rPh sb="12" eb="13">
      <t>シ</t>
    </rPh>
    <rPh sb="14" eb="15">
      <t>ノゾ</t>
    </rPh>
    <rPh sb="17" eb="18">
      <t>ケン</t>
    </rPh>
    <rPh sb="18" eb="20">
      <t>ジョウレイ</t>
    </rPh>
    <rPh sb="21" eb="23">
      <t>シテイ</t>
    </rPh>
    <rPh sb="23" eb="25">
      <t>チイキ</t>
    </rPh>
    <rPh sb="25" eb="26">
      <t>オヨ</t>
    </rPh>
    <rPh sb="27" eb="29">
      <t>シュウヘン</t>
    </rPh>
    <rPh sb="29" eb="31">
      <t>チイキ</t>
    </rPh>
    <rPh sb="33" eb="34">
      <t>シ</t>
    </rPh>
    <rPh sb="35" eb="36">
      <t>チョウ</t>
    </rPh>
    <rPh sb="42" eb="44">
      <t>スイジュン</t>
    </rPh>
    <rPh sb="44" eb="46">
      <t>ソクリョウ</t>
    </rPh>
    <rPh sb="46" eb="48">
      <t>チョウサ</t>
    </rPh>
    <phoneticPr fontId="3"/>
  </si>
  <si>
    <t>　　　２　年間最大沈下点及び沈下量の（　）内の数字は沈下量を示す。</t>
    <rPh sb="5" eb="7">
      <t>ネンカン</t>
    </rPh>
    <rPh sb="7" eb="9">
      <t>サイダイ</t>
    </rPh>
    <rPh sb="9" eb="11">
      <t>チンカ</t>
    </rPh>
    <rPh sb="11" eb="12">
      <t>テン</t>
    </rPh>
    <rPh sb="12" eb="13">
      <t>オヨ</t>
    </rPh>
    <rPh sb="14" eb="16">
      <t>チンカ</t>
    </rPh>
    <rPh sb="16" eb="17">
      <t>リョウ</t>
    </rPh>
    <rPh sb="21" eb="22">
      <t>ナイ</t>
    </rPh>
    <rPh sb="23" eb="25">
      <t>スウジ</t>
    </rPh>
    <rPh sb="26" eb="28">
      <t>チンカ</t>
    </rPh>
    <rPh sb="28" eb="29">
      <t>リョウ</t>
    </rPh>
    <rPh sb="30" eb="31">
      <t>シメ</t>
    </rPh>
    <phoneticPr fontId="3"/>
  </si>
  <si>
    <t>（注）１　有効水準点とは、対前回比が可能な点をいう。</t>
    <rPh sb="1" eb="2">
      <t>チュウ</t>
    </rPh>
    <rPh sb="5" eb="7">
      <t>ユウコウ</t>
    </rPh>
    <rPh sb="7" eb="10">
      <t>スイジュンテン</t>
    </rPh>
    <rPh sb="13" eb="14">
      <t>タイ</t>
    </rPh>
    <rPh sb="14" eb="17">
      <t>ゼンカイヒ</t>
    </rPh>
    <rPh sb="16" eb="17">
      <t>ヒ</t>
    </rPh>
    <rPh sb="18" eb="20">
      <t>カノウ</t>
    </rPh>
    <rPh sb="21" eb="22">
      <t>テン</t>
    </rPh>
    <phoneticPr fontId="3"/>
  </si>
  <si>
    <t>)</t>
  </si>
  <si>
    <t>‐</t>
  </si>
  <si>
    <t>(</t>
  </si>
  <si>
    <t>‐</t>
    <phoneticPr fontId="3"/>
  </si>
  <si>
    <t>高津区向ヶ丘</t>
  </si>
  <si>
    <t>栄区金井町</t>
    <phoneticPr fontId="3"/>
  </si>
  <si>
    <t>㎝</t>
  </si>
  <si>
    <t>２cm未満</t>
    <rPh sb="3" eb="5">
      <t>ミマン</t>
    </rPh>
    <phoneticPr fontId="3"/>
  </si>
  <si>
    <t>２cm以上</t>
    <rPh sb="3" eb="5">
      <t>イジョウ</t>
    </rPh>
    <phoneticPr fontId="3"/>
  </si>
  <si>
    <t>１cm以上</t>
    <rPh sb="3" eb="5">
      <t>イジョウ</t>
    </rPh>
    <phoneticPr fontId="3"/>
  </si>
  <si>
    <t>１cm未満</t>
    <rPh sb="3" eb="5">
      <t>ミマン</t>
    </rPh>
    <phoneticPr fontId="3"/>
  </si>
  <si>
    <t>沈　 下　 内　 訳</t>
  </si>
  <si>
    <t>沈下水準
点　数</t>
    <phoneticPr fontId="3"/>
  </si>
  <si>
    <t>有効水準
点　数</t>
    <phoneticPr fontId="3"/>
  </si>
  <si>
    <t>地　　　域</t>
  </si>
  <si>
    <t>　　　　Ｃ　近隣商業地域、商業地域、準工業地域、工業地域</t>
    <rPh sb="6" eb="8">
      <t>キンリン</t>
    </rPh>
    <rPh sb="8" eb="10">
      <t>ショウギョウ</t>
    </rPh>
    <rPh sb="10" eb="12">
      <t>チイキ</t>
    </rPh>
    <rPh sb="13" eb="15">
      <t>ショウギョウ</t>
    </rPh>
    <rPh sb="15" eb="17">
      <t>チイキ</t>
    </rPh>
    <rPh sb="18" eb="19">
      <t>ジュン</t>
    </rPh>
    <rPh sb="19" eb="21">
      <t>コウギョウ</t>
    </rPh>
    <rPh sb="21" eb="23">
      <t>チイキ</t>
    </rPh>
    <rPh sb="24" eb="26">
      <t>コウギョウ</t>
    </rPh>
    <rPh sb="26" eb="28">
      <t>チイキ</t>
    </rPh>
    <phoneticPr fontId="3"/>
  </si>
  <si>
    <r>
      <t>　　　　Ｂ　第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種住居地域、第</t>
    </r>
    <r>
      <rPr>
        <sz val="7"/>
        <rFont val="ＭＳ ゴシック"/>
        <family val="3"/>
        <charset val="128"/>
      </rPr>
      <t>２</t>
    </r>
    <r>
      <rPr>
        <sz val="7"/>
        <rFont val="ＭＳ 明朝"/>
        <family val="1"/>
        <charset val="128"/>
      </rPr>
      <t>種住居地域、準住居地域、用途地域の定めのない地域</t>
    </r>
    <rPh sb="6" eb="7">
      <t>ダイ</t>
    </rPh>
    <rPh sb="8" eb="9">
      <t>シュ</t>
    </rPh>
    <rPh sb="9" eb="11">
      <t>ジュウキョ</t>
    </rPh>
    <rPh sb="11" eb="13">
      <t>チイキ</t>
    </rPh>
    <rPh sb="14" eb="15">
      <t>ダイ</t>
    </rPh>
    <rPh sb="16" eb="17">
      <t>シュ</t>
    </rPh>
    <rPh sb="17" eb="19">
      <t>ジュウキョ</t>
    </rPh>
    <rPh sb="19" eb="21">
      <t>チイキ</t>
    </rPh>
    <rPh sb="22" eb="23">
      <t>ジュン</t>
    </rPh>
    <rPh sb="23" eb="25">
      <t>ジュウキョ</t>
    </rPh>
    <rPh sb="25" eb="27">
      <t>チイキ</t>
    </rPh>
    <rPh sb="28" eb="30">
      <t>ヨウト</t>
    </rPh>
    <rPh sb="30" eb="32">
      <t>チイキ</t>
    </rPh>
    <rPh sb="33" eb="34">
      <t>サダ</t>
    </rPh>
    <rPh sb="38" eb="40">
      <t>チイキ</t>
    </rPh>
    <phoneticPr fontId="3"/>
  </si>
  <si>
    <r>
      <t>　　　　Ａ　第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種低層住居専用地域、第</t>
    </r>
    <r>
      <rPr>
        <sz val="7"/>
        <rFont val="ＭＳ ゴシック"/>
        <family val="3"/>
        <charset val="128"/>
      </rPr>
      <t>２</t>
    </r>
    <r>
      <rPr>
        <sz val="7"/>
        <rFont val="ＭＳ 明朝"/>
        <family val="1"/>
        <charset val="128"/>
      </rPr>
      <t>種低層住居専用地域、第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種中高層住居専用地域、第</t>
    </r>
    <r>
      <rPr>
        <sz val="7"/>
        <rFont val="ＭＳ ゴシック"/>
        <family val="3"/>
        <charset val="128"/>
      </rPr>
      <t>２</t>
    </r>
    <r>
      <rPr>
        <sz val="7"/>
        <rFont val="ＭＳ 明朝"/>
        <family val="1"/>
        <charset val="128"/>
      </rPr>
      <t>種中高層住居専用地域</t>
    </r>
    <rPh sb="6" eb="7">
      <t>ダイ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rPh sb="18" eb="19">
      <t>ダイ</t>
    </rPh>
    <rPh sb="20" eb="21">
      <t>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0" eb="31">
      <t>ダイ</t>
    </rPh>
    <rPh sb="32" eb="33">
      <t>シュ</t>
    </rPh>
    <rPh sb="33" eb="35">
      <t>チュウコウ</t>
    </rPh>
    <rPh sb="35" eb="36">
      <t>ソウ</t>
    </rPh>
    <rPh sb="36" eb="38">
      <t>ジュウキョ</t>
    </rPh>
    <rPh sb="38" eb="40">
      <t>センヨウ</t>
    </rPh>
    <rPh sb="40" eb="42">
      <t>チイキ</t>
    </rPh>
    <rPh sb="43" eb="44">
      <t>ダイ</t>
    </rPh>
    <rPh sb="45" eb="46">
      <t>シュ</t>
    </rPh>
    <rPh sb="46" eb="49">
      <t>チュウコウソウ</t>
    </rPh>
    <rPh sb="49" eb="51">
      <t>ジュウキョ</t>
    </rPh>
    <rPh sb="51" eb="53">
      <t>センヨウ</t>
    </rPh>
    <rPh sb="53" eb="55">
      <t>チイキ</t>
    </rPh>
    <phoneticPr fontId="3"/>
  </si>
  <si>
    <r>
      <t>　　　</t>
    </r>
    <r>
      <rPr>
        <sz val="7"/>
        <rFont val="ＭＳ ゴシック"/>
        <family val="3"/>
        <charset val="128"/>
      </rPr>
      <t>２</t>
    </r>
    <r>
      <rPr>
        <sz val="7"/>
        <rFont val="ＭＳ 明朝"/>
        <family val="1"/>
        <charset val="128"/>
      </rPr>
      <t>　環境基準類型とは、土地の利用状況等によって異なる基準値を適用するための区分。</t>
    </r>
    <rPh sb="5" eb="7">
      <t>カンキョウ</t>
    </rPh>
    <rPh sb="7" eb="9">
      <t>キジュン</t>
    </rPh>
    <rPh sb="9" eb="11">
      <t>ルイケイ</t>
    </rPh>
    <rPh sb="14" eb="16">
      <t>トチ</t>
    </rPh>
    <rPh sb="17" eb="19">
      <t>リヨウ</t>
    </rPh>
    <rPh sb="19" eb="21">
      <t>ジョウキョウ</t>
    </rPh>
    <rPh sb="21" eb="22">
      <t>トウ</t>
    </rPh>
    <rPh sb="26" eb="27">
      <t>コト</t>
    </rPh>
    <rPh sb="29" eb="32">
      <t>キジュンチ</t>
    </rPh>
    <rPh sb="33" eb="35">
      <t>テキヨウ</t>
    </rPh>
    <rPh sb="40" eb="42">
      <t>クブン</t>
    </rPh>
    <phoneticPr fontId="3"/>
  </si>
  <si>
    <r>
      <t>（注）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　上記地点は常時監視により測定した</t>
    </r>
    <r>
      <rPr>
        <sz val="7"/>
        <rFont val="ＭＳ ゴシック"/>
        <family val="3"/>
        <charset val="128"/>
      </rPr>
      <t>133</t>
    </r>
    <r>
      <rPr>
        <sz val="7"/>
        <rFont val="ＭＳ 明朝"/>
        <family val="1"/>
        <charset val="128"/>
      </rPr>
      <t>地点のうち、騒音レベルが昼</t>
    </r>
    <r>
      <rPr>
        <sz val="7"/>
        <rFont val="ＭＳ ゴシック"/>
        <family val="3"/>
        <charset val="128"/>
      </rPr>
      <t>75</t>
    </r>
    <r>
      <rPr>
        <sz val="7"/>
        <rFont val="ＭＳ 明朝"/>
        <family val="1"/>
        <charset val="128"/>
      </rPr>
      <t>dBまたは夜</t>
    </r>
    <r>
      <rPr>
        <sz val="7"/>
        <rFont val="ＭＳ ゴシック"/>
        <family val="3"/>
        <charset val="128"/>
      </rPr>
      <t>70</t>
    </r>
    <r>
      <rPr>
        <sz val="7"/>
        <rFont val="ＭＳ 明朝"/>
        <family val="1"/>
        <charset val="128"/>
      </rPr>
      <t>dBを超えているもの。</t>
    </r>
    <rPh sb="1" eb="2">
      <t>チュウ</t>
    </rPh>
    <rPh sb="5" eb="7">
      <t>ジョウキ</t>
    </rPh>
    <rPh sb="7" eb="9">
      <t>チテン</t>
    </rPh>
    <rPh sb="10" eb="12">
      <t>ジョウジ</t>
    </rPh>
    <rPh sb="12" eb="14">
      <t>カンシ</t>
    </rPh>
    <rPh sb="17" eb="19">
      <t>ソクテイ</t>
    </rPh>
    <rPh sb="24" eb="26">
      <t>チテン</t>
    </rPh>
    <rPh sb="30" eb="32">
      <t>ソウオン</t>
    </rPh>
    <rPh sb="36" eb="37">
      <t>ヒル</t>
    </rPh>
    <rPh sb="44" eb="45">
      <t>ヨル</t>
    </rPh>
    <rPh sb="50" eb="51">
      <t>コ</t>
    </rPh>
    <phoneticPr fontId="3"/>
  </si>
  <si>
    <t>B</t>
    <phoneticPr fontId="3"/>
  </si>
  <si>
    <t>足柄上郡松田町松田庶子</t>
    <phoneticPr fontId="3"/>
  </si>
  <si>
    <t>一般国道246号</t>
    <phoneticPr fontId="3"/>
  </si>
  <si>
    <t>B</t>
    <phoneticPr fontId="3"/>
  </si>
  <si>
    <t>海老名市本郷</t>
    <phoneticPr fontId="3"/>
  </si>
  <si>
    <t>横浜伊勢原線</t>
    <rPh sb="5" eb="6">
      <t>セン</t>
    </rPh>
    <phoneticPr fontId="3"/>
  </si>
  <si>
    <t>B</t>
    <phoneticPr fontId="3"/>
  </si>
  <si>
    <t>大和市上和田</t>
    <phoneticPr fontId="3"/>
  </si>
  <si>
    <t>丸子中山茅ヶ崎線</t>
    <phoneticPr fontId="3"/>
  </si>
  <si>
    <t>茅ヶ崎市中島</t>
    <phoneticPr fontId="3"/>
  </si>
  <si>
    <t>一般国道1号</t>
    <phoneticPr fontId="3"/>
  </si>
  <si>
    <t>C</t>
    <phoneticPr fontId="3"/>
  </si>
  <si>
    <t>C</t>
    <phoneticPr fontId="3"/>
  </si>
  <si>
    <t>相模原市緑区橋本台</t>
    <phoneticPr fontId="3"/>
  </si>
  <si>
    <t>一般国道129号</t>
    <phoneticPr fontId="3"/>
  </si>
  <si>
    <t>一般国道129号</t>
    <phoneticPr fontId="3"/>
  </si>
  <si>
    <t>B</t>
    <phoneticPr fontId="3"/>
  </si>
  <si>
    <t>相模原市中央区下九沢</t>
    <phoneticPr fontId="3"/>
  </si>
  <si>
    <t>相模原市中央区田名</t>
    <phoneticPr fontId="3"/>
  </si>
  <si>
    <t>一般国道129号</t>
    <phoneticPr fontId="3"/>
  </si>
  <si>
    <t>相模原市南区当麻</t>
    <phoneticPr fontId="3"/>
  </si>
  <si>
    <t>川崎市中原区宮内</t>
    <phoneticPr fontId="3"/>
  </si>
  <si>
    <t>幸多摩線</t>
    <phoneticPr fontId="3"/>
  </si>
  <si>
    <t>B</t>
    <phoneticPr fontId="3"/>
  </si>
  <si>
    <t>川崎市幸区幸町</t>
    <phoneticPr fontId="3"/>
  </si>
  <si>
    <t>一般国道409号</t>
    <phoneticPr fontId="3"/>
  </si>
  <si>
    <t>横浜市瀬谷区二ツ橋町</t>
    <phoneticPr fontId="3"/>
  </si>
  <si>
    <t>丸子中山茅ヶ崎線</t>
    <rPh sb="7" eb="8">
      <t>セン</t>
    </rPh>
    <phoneticPr fontId="3"/>
  </si>
  <si>
    <t>横浜市青葉区しらとり台</t>
    <phoneticPr fontId="3"/>
  </si>
  <si>
    <t>一般国道246号</t>
    <phoneticPr fontId="3"/>
  </si>
  <si>
    <t>B</t>
    <phoneticPr fontId="3"/>
  </si>
  <si>
    <t>横浜市緑区長津田みなみ台</t>
    <phoneticPr fontId="3"/>
  </si>
  <si>
    <t>横浜市青葉区荏田町</t>
    <phoneticPr fontId="3"/>
  </si>
  <si>
    <t>一般国道246号</t>
    <phoneticPr fontId="3"/>
  </si>
  <si>
    <t>横浜市旭区今宿</t>
    <phoneticPr fontId="3"/>
  </si>
  <si>
    <t>一般国道16号（保土ヶ谷バイパス）</t>
    <phoneticPr fontId="3"/>
  </si>
  <si>
    <t>横浜市旭区上川井町</t>
    <phoneticPr fontId="3"/>
  </si>
  <si>
    <t>一般国道16号（保土ヶ谷バイパス）</t>
    <phoneticPr fontId="3"/>
  </si>
  <si>
    <t>横浜市鶴見区鶴見中央</t>
    <phoneticPr fontId="3"/>
  </si>
  <si>
    <t>一般国道15号</t>
    <phoneticPr fontId="3"/>
  </si>
  <si>
    <t>C</t>
    <phoneticPr fontId="3"/>
  </si>
  <si>
    <t>横浜市鶴見区生麦</t>
    <phoneticPr fontId="3"/>
  </si>
  <si>
    <t>一般国道15号</t>
    <phoneticPr fontId="3"/>
  </si>
  <si>
    <t>夜間</t>
  </si>
  <si>
    <t>昼間</t>
  </si>
  <si>
    <t>(ｄＢ)</t>
    <phoneticPr fontId="3"/>
  </si>
  <si>
    <t>車線数</t>
    <rPh sb="0" eb="1">
      <t>クルマ</t>
    </rPh>
    <rPh sb="2" eb="3">
      <t>スウ</t>
    </rPh>
    <phoneticPr fontId="3"/>
  </si>
  <si>
    <t>等価騒音レベル</t>
  </si>
  <si>
    <t>地 上 高 さ
（ｍ）</t>
    <phoneticPr fontId="3"/>
  </si>
  <si>
    <t>環境基
準類型</t>
    <rPh sb="0" eb="2">
      <t>カンキョウ</t>
    </rPh>
    <rPh sb="2" eb="3">
      <t>モト</t>
    </rPh>
    <rPh sb="4" eb="5">
      <t>ジュン</t>
    </rPh>
    <rPh sb="5" eb="7">
      <t>ルイケイ</t>
    </rPh>
    <phoneticPr fontId="3"/>
  </si>
  <si>
    <t>測　定　場　所</t>
    <phoneticPr fontId="3"/>
  </si>
  <si>
    <t>道　　　路　　　名</t>
    <phoneticPr fontId="3"/>
  </si>
  <si>
    <t>（令和元年度）大気水質課調</t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</si>
  <si>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t xml:space="preserve">        なお、「受理」件数は新規受付件数、「処理」件数は前年度からの繰越分も含む。</t>
    <phoneticPr fontId="3"/>
  </si>
  <si>
    <t>　　　した件数で、警察・国等の機関へ移送したもの等は除く。</t>
    <phoneticPr fontId="3"/>
  </si>
  <si>
    <t>（注）　苦情件数の処理は、県市町村が直接処理（前年度から未処理となっていた苦情の処理を含む。）</t>
    <rPh sb="1" eb="2">
      <t>チュウ</t>
    </rPh>
    <rPh sb="4" eb="6">
      <t>クジョウ</t>
    </rPh>
    <rPh sb="6" eb="8">
      <t>ケンスウ</t>
    </rPh>
    <rPh sb="9" eb="11">
      <t>ショリ</t>
    </rPh>
    <rPh sb="13" eb="14">
      <t>ケン</t>
    </rPh>
    <rPh sb="14" eb="17">
      <t>シチョウソン</t>
    </rPh>
    <rPh sb="18" eb="20">
      <t>チョクセツ</t>
    </rPh>
    <rPh sb="20" eb="22">
      <t>ショリ</t>
    </rPh>
    <rPh sb="23" eb="26">
      <t>ゼンネンド</t>
    </rPh>
    <rPh sb="28" eb="31">
      <t>ミショリ</t>
    </rPh>
    <rPh sb="37" eb="39">
      <t>クジョウ</t>
    </rPh>
    <rPh sb="40" eb="42">
      <t>ショリ</t>
    </rPh>
    <rPh sb="43" eb="44">
      <t>フク</t>
    </rPh>
    <phoneticPr fontId="3"/>
  </si>
  <si>
    <t>二宮町</t>
  </si>
  <si>
    <t xml:space="preserve"> </t>
    <phoneticPr fontId="3"/>
  </si>
  <si>
    <t>)</t>
    <phoneticPr fontId="3"/>
  </si>
  <si>
    <t>(</t>
    <phoneticPr fontId="3"/>
  </si>
  <si>
    <t>　　 ２年度</t>
  </si>
  <si>
    <t>令和元年度</t>
    <rPh sb="0" eb="2">
      <t>レイワ</t>
    </rPh>
    <rPh sb="2" eb="3">
      <t>ガン</t>
    </rPh>
    <phoneticPr fontId="6"/>
  </si>
  <si>
    <t>平成30年度</t>
    <rPh sb="0" eb="2">
      <t>ヘイセイ</t>
    </rPh>
    <phoneticPr fontId="6"/>
  </si>
  <si>
    <t>沈下</t>
  </si>
  <si>
    <t>騒音</t>
    <phoneticPr fontId="3"/>
  </si>
  <si>
    <t>汚染</t>
  </si>
  <si>
    <t>汚濁</t>
  </si>
  <si>
    <t>不明</t>
  </si>
  <si>
    <t>その他</t>
  </si>
  <si>
    <t>家庭
生活</t>
    <phoneticPr fontId="3"/>
  </si>
  <si>
    <t>卸売・  小売業・  飲食店</t>
    <phoneticPr fontId="3"/>
  </si>
  <si>
    <t>運輸・通信業</t>
  </si>
  <si>
    <t>電気・
ガス・
熱供給・
水道業</t>
    <phoneticPr fontId="3"/>
  </si>
  <si>
    <t>製造業</t>
  </si>
  <si>
    <t>建設業</t>
    <phoneticPr fontId="3"/>
  </si>
  <si>
    <t>農・林・
漁   業
鉱　 業</t>
    <rPh sb="11" eb="12">
      <t>コウ</t>
    </rPh>
    <rPh sb="14" eb="15">
      <t>ギョウ</t>
    </rPh>
    <phoneticPr fontId="3"/>
  </si>
  <si>
    <t>悪臭</t>
  </si>
  <si>
    <t>地盤</t>
    <phoneticPr fontId="3"/>
  </si>
  <si>
    <t>振動</t>
  </si>
  <si>
    <t>騒音</t>
    <rPh sb="0" eb="2">
      <t>ソウオン</t>
    </rPh>
    <phoneticPr fontId="3"/>
  </si>
  <si>
    <t>低周波</t>
    <rPh sb="0" eb="3">
      <t>テイシュウハ</t>
    </rPh>
    <phoneticPr fontId="3"/>
  </si>
  <si>
    <t>土壌</t>
    <phoneticPr fontId="3"/>
  </si>
  <si>
    <t>水質</t>
    <phoneticPr fontId="3"/>
  </si>
  <si>
    <t>大気</t>
    <phoneticPr fontId="3"/>
  </si>
  <si>
    <t>処理</t>
  </si>
  <si>
    <t>受理</t>
  </si>
  <si>
    <t>区分</t>
    <rPh sb="0" eb="2">
      <t>クブン</t>
    </rPh>
    <phoneticPr fontId="3"/>
  </si>
  <si>
    <t>発生源の種類(受理したものに限る)</t>
    <rPh sb="0" eb="3">
      <t>ハッセイゲン</t>
    </rPh>
    <phoneticPr fontId="3"/>
  </si>
  <si>
    <t>公害の種類(受理したものに限る)</t>
  </si>
  <si>
    <t>単位　件</t>
    <rPh sb="0" eb="2">
      <t>タンイ</t>
    </rPh>
    <rPh sb="3" eb="4">
      <t>ケン</t>
    </rPh>
    <phoneticPr fontId="3"/>
  </si>
  <si>
    <t>　　　４　集計は国土交通省「都市公園等整備現況調査」に準じる。</t>
    <rPh sb="8" eb="13">
      <t>コクドコウツウショウ</t>
    </rPh>
    <phoneticPr fontId="3"/>
  </si>
  <si>
    <t>　　　３　都市計画区域内人口とは、都市計画区域内における人口をいう。</t>
    <rPh sb="5" eb="7">
      <t>トシ</t>
    </rPh>
    <rPh sb="7" eb="9">
      <t>ケイカク</t>
    </rPh>
    <rPh sb="9" eb="11">
      <t>クイキ</t>
    </rPh>
    <rPh sb="11" eb="12">
      <t>ナイ</t>
    </rPh>
    <rPh sb="12" eb="14">
      <t>ジンコウ</t>
    </rPh>
    <rPh sb="17" eb="19">
      <t>トシ</t>
    </rPh>
    <rPh sb="19" eb="21">
      <t>ケイカク</t>
    </rPh>
    <rPh sb="21" eb="23">
      <t>クイキ</t>
    </rPh>
    <rPh sb="23" eb="24">
      <t>ナイ</t>
    </rPh>
    <rPh sb="28" eb="30">
      <t>ジンコウ</t>
    </rPh>
    <phoneticPr fontId="3"/>
  </si>
  <si>
    <t>　　　２　特殊公園とは、風致公園、動植物公園、歴史公園及び墓園をいう。</t>
    <rPh sb="5" eb="7">
      <t>トクシュ</t>
    </rPh>
    <rPh sb="7" eb="9">
      <t>コウエン</t>
    </rPh>
    <rPh sb="12" eb="14">
      <t>フウチ</t>
    </rPh>
    <rPh sb="14" eb="16">
      <t>コウエン</t>
    </rPh>
    <rPh sb="17" eb="20">
      <t>ドウショクブツ</t>
    </rPh>
    <rPh sb="20" eb="22">
      <t>コウエン</t>
    </rPh>
    <rPh sb="23" eb="25">
      <t>レキシ</t>
    </rPh>
    <rPh sb="25" eb="27">
      <t>コウエン</t>
    </rPh>
    <rPh sb="27" eb="28">
      <t>オヨ</t>
    </rPh>
    <rPh sb="29" eb="30">
      <t>ハカ</t>
    </rPh>
    <rPh sb="30" eb="31">
      <t>エン</t>
    </rPh>
    <phoneticPr fontId="3"/>
  </si>
  <si>
    <t>（注）１　都市緑地には、緩衝緑地、都市林、広場公園を含む。</t>
    <rPh sb="1" eb="2">
      <t>チュウ</t>
    </rPh>
    <rPh sb="5" eb="7">
      <t>トシ</t>
    </rPh>
    <rPh sb="7" eb="9">
      <t>リョクチ</t>
    </rPh>
    <rPh sb="12" eb="14">
      <t>カンショウ</t>
    </rPh>
    <rPh sb="14" eb="16">
      <t>リョクチ</t>
    </rPh>
    <rPh sb="17" eb="19">
      <t>トシ</t>
    </rPh>
    <rPh sb="19" eb="20">
      <t>リン</t>
    </rPh>
    <rPh sb="21" eb="23">
      <t>ヒロバ</t>
    </rPh>
    <rPh sb="23" eb="25">
      <t>コウエン</t>
    </rPh>
    <rPh sb="26" eb="27">
      <t>フク</t>
    </rPh>
    <phoneticPr fontId="3"/>
  </si>
  <si>
    <t>-</t>
  </si>
  <si>
    <t>横浜市</t>
    <phoneticPr fontId="3"/>
  </si>
  <si>
    <t>令和２年</t>
    <phoneticPr fontId="3"/>
  </si>
  <si>
    <t>平成30年</t>
    <phoneticPr fontId="3"/>
  </si>
  <si>
    <t>ha</t>
    <phoneticPr fontId="3"/>
  </si>
  <si>
    <t>ha</t>
    <phoneticPr fontId="3"/>
  </si>
  <si>
    <r>
      <t>ｍ</t>
    </r>
    <r>
      <rPr>
        <vertAlign val="superscript"/>
        <sz val="5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／人</t>
    </r>
    <rPh sb="3" eb="4">
      <t>ニン</t>
    </rPh>
    <phoneticPr fontId="3"/>
  </si>
  <si>
    <t>千人</t>
    <rPh sb="0" eb="2">
      <t>センニン</t>
    </rPh>
    <phoneticPr fontId="3"/>
  </si>
  <si>
    <t>面　積</t>
    <rPh sb="0" eb="3">
      <t>メンセキ</t>
    </rPh>
    <phoneticPr fontId="3"/>
  </si>
  <si>
    <t>箇所</t>
    <rPh sb="0" eb="2">
      <t>カショ</t>
    </rPh>
    <phoneticPr fontId="3"/>
  </si>
  <si>
    <t>面　　積</t>
    <rPh sb="0" eb="4">
      <t>メンセキ</t>
    </rPh>
    <phoneticPr fontId="3"/>
  </si>
  <si>
    <t>緑　道</t>
    <rPh sb="0" eb="1">
      <t>リョク</t>
    </rPh>
    <rPh sb="2" eb="3">
      <t>ドウ</t>
    </rPh>
    <phoneticPr fontId="3"/>
  </si>
  <si>
    <t>都市緑地</t>
    <rPh sb="0" eb="2">
      <t>トシ</t>
    </rPh>
    <rPh sb="2" eb="4">
      <t>リョクチ</t>
    </rPh>
    <phoneticPr fontId="3"/>
  </si>
  <si>
    <t>広域公園</t>
    <rPh sb="0" eb="2">
      <t>コウイキ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</si>
  <si>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</si>
  <si>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</si>
  <si>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</si>
  <si>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</si>
  <si>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</si>
  <si>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街区公園</t>
    <rPh sb="0" eb="1">
      <t>マチ</t>
    </rPh>
    <rPh sb="1" eb="2">
      <t>ク</t>
    </rPh>
    <rPh sb="2" eb="4">
      <t>コウエン</t>
    </rPh>
    <phoneticPr fontId="3"/>
  </si>
  <si>
    <t>１　 人
当たり
公　園
面　積</t>
    <rPh sb="3" eb="4">
      <t>ニン</t>
    </rPh>
    <rPh sb="5" eb="6">
      <t>ア</t>
    </rPh>
    <rPh sb="9" eb="12">
      <t>コウエン</t>
    </rPh>
    <rPh sb="13" eb="16">
      <t>メンセキ</t>
    </rPh>
    <phoneticPr fontId="3"/>
  </si>
  <si>
    <t>都  市
計  画
区域内
人　口　　　</t>
    <rPh sb="0" eb="4">
      <t>トシ</t>
    </rPh>
    <rPh sb="5" eb="9">
      <t>ケイカク</t>
    </rPh>
    <rPh sb="10" eb="12">
      <t>クイキ</t>
    </rPh>
    <rPh sb="12" eb="13">
      <t>ナイ</t>
    </rPh>
    <rPh sb="14" eb="17">
      <t>ジンコウ</t>
    </rPh>
    <phoneticPr fontId="3"/>
  </si>
  <si>
    <t>全　　　　体</t>
    <rPh sb="0" eb="6">
      <t>ゼンタイ</t>
    </rPh>
    <phoneticPr fontId="3"/>
  </si>
  <si>
    <t>市　町　別</t>
    <rPh sb="0" eb="3">
      <t>シチョウソン</t>
    </rPh>
    <rPh sb="4" eb="5">
      <t>ベツ</t>
    </rPh>
    <phoneticPr fontId="3"/>
  </si>
  <si>
    <t>（各年３月31日現在）都市公園課調</t>
    <rPh sb="1" eb="3">
      <t>カクネン</t>
    </rPh>
    <rPh sb="4" eb="5">
      <t>ガツ</t>
    </rPh>
    <rPh sb="7" eb="8">
      <t>ヒ</t>
    </rPh>
    <rPh sb="8" eb="10">
      <t>ゲンザイ</t>
    </rPh>
    <rPh sb="11" eb="13">
      <t>トシ</t>
    </rPh>
    <rPh sb="13" eb="15">
      <t>コウエン</t>
    </rPh>
    <rPh sb="15" eb="16">
      <t>カ</t>
    </rPh>
    <rPh sb="16" eb="17">
      <t>シラ</t>
    </rPh>
    <phoneticPr fontId="3"/>
  </si>
  <si>
    <t>測定局数*</t>
    <phoneticPr fontId="3"/>
  </si>
  <si>
    <t>測定局数*</t>
    <phoneticPr fontId="3"/>
  </si>
  <si>
    <t>測定局数*</t>
    <phoneticPr fontId="3"/>
  </si>
  <si>
    <t>測定局数*</t>
    <phoneticPr fontId="3"/>
  </si>
  <si>
    <t>道路敷地境界からの距離
（ｍ）</t>
    <rPh sb="0" eb="2">
      <t>ドウロ</t>
    </rPh>
    <rPh sb="2" eb="4">
      <t>シキチ</t>
    </rPh>
    <rPh sb="4" eb="6">
      <t>キョウカイ</t>
    </rPh>
    <rPh sb="9" eb="11">
      <t>キョリ</t>
    </rPh>
    <phoneticPr fontId="3"/>
  </si>
  <si>
    <r>
      <t xml:space="preserve">合　計　　 23市町　70 地域　11,236.4 </t>
    </r>
    <r>
      <rPr>
        <b/>
        <sz val="8"/>
        <rFont val="ＭＳ 明朝"/>
        <family val="1"/>
        <charset val="128"/>
      </rPr>
      <t>ha</t>
    </r>
    <phoneticPr fontId="3"/>
  </si>
  <si>
    <t>50.1.17</t>
    <phoneticPr fontId="3"/>
  </si>
  <si>
    <t>八菅山</t>
  </si>
  <si>
    <t>昭49.3.15</t>
    <phoneticPr fontId="3"/>
  </si>
  <si>
    <t>昭49.3.15</t>
    <phoneticPr fontId="3"/>
  </si>
  <si>
    <t>経ケ岳</t>
    <phoneticPr fontId="3"/>
  </si>
  <si>
    <t>平 9.4. 1</t>
    <phoneticPr fontId="3"/>
  </si>
  <si>
    <t>49.3.15</t>
    <phoneticPr fontId="3"/>
  </si>
  <si>
    <t>仏果山</t>
  </si>
  <si>
    <t>49.3.15</t>
    <phoneticPr fontId="3"/>
  </si>
  <si>
    <t>向山</t>
  </si>
  <si>
    <t>51.2.20</t>
    <phoneticPr fontId="3"/>
  </si>
  <si>
    <t>三増峠</t>
  </si>
  <si>
    <t>50.8.15</t>
    <phoneticPr fontId="3"/>
  </si>
  <si>
    <t>50.8.15</t>
    <phoneticPr fontId="3"/>
  </si>
  <si>
    <t>49.7. 1</t>
    <phoneticPr fontId="3"/>
  </si>
  <si>
    <t>吉浜</t>
    <rPh sb="0" eb="1">
      <t>ヨシ</t>
    </rPh>
    <phoneticPr fontId="3"/>
  </si>
  <si>
    <t>真鶴</t>
  </si>
  <si>
    <t>塩沢</t>
  </si>
  <si>
    <t>平22.3.23</t>
    <phoneticPr fontId="3"/>
  </si>
  <si>
    <t>谷ケ・平山</t>
    <phoneticPr fontId="3"/>
  </si>
  <si>
    <t>山北・共和</t>
  </si>
  <si>
    <t>3.3.30</t>
    <phoneticPr fontId="3"/>
  </si>
  <si>
    <t>平 2.3.31</t>
    <phoneticPr fontId="3"/>
  </si>
  <si>
    <t>寄</t>
  </si>
  <si>
    <t>49.7. 1</t>
    <phoneticPr fontId="3"/>
  </si>
  <si>
    <t>三島神社</t>
  </si>
  <si>
    <t>篠窪</t>
  </si>
  <si>
    <t>了義寺</t>
  </si>
  <si>
    <t>厳島神社</t>
  </si>
  <si>
    <t>久所・木舟</t>
  </si>
  <si>
    <t>五所宮八幡神社</t>
  </si>
  <si>
    <t>鴨沢</t>
  </si>
  <si>
    <t>松本上</t>
  </si>
  <si>
    <t>松本下</t>
  </si>
  <si>
    <t>比奈窪</t>
  </si>
  <si>
    <t>川勾神社</t>
    <phoneticPr fontId="3"/>
  </si>
  <si>
    <t>山王山</t>
  </si>
  <si>
    <t>神揃山</t>
  </si>
  <si>
    <t>鷹取山</t>
  </si>
  <si>
    <t>51.2.20</t>
    <phoneticPr fontId="3"/>
  </si>
  <si>
    <t>大磯高麗山</t>
  </si>
  <si>
    <t>寒川神社</t>
  </si>
  <si>
    <t>越山</t>
  </si>
  <si>
    <t>平 6.3.31</t>
    <phoneticPr fontId="3"/>
  </si>
  <si>
    <t>51.11.26</t>
  </si>
  <si>
    <t>明神ケ岳</t>
    <rPh sb="0" eb="2">
      <t>ミョウジン</t>
    </rPh>
    <rPh sb="3" eb="4">
      <t>タケ</t>
    </rPh>
    <phoneticPr fontId="3"/>
  </si>
  <si>
    <t>矢倉岳・</t>
    <phoneticPr fontId="3"/>
  </si>
  <si>
    <t>昭49.3.15</t>
    <rPh sb="0" eb="1">
      <t>アキラ</t>
    </rPh>
    <phoneticPr fontId="3"/>
  </si>
  <si>
    <t>栗原第二水源</t>
    <rPh sb="3" eb="4">
      <t>ニ</t>
    </rPh>
    <phoneticPr fontId="3"/>
  </si>
  <si>
    <t>平 1.3.31</t>
    <phoneticPr fontId="3"/>
  </si>
  <si>
    <t>大山・日向</t>
  </si>
  <si>
    <t>西山</t>
  </si>
  <si>
    <t>飯山</t>
  </si>
  <si>
    <t>田原・蓑毛</t>
  </si>
  <si>
    <t>菩堤向山</t>
  </si>
  <si>
    <t>三廻部浅間山</t>
    <phoneticPr fontId="3"/>
  </si>
  <si>
    <t>油壷</t>
  </si>
  <si>
    <t>三戸</t>
  </si>
  <si>
    <t>昭49.3.15</t>
    <rPh sb="0" eb="1">
      <t>ショウ</t>
    </rPh>
    <phoneticPr fontId="3"/>
  </si>
  <si>
    <t>長浜</t>
  </si>
  <si>
    <t>16.1. 6</t>
    <phoneticPr fontId="3"/>
  </si>
  <si>
    <t>12.3.31</t>
    <phoneticPr fontId="3"/>
  </si>
  <si>
    <t>(33.5)</t>
    <phoneticPr fontId="3"/>
  </si>
  <si>
    <t>(うち特別地区)</t>
    <rPh sb="3" eb="5">
      <t>トクベツ</t>
    </rPh>
    <rPh sb="5" eb="7">
      <t>チク</t>
    </rPh>
    <phoneticPr fontId="3"/>
  </si>
  <si>
    <t>10.3.31</t>
    <phoneticPr fontId="3"/>
  </si>
  <si>
    <t>石砂山</t>
  </si>
  <si>
    <t>平 5.3.31</t>
    <phoneticPr fontId="3"/>
  </si>
  <si>
    <t>49.8.30</t>
    <phoneticPr fontId="3"/>
  </si>
  <si>
    <t>奥牧野</t>
  </si>
  <si>
    <t>綱子</t>
  </si>
  <si>
    <t>49.8.30</t>
    <phoneticPr fontId="3"/>
  </si>
  <si>
    <t>牧馬</t>
  </si>
  <si>
    <t>藤野上</t>
  </si>
  <si>
    <t>58.12.16</t>
  </si>
  <si>
    <t>佐野川</t>
  </si>
  <si>
    <t>沢井</t>
  </si>
  <si>
    <t>吉野</t>
  </si>
  <si>
    <t>小渕</t>
  </si>
  <si>
    <t>名倉</t>
  </si>
  <si>
    <t>日連</t>
  </si>
  <si>
    <t>小倉山</t>
  </si>
  <si>
    <t>昭49.7. 1</t>
    <rPh sb="0" eb="1">
      <t>ショウ</t>
    </rPh>
    <phoneticPr fontId="3"/>
  </si>
  <si>
    <t>城山湖</t>
  </si>
  <si>
    <t>4.3.31</t>
    <phoneticPr fontId="3"/>
  </si>
  <si>
    <t>寸沢嵐</t>
  </si>
  <si>
    <t>9.3.31</t>
    <phoneticPr fontId="3"/>
  </si>
  <si>
    <t>8.3.29</t>
    <phoneticPr fontId="3"/>
  </si>
  <si>
    <t>青野原</t>
  </si>
  <si>
    <t>平 7.3.31</t>
    <phoneticPr fontId="3"/>
  </si>
  <si>
    <t>城　　山</t>
    <phoneticPr fontId="3"/>
  </si>
  <si>
    <t>仙洞寺山</t>
  </si>
  <si>
    <t>志田山</t>
  </si>
  <si>
    <t>茨菰山</t>
  </si>
  <si>
    <t>11.3.31</t>
    <phoneticPr fontId="3"/>
  </si>
  <si>
    <t>平10.3.31</t>
    <phoneticPr fontId="3"/>
  </si>
  <si>
    <t>神武寺</t>
    <rPh sb="1" eb="2">
      <t>ブ</t>
    </rPh>
    <phoneticPr fontId="3"/>
  </si>
  <si>
    <t>披露山・大崎</t>
  </si>
  <si>
    <t>甘沼</t>
  </si>
  <si>
    <t>中赤羽根</t>
  </si>
  <si>
    <t>上赤羽根</t>
  </si>
  <si>
    <t>久野</t>
  </si>
  <si>
    <t>片浦・早川</t>
  </si>
  <si>
    <t>宇都母知神社</t>
  </si>
  <si>
    <t>皇子大神</t>
  </si>
  <si>
    <t>平 9.3.31</t>
    <phoneticPr fontId="3"/>
  </si>
  <si>
    <t>寒川社</t>
  </si>
  <si>
    <t>平塚高麗山</t>
  </si>
  <si>
    <t>田浦大作</t>
  </si>
  <si>
    <t>指定(変更)年月日</t>
  </si>
  <si>
    <t>面積(ha)</t>
  </si>
  <si>
    <t>地　域　名</t>
    <phoneticPr fontId="3"/>
  </si>
  <si>
    <t>市町村名</t>
  </si>
  <si>
    <t>（令和３年３月31日現在）自然環境保全課調</t>
    <phoneticPr fontId="3"/>
  </si>
  <si>
    <t>面　　　積　　　合　　　計</t>
    <phoneticPr fontId="3"/>
  </si>
  <si>
    <r>
      <t>290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2,458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1,037</t>
    </r>
    <r>
      <rPr>
        <sz val="7"/>
        <rFont val="ＭＳ 明朝"/>
        <family val="1"/>
        <charset val="128"/>
      </rPr>
      <t>ha</t>
    </r>
    <phoneticPr fontId="3"/>
  </si>
  <si>
    <t>第二種特別地域
第三種特別地域
普通地域　</t>
    <phoneticPr fontId="3"/>
  </si>
  <si>
    <t>S58.12.16</t>
    <phoneticPr fontId="3"/>
  </si>
  <si>
    <t>相模原市の一部</t>
    <rPh sb="0" eb="4">
      <t>サガミハラシ</t>
    </rPh>
    <rPh sb="5" eb="7">
      <t>イチブ</t>
    </rPh>
    <phoneticPr fontId="3"/>
  </si>
  <si>
    <t>県立陣馬
相模湖
自然公園</t>
    <phoneticPr fontId="3"/>
  </si>
  <si>
    <r>
      <t>159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1,560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213</t>
    </r>
    <r>
      <rPr>
        <sz val="7"/>
        <rFont val="ＭＳ 明朝"/>
        <family val="1"/>
        <charset val="128"/>
      </rPr>
      <t>ha</t>
    </r>
    <phoneticPr fontId="3"/>
  </si>
  <si>
    <t>第二種特別地域
第三種特別地域
普通地域</t>
    <phoneticPr fontId="3"/>
  </si>
  <si>
    <t>湯河原町の一部</t>
  </si>
  <si>
    <t>県立
奥湯河原
自然公園</t>
    <rPh sb="3" eb="4">
      <t>オク</t>
    </rPh>
    <rPh sb="4" eb="5">
      <t>ユ</t>
    </rPh>
    <rPh sb="8" eb="10">
      <t>シゼン</t>
    </rPh>
    <phoneticPr fontId="3"/>
  </si>
  <si>
    <r>
      <t>31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17</t>
    </r>
    <r>
      <rPr>
        <sz val="7"/>
        <rFont val="ＭＳ 明朝"/>
        <family val="1"/>
        <charset val="128"/>
      </rPr>
      <t>ha</t>
    </r>
    <r>
      <rPr>
        <sz val="7"/>
        <rFont val="ＭＳ ゴシック"/>
        <family val="3"/>
        <charset val="128"/>
      </rPr>
      <t xml:space="preserve">
90</t>
    </r>
    <r>
      <rPr>
        <sz val="7"/>
        <rFont val="ＭＳ 明朝"/>
        <family val="1"/>
        <charset val="128"/>
      </rPr>
      <t>ha</t>
    </r>
    <phoneticPr fontId="3"/>
  </si>
  <si>
    <t>第一種特別地域
第三種特別地域
普通地域</t>
    <phoneticPr fontId="3"/>
  </si>
  <si>
    <t>真鶴町の一部</t>
    <phoneticPr fontId="3"/>
  </si>
  <si>
    <t>県立
真鶴半島
自然公園</t>
    <rPh sb="3" eb="5">
      <t>マナヅル</t>
    </rPh>
    <rPh sb="8" eb="10">
      <t>シゼン</t>
    </rPh>
    <phoneticPr fontId="3"/>
  </si>
  <si>
    <t>8,157ha
512ha
1,415ha
6,230ha
3,198ha</t>
    <phoneticPr fontId="3"/>
  </si>
  <si>
    <r>
      <t xml:space="preserve">特別地域
第二種特別地域
第三種特別地域
</t>
    </r>
    <r>
      <rPr>
        <sz val="6"/>
        <rFont val="ＭＳ 明朝"/>
        <family val="1"/>
        <charset val="128"/>
      </rPr>
      <t>地種区分なし</t>
    </r>
    <r>
      <rPr>
        <sz val="7"/>
        <rFont val="ＭＳ 明朝"/>
        <family val="1"/>
        <charset val="128"/>
      </rPr>
      <t xml:space="preserve">
普通地域　</t>
    </r>
    <phoneticPr fontId="3"/>
  </si>
  <si>
    <t>相模原市、秦野市、厚木市、伊勢原市、山北町、愛川町、清川村の各一部</t>
    <rPh sb="0" eb="4">
      <t>サガミハラシ</t>
    </rPh>
    <rPh sb="22" eb="25">
      <t>アイカワマチ</t>
    </rPh>
    <phoneticPr fontId="3"/>
  </si>
  <si>
    <t>県立
丹沢大山
自然公園</t>
    <rPh sb="3" eb="5">
      <t>タンザワ</t>
    </rPh>
    <rPh sb="8" eb="10">
      <t>シゼン</t>
    </rPh>
    <phoneticPr fontId="3"/>
  </si>
  <si>
    <t>県　　立　　自　　然　　公　　園</t>
    <rPh sb="6" eb="10">
      <t>シゼン</t>
    </rPh>
    <rPh sb="12" eb="16">
      <t>コウエン</t>
    </rPh>
    <phoneticPr fontId="3"/>
  </si>
  <si>
    <r>
      <t>1,872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2,043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4,960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18,697</t>
    </r>
    <r>
      <rPr>
        <sz val="7"/>
        <rFont val="ＭＳ 明朝"/>
        <family val="1"/>
        <charset val="128"/>
      </rPr>
      <t>ha</t>
    </r>
    <phoneticPr fontId="3"/>
  </si>
  <si>
    <t>特別保護地区
第一種特別地域
第二種特別地域
第三種特別地域　</t>
    <phoneticPr fontId="3"/>
  </si>
  <si>
    <t>相模原市、秦野市、厚木市、伊勢原市、松田町、山北町、清川村の各一部</t>
    <rPh sb="0" eb="4">
      <t>サガミハラシ</t>
    </rPh>
    <phoneticPr fontId="3"/>
  </si>
  <si>
    <t>丹沢大山
国定公園</t>
    <phoneticPr fontId="3"/>
  </si>
  <si>
    <t>国定公園</t>
  </si>
  <si>
    <r>
      <t>506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1,503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6,910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966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471</t>
    </r>
    <r>
      <rPr>
        <sz val="7"/>
        <rFont val="ＭＳ 明朝"/>
        <family val="1"/>
        <charset val="128"/>
      </rPr>
      <t>ha</t>
    </r>
    <phoneticPr fontId="3"/>
  </si>
  <si>
    <t>特別保護地区　　第一種特別地域　　第二種特別地域　　第三種特別地域　　普通地域　</t>
    <phoneticPr fontId="3"/>
  </si>
  <si>
    <t>箱根町(全域)
小田原市、南足柄市、湯河原町の各一部</t>
    <rPh sb="4" eb="6">
      <t>ゼンイキ</t>
    </rPh>
    <phoneticPr fontId="3"/>
  </si>
  <si>
    <t>富士箱根
伊豆
国立公園
(箱根地域)</t>
    <rPh sb="14" eb="16">
      <t>ハコネ</t>
    </rPh>
    <rPh sb="16" eb="18">
      <t>チイキ</t>
    </rPh>
    <phoneticPr fontId="3"/>
  </si>
  <si>
    <t>国立公園</t>
    <rPh sb="0" eb="2">
      <t>コクリツ</t>
    </rPh>
    <rPh sb="2" eb="4">
      <t>コウエン</t>
    </rPh>
    <phoneticPr fontId="3"/>
  </si>
  <si>
    <t>面　積　内　訳</t>
    <phoneticPr fontId="3"/>
  </si>
  <si>
    <t>指　定
年月日</t>
    <phoneticPr fontId="3"/>
  </si>
  <si>
    <t>面　積</t>
    <phoneticPr fontId="3"/>
  </si>
  <si>
    <t>区　　　　　域</t>
    <phoneticPr fontId="3"/>
  </si>
  <si>
    <t>名　　称</t>
    <phoneticPr fontId="3"/>
  </si>
  <si>
    <t>種別</t>
  </si>
  <si>
    <t>（令和３年４月１日現在）自然環境保全課調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rPh sb="12" eb="14">
      <t>シゼン</t>
    </rPh>
    <rPh sb="14" eb="16">
      <t>カンキョウ</t>
    </rPh>
    <rPh sb="16" eb="18">
      <t>ホゼン</t>
    </rPh>
    <rPh sb="18" eb="19">
      <t>カ</t>
    </rPh>
    <rPh sb="19" eb="20">
      <t>シラ</t>
    </rPh>
    <phoneticPr fontId="3"/>
  </si>
  <si>
    <t xml:space="preserve">（注）　環境省自然環境局国立公園課国立公園利用推進室「自然公園等利用者数調」による。
</t>
    <phoneticPr fontId="3"/>
  </si>
  <si>
    <t>県立陣馬相模湖自然公園</t>
  </si>
  <si>
    <t>県立奥湯河原自然公園</t>
  </si>
  <si>
    <t>県立真鶴半島自然公園</t>
  </si>
  <si>
    <t>県立丹沢大山自然公園</t>
  </si>
  <si>
    <t>丹沢大山国定公園</t>
  </si>
  <si>
    <t>富士箱根伊豆国立公園(箱根地域)</t>
  </si>
  <si>
    <t>合　　　　　　　計</t>
    <phoneticPr fontId="3"/>
  </si>
  <si>
    <t>千人</t>
  </si>
  <si>
    <t>２年</t>
    <phoneticPr fontId="3"/>
  </si>
  <si>
    <t>令和元年</t>
    <phoneticPr fontId="3"/>
  </si>
  <si>
    <t>平成30年</t>
    <phoneticPr fontId="3"/>
  </si>
  <si>
    <t>公　　　　園　　　　名</t>
    <phoneticPr fontId="3"/>
  </si>
  <si>
    <t>資料提供：自然環境保全課</t>
    <rPh sb="0" eb="2">
      <t>シリョウ</t>
    </rPh>
    <rPh sb="2" eb="4">
      <t>テイキョウ</t>
    </rPh>
    <rPh sb="5" eb="7">
      <t>シゼン</t>
    </rPh>
    <rPh sb="7" eb="9">
      <t>カンキョウ</t>
    </rPh>
    <rPh sb="9" eb="11">
      <t>ホゼン</t>
    </rPh>
    <rPh sb="11" eb="12">
      <t>カ</t>
    </rPh>
    <phoneticPr fontId="3"/>
  </si>
  <si>
    <t>（注）各※印は複数自治体にまたがるものを含む。
　　　　※1　大町・材木座歴史的風土保存区域（鎌倉市166.60ha、逗子市6.80ha）
　　　　※2　円海山・北鎌倉近郊緑地保全区域（横浜市802.00ha、鎌倉市294.00ha）
　　　　※3　衣笠・大楠山近郊緑地保全区域（横須賀市685.00ha、葉山町273.00ha）
　　　　※4　逗子・葉山近郊緑地保全区域（逗子市282.00ha、葉山町805.00ha）</t>
    <rPh sb="1" eb="2">
      <t>チュウ</t>
    </rPh>
    <rPh sb="3" eb="4">
      <t>カク</t>
    </rPh>
    <rPh sb="5" eb="6">
      <t>シルシ</t>
    </rPh>
    <rPh sb="7" eb="9">
      <t>フクスウ</t>
    </rPh>
    <rPh sb="9" eb="12">
      <t>ジチタイ</t>
    </rPh>
    <rPh sb="20" eb="21">
      <t>フク</t>
    </rPh>
    <rPh sb="31" eb="33">
      <t>オオマチ</t>
    </rPh>
    <rPh sb="34" eb="37">
      <t>ザイモクザ</t>
    </rPh>
    <rPh sb="37" eb="40">
      <t>レキシテキ</t>
    </rPh>
    <rPh sb="40" eb="42">
      <t>フウド</t>
    </rPh>
    <rPh sb="42" eb="44">
      <t>ホゾン</t>
    </rPh>
    <rPh sb="44" eb="46">
      <t>クイキ</t>
    </rPh>
    <rPh sb="47" eb="50">
      <t>カマクラシ</t>
    </rPh>
    <rPh sb="59" eb="61">
      <t>ズシ</t>
    </rPh>
    <rPh sb="61" eb="62">
      <t>シ</t>
    </rPh>
    <rPh sb="77" eb="78">
      <t>エン</t>
    </rPh>
    <rPh sb="78" eb="79">
      <t>カイ</t>
    </rPh>
    <rPh sb="79" eb="80">
      <t>サン</t>
    </rPh>
    <rPh sb="81" eb="84">
      <t>キタカマクラ</t>
    </rPh>
    <rPh sb="84" eb="86">
      <t>キンコウ</t>
    </rPh>
    <rPh sb="86" eb="88">
      <t>リョクチ</t>
    </rPh>
    <rPh sb="88" eb="90">
      <t>ホゼン</t>
    </rPh>
    <rPh sb="90" eb="92">
      <t>クイキ</t>
    </rPh>
    <rPh sb="93" eb="96">
      <t>ヨコハマシ</t>
    </rPh>
    <rPh sb="105" eb="108">
      <t>カマクラシ</t>
    </rPh>
    <rPh sb="125" eb="127">
      <t>キヌガサ</t>
    </rPh>
    <rPh sb="128" eb="130">
      <t>オオクス</t>
    </rPh>
    <rPh sb="130" eb="131">
      <t>ヤマ</t>
    </rPh>
    <rPh sb="131" eb="133">
      <t>キンコウ</t>
    </rPh>
    <rPh sb="133" eb="135">
      <t>リョクチ</t>
    </rPh>
    <rPh sb="135" eb="137">
      <t>ホゼン</t>
    </rPh>
    <rPh sb="137" eb="139">
      <t>クイキ</t>
    </rPh>
    <rPh sb="140" eb="144">
      <t>ヨコスカシ</t>
    </rPh>
    <rPh sb="153" eb="156">
      <t>ハヤママチ</t>
    </rPh>
    <rPh sb="173" eb="175">
      <t>ズシ</t>
    </rPh>
    <rPh sb="176" eb="178">
      <t>ハヤマ</t>
    </rPh>
    <rPh sb="178" eb="180">
      <t>キンコウ</t>
    </rPh>
    <rPh sb="180" eb="182">
      <t>リョクチ</t>
    </rPh>
    <rPh sb="182" eb="184">
      <t>ホゼン</t>
    </rPh>
    <rPh sb="184" eb="186">
      <t>クイキ</t>
    </rPh>
    <rPh sb="187" eb="189">
      <t>ズシ</t>
    </rPh>
    <rPh sb="189" eb="190">
      <t>シ</t>
    </rPh>
    <rPh sb="199" eb="201">
      <t>ハヤマ</t>
    </rPh>
    <rPh sb="201" eb="202">
      <t>マチ</t>
    </rPh>
    <phoneticPr fontId="3"/>
  </si>
  <si>
    <t>愛川町</t>
    <rPh sb="0" eb="2">
      <t>アイカワ</t>
    </rPh>
    <rPh sb="2" eb="3">
      <t>マチ</t>
    </rPh>
    <phoneticPr fontId="3"/>
  </si>
  <si>
    <t>※3
※4</t>
  </si>
  <si>
    <t>※4</t>
  </si>
  <si>
    <t>※1</t>
  </si>
  <si>
    <t>※2</t>
  </si>
  <si>
    <t>※1</t>
    <phoneticPr fontId="3"/>
  </si>
  <si>
    <t>※3</t>
  </si>
  <si>
    <t>ha</t>
  </si>
  <si>
    <t>面　積</t>
    <rPh sb="0" eb="1">
      <t>メン</t>
    </rPh>
    <rPh sb="2" eb="3">
      <t>セキ</t>
    </rPh>
    <phoneticPr fontId="3"/>
  </si>
  <si>
    <t>地区数</t>
    <phoneticPr fontId="3"/>
  </si>
  <si>
    <t>区域数</t>
    <rPh sb="0" eb="2">
      <t>クイキ</t>
    </rPh>
    <rPh sb="2" eb="3">
      <t>スウ</t>
    </rPh>
    <phoneticPr fontId="3"/>
  </si>
  <si>
    <t>地区数</t>
    <rPh sb="0" eb="2">
      <t>チク</t>
    </rPh>
    <rPh sb="2" eb="3">
      <t>スウ</t>
    </rPh>
    <phoneticPr fontId="3"/>
  </si>
  <si>
    <t>面　積</t>
    <phoneticPr fontId="3"/>
  </si>
  <si>
    <t>面　積</t>
    <phoneticPr fontId="3"/>
  </si>
  <si>
    <t>地区数</t>
  </si>
  <si>
    <t>うち特別保全地区</t>
    <rPh sb="2" eb="4">
      <t>トクベツ</t>
    </rPh>
    <rPh sb="4" eb="6">
      <t>ホゼン</t>
    </rPh>
    <rPh sb="6" eb="8">
      <t>チク</t>
    </rPh>
    <phoneticPr fontId="3"/>
  </si>
  <si>
    <t>保全区域</t>
    <rPh sb="0" eb="2">
      <t>ホゼン</t>
    </rPh>
    <rPh sb="2" eb="4">
      <t>クイキ</t>
    </rPh>
    <phoneticPr fontId="3"/>
  </si>
  <si>
    <t>うち特別保存地区</t>
    <rPh sb="6" eb="8">
      <t>チク</t>
    </rPh>
    <phoneticPr fontId="3"/>
  </si>
  <si>
    <t>保存区域</t>
  </si>
  <si>
    <t>面　積</t>
    <phoneticPr fontId="3"/>
  </si>
  <si>
    <t>特別緑地保全地区</t>
    <rPh sb="0" eb="2">
      <t>トクベツ</t>
    </rPh>
    <phoneticPr fontId="3"/>
  </si>
  <si>
    <t>近 郊 緑 地 保 全 区 域</t>
    <phoneticPr fontId="3"/>
  </si>
  <si>
    <t>歴 史 的 風 土 保 存 区 域</t>
    <rPh sb="0" eb="1">
      <t>レキ</t>
    </rPh>
    <rPh sb="2" eb="3">
      <t>シ</t>
    </rPh>
    <rPh sb="4" eb="5">
      <t>マト</t>
    </rPh>
    <rPh sb="6" eb="7">
      <t>カゼ</t>
    </rPh>
    <rPh sb="8" eb="9">
      <t>ツチ</t>
    </rPh>
    <rPh sb="10" eb="11">
      <t>タモツ</t>
    </rPh>
    <rPh sb="12" eb="13">
      <t>アキラ</t>
    </rPh>
    <rPh sb="14" eb="15">
      <t>ク</t>
    </rPh>
    <rPh sb="16" eb="17">
      <t>イキ</t>
    </rPh>
    <phoneticPr fontId="3"/>
  </si>
  <si>
    <t>風致地区</t>
    <phoneticPr fontId="3"/>
  </si>
  <si>
    <t>市 町 別</t>
    <phoneticPr fontId="3"/>
  </si>
  <si>
    <t>（令和３年３月31日現在）自然環境保全課調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シラ</t>
    </rPh>
    <phoneticPr fontId="3"/>
  </si>
  <si>
    <t>　　　２　端数処理のため合計と内訳は一致しない。</t>
    <rPh sb="5" eb="7">
      <t>ハスウ</t>
    </rPh>
    <rPh sb="7" eb="9">
      <t>ショリ</t>
    </rPh>
    <rPh sb="12" eb="14">
      <t>ゴウケイ</t>
    </rPh>
    <rPh sb="15" eb="17">
      <t>ウチワケ</t>
    </rPh>
    <rPh sb="18" eb="20">
      <t>イッチ</t>
    </rPh>
    <phoneticPr fontId="3"/>
  </si>
  <si>
    <t>　 　　　ある。③優れた自然景観を有し貴重かつ他の法制度で保全できない。以上３つの要件を備えた緑地。　　　</t>
    <rPh sb="9" eb="10">
      <t>スグ</t>
    </rPh>
    <rPh sb="12" eb="14">
      <t>シゼン</t>
    </rPh>
    <rPh sb="14" eb="16">
      <t>ケイカン</t>
    </rPh>
    <rPh sb="17" eb="18">
      <t>ユウ</t>
    </rPh>
    <rPh sb="19" eb="21">
      <t>キチョウ</t>
    </rPh>
    <rPh sb="23" eb="24">
      <t>タ</t>
    </rPh>
    <rPh sb="25" eb="26">
      <t>ホウ</t>
    </rPh>
    <rPh sb="26" eb="28">
      <t>セイド</t>
    </rPh>
    <rPh sb="29" eb="31">
      <t>ホゼン</t>
    </rPh>
    <rPh sb="36" eb="38">
      <t>イジョウ</t>
    </rPh>
    <rPh sb="41" eb="43">
      <t>ヨウケン</t>
    </rPh>
    <rPh sb="44" eb="45">
      <t>ソナ</t>
    </rPh>
    <rPh sb="47" eb="49">
      <t>リョクチ</t>
    </rPh>
    <phoneticPr fontId="3"/>
  </si>
  <si>
    <t>（注）１　保全対象緑地は①市街化区域またはそれに隣接する概ね１㎞以内にある。②面積が概ね１ha以上</t>
    <rPh sb="1" eb="2">
      <t>チュウ</t>
    </rPh>
    <rPh sb="5" eb="7">
      <t>ホゼン</t>
    </rPh>
    <rPh sb="7" eb="9">
      <t>タイショウ</t>
    </rPh>
    <rPh sb="9" eb="11">
      <t>リョクチ</t>
    </rPh>
    <rPh sb="13" eb="16">
      <t>シガイカ</t>
    </rPh>
    <rPh sb="16" eb="18">
      <t>クイキ</t>
    </rPh>
    <rPh sb="24" eb="26">
      <t>リンセツ</t>
    </rPh>
    <rPh sb="28" eb="29">
      <t>オオム</t>
    </rPh>
    <rPh sb="32" eb="34">
      <t>イナイ</t>
    </rPh>
    <rPh sb="39" eb="41">
      <t>メンセキ</t>
    </rPh>
    <rPh sb="42" eb="43">
      <t>オオム</t>
    </rPh>
    <rPh sb="47" eb="49">
      <t>イジョウ</t>
    </rPh>
    <phoneticPr fontId="3"/>
  </si>
  <si>
    <r>
      <t>保存契約等に対する助成期間(</t>
    </r>
    <r>
      <rPr>
        <sz val="6"/>
        <rFont val="ＭＳ ゴシック"/>
        <family val="3"/>
        <charset val="128"/>
      </rPr>
      <t>10</t>
    </r>
    <r>
      <rPr>
        <sz val="6"/>
        <rFont val="ＭＳ 明朝"/>
        <family val="1"/>
        <charset val="128"/>
      </rPr>
      <t>年間)満了後、市町村が引き続き保全している緑地</t>
    </r>
    <rPh sb="0" eb="2">
      <t>ホゾン</t>
    </rPh>
    <rPh sb="2" eb="4">
      <t>ケイヤク</t>
    </rPh>
    <rPh sb="4" eb="5">
      <t>トウ</t>
    </rPh>
    <rPh sb="6" eb="7">
      <t>タイ</t>
    </rPh>
    <rPh sb="9" eb="11">
      <t>ジョセイ</t>
    </rPh>
    <rPh sb="11" eb="13">
      <t>キカン</t>
    </rPh>
    <rPh sb="16" eb="18">
      <t>ネンカン</t>
    </rPh>
    <rPh sb="19" eb="21">
      <t>マンリョウ</t>
    </rPh>
    <rPh sb="21" eb="22">
      <t>ゴ</t>
    </rPh>
    <rPh sb="23" eb="26">
      <t>シチョウソン</t>
    </rPh>
    <rPh sb="27" eb="28">
      <t>ヒ</t>
    </rPh>
    <rPh sb="29" eb="30">
      <t>ツヅ</t>
    </rPh>
    <rPh sb="31" eb="33">
      <t>ホゼン</t>
    </rPh>
    <rPh sb="37" eb="39">
      <t>リョクチ</t>
    </rPh>
    <phoneticPr fontId="3"/>
  </si>
  <si>
    <t>保存契約等の助成</t>
    <phoneticPr fontId="3"/>
  </si>
  <si>
    <r>
      <t>10</t>
    </r>
    <r>
      <rPr>
        <sz val="7"/>
        <rFont val="ＭＳ 明朝"/>
        <family val="1"/>
        <charset val="128"/>
      </rPr>
      <t>市町</t>
    </r>
    <phoneticPr fontId="3"/>
  </si>
  <si>
    <t>緑地買入れの助成</t>
  </si>
  <si>
    <t>市町村のトラストに対する支援</t>
  </si>
  <si>
    <t>－</t>
    <phoneticPr fontId="3"/>
  </si>
  <si>
    <r>
      <t>３</t>
    </r>
    <r>
      <rPr>
        <sz val="7"/>
        <rFont val="ＭＳ 明朝"/>
        <family val="1"/>
        <charset val="128"/>
      </rPr>
      <t>カ所</t>
    </r>
    <phoneticPr fontId="3"/>
  </si>
  <si>
    <t>緑地所有者による自主保存</t>
  </si>
  <si>
    <t>13</t>
  </si>
  <si>
    <t xml:space="preserve"> 相模原市</t>
    <phoneticPr fontId="3"/>
  </si>
  <si>
    <t>下溝緑地</t>
  </si>
  <si>
    <t>管理換え等による保全</t>
  </si>
  <si>
    <t>16</t>
  </si>
  <si>
    <t xml:space="preserve"> 鎌倉市</t>
    <phoneticPr fontId="3"/>
  </si>
  <si>
    <t>鎌倉今泉緑地</t>
  </si>
  <si>
    <t>　</t>
  </si>
  <si>
    <t>16・17</t>
    <phoneticPr fontId="3"/>
  </si>
  <si>
    <t xml:space="preserve"> 厚木市</t>
    <phoneticPr fontId="3"/>
  </si>
  <si>
    <t>厚木上依知鬼ヶ谷緑地</t>
  </si>
  <si>
    <t>15</t>
  </si>
  <si>
    <t xml:space="preserve"> 三浦市</t>
    <phoneticPr fontId="3"/>
  </si>
  <si>
    <t xml:space="preserve"> 三浦市</t>
    <phoneticPr fontId="3"/>
  </si>
  <si>
    <t>三浦金田緑地</t>
  </si>
  <si>
    <t>14</t>
  </si>
  <si>
    <t xml:space="preserve"> 箱根町</t>
    <phoneticPr fontId="3"/>
  </si>
  <si>
    <t xml:space="preserve"> 箱根町</t>
    <phoneticPr fontId="3"/>
  </si>
  <si>
    <t>箱根小塚山緑地</t>
  </si>
  <si>
    <t xml:space="preserve"> 葉山町</t>
    <phoneticPr fontId="3"/>
  </si>
  <si>
    <t xml:space="preserve"> 葉山町</t>
    <phoneticPr fontId="3"/>
  </si>
  <si>
    <t>一色台緑地</t>
  </si>
  <si>
    <t>10</t>
  </si>
  <si>
    <t xml:space="preserve"> 横浜市</t>
    <phoneticPr fontId="3"/>
  </si>
  <si>
    <t>桜ヶ丘緑地</t>
  </si>
  <si>
    <t>10・12</t>
    <phoneticPr fontId="3"/>
  </si>
  <si>
    <t xml:space="preserve"> 大和市</t>
    <phoneticPr fontId="3"/>
  </si>
  <si>
    <t>久田緑地</t>
  </si>
  <si>
    <t>8</t>
    <phoneticPr fontId="3"/>
  </si>
  <si>
    <t xml:space="preserve"> 横須賀市</t>
    <phoneticPr fontId="3"/>
  </si>
  <si>
    <t>長者ヶ崎緑地</t>
  </si>
  <si>
    <t>8</t>
    <phoneticPr fontId="3"/>
  </si>
  <si>
    <t>葉山堀内緑地</t>
  </si>
  <si>
    <t>長柄緑地</t>
  </si>
  <si>
    <t>5</t>
    <phoneticPr fontId="3"/>
  </si>
  <si>
    <t xml:space="preserve"> 大井町</t>
    <phoneticPr fontId="3"/>
  </si>
  <si>
    <t>大井吾妻山緑地</t>
  </si>
  <si>
    <t>2</t>
    <phoneticPr fontId="3"/>
  </si>
  <si>
    <t>葉山滝の坂緑地</t>
  </si>
  <si>
    <r>
      <t>平　</t>
    </r>
    <r>
      <rPr>
        <sz val="6"/>
        <rFont val="ＭＳ ゴシック"/>
        <family val="3"/>
        <charset val="128"/>
      </rPr>
      <t>2・16</t>
    </r>
    <phoneticPr fontId="3"/>
  </si>
  <si>
    <t xml:space="preserve"> 鎌倉市</t>
    <phoneticPr fontId="3"/>
  </si>
  <si>
    <t>鎌倉坂ノ下緑地</t>
  </si>
  <si>
    <t>秋谷緑地</t>
  </si>
  <si>
    <t>箱根町仙石原緑地</t>
    <rPh sb="0" eb="2">
      <t>ハコネ</t>
    </rPh>
    <rPh sb="2" eb="3">
      <t>マチ</t>
    </rPh>
    <phoneticPr fontId="3"/>
  </si>
  <si>
    <t>塔之沢緑地</t>
  </si>
  <si>
    <t xml:space="preserve"> 横浜市</t>
    <phoneticPr fontId="3"/>
  </si>
  <si>
    <t>日吉本町緑地</t>
    <rPh sb="2" eb="4">
      <t>ホンマチ</t>
    </rPh>
    <phoneticPr fontId="3"/>
  </si>
  <si>
    <r>
      <t xml:space="preserve">昭　　 </t>
    </r>
    <r>
      <rPr>
        <sz val="6"/>
        <rFont val="ＭＳ ゴシック"/>
        <family val="3"/>
        <charset val="128"/>
      </rPr>
      <t>60</t>
    </r>
    <phoneticPr fontId="3"/>
  </si>
  <si>
    <t>葉山町一色緑地</t>
    <rPh sb="2" eb="3">
      <t>マチ</t>
    </rPh>
    <rPh sb="3" eb="5">
      <t>イッシキ</t>
    </rPh>
    <phoneticPr fontId="3"/>
  </si>
  <si>
    <t>寄贈を受けての保全</t>
  </si>
  <si>
    <t>　　 17</t>
    <phoneticPr fontId="3"/>
  </si>
  <si>
    <t>小網代の森緑地</t>
  </si>
  <si>
    <t>平 　　 4</t>
    <phoneticPr fontId="3"/>
  </si>
  <si>
    <t xml:space="preserve"> 逗子市</t>
    <phoneticPr fontId="3"/>
  </si>
  <si>
    <t>大崎緑地</t>
  </si>
  <si>
    <t>泉の森緑地</t>
  </si>
  <si>
    <r>
      <t>昭　　</t>
    </r>
    <r>
      <rPr>
        <sz val="6"/>
        <rFont val="ＭＳ ゴシック"/>
        <family val="3"/>
        <charset val="128"/>
      </rPr>
      <t xml:space="preserve"> 61</t>
    </r>
    <phoneticPr fontId="3"/>
  </si>
  <si>
    <t xml:space="preserve"> 秦野市</t>
    <phoneticPr fontId="3"/>
  </si>
  <si>
    <t>葛葉緑地</t>
  </si>
  <si>
    <t>緑地保存契約による保全</t>
  </si>
  <si>
    <t>令2</t>
    <rPh sb="0" eb="1">
      <t>レイ</t>
    </rPh>
    <phoneticPr fontId="3"/>
  </si>
  <si>
    <t xml:space="preserve"> 箱根町</t>
    <rPh sb="1" eb="4">
      <t>ハコネマチ</t>
    </rPh>
    <phoneticPr fontId="3"/>
  </si>
  <si>
    <t>仙石原緑地</t>
    <rPh sb="0" eb="3">
      <t>センゴクバラ</t>
    </rPh>
    <rPh sb="3" eb="5">
      <t>リョクチ</t>
    </rPh>
    <phoneticPr fontId="3"/>
  </si>
  <si>
    <t xml:space="preserve"> 大和市</t>
    <rPh sb="1" eb="4">
      <t>ヤマトシ</t>
    </rPh>
    <phoneticPr fontId="3"/>
  </si>
  <si>
    <t>谷戸頭・谷戸緑地</t>
    <rPh sb="0" eb="2">
      <t>ヤト</t>
    </rPh>
    <rPh sb="2" eb="3">
      <t>カシラ</t>
    </rPh>
    <rPh sb="4" eb="6">
      <t>ヤト</t>
    </rPh>
    <rPh sb="6" eb="8">
      <t>リョクチ</t>
    </rPh>
    <phoneticPr fontId="3"/>
  </si>
  <si>
    <t>22・23・24</t>
    <phoneticPr fontId="3"/>
  </si>
  <si>
    <t xml:space="preserve"> 鎌倉市</t>
    <rPh sb="1" eb="3">
      <t>カマクラ</t>
    </rPh>
    <rPh sb="3" eb="4">
      <t>シ</t>
    </rPh>
    <phoneticPr fontId="3"/>
  </si>
  <si>
    <t>台峯緑地</t>
    <rPh sb="0" eb="1">
      <t>ダイ</t>
    </rPh>
    <rPh sb="1" eb="2">
      <t>ミネ</t>
    </rPh>
    <rPh sb="2" eb="4">
      <t>リョクチ</t>
    </rPh>
    <phoneticPr fontId="3"/>
  </si>
  <si>
    <t>21・23</t>
    <phoneticPr fontId="3"/>
  </si>
  <si>
    <t xml:space="preserve"> 大和市</t>
    <rPh sb="1" eb="3">
      <t>ヤマト</t>
    </rPh>
    <rPh sb="3" eb="4">
      <t>シ</t>
    </rPh>
    <phoneticPr fontId="3"/>
  </si>
  <si>
    <t>泉の森緑地</t>
    <rPh sb="0" eb="1">
      <t>イズミ</t>
    </rPh>
    <rPh sb="2" eb="3">
      <t>モリ</t>
    </rPh>
    <rPh sb="3" eb="5">
      <t>リョクチ</t>
    </rPh>
    <phoneticPr fontId="3"/>
  </si>
  <si>
    <t>　　 17・22</t>
    <phoneticPr fontId="3"/>
  </si>
  <si>
    <t>鎌倉広町緑地</t>
  </si>
  <si>
    <t xml:space="preserve"> 大磯町</t>
    <phoneticPr fontId="3"/>
  </si>
  <si>
    <t>大磯こゆるぎ緑地</t>
  </si>
  <si>
    <t>平9・10・15・16</t>
    <rPh sb="0" eb="1">
      <t>ヘイ</t>
    </rPh>
    <phoneticPr fontId="3"/>
  </si>
  <si>
    <t>5・6・21・22・23・25・26・令1</t>
    <rPh sb="19" eb="20">
      <t>レイ</t>
    </rPh>
    <phoneticPr fontId="3"/>
  </si>
  <si>
    <t xml:space="preserve"> 藤沢市</t>
    <phoneticPr fontId="3"/>
  </si>
  <si>
    <t>川名緑地</t>
  </si>
  <si>
    <t>平 3・16・25・26・27</t>
    <phoneticPr fontId="3"/>
  </si>
  <si>
    <t>東林ふれあいの森緑地</t>
    <rPh sb="0" eb="1">
      <t>トウ</t>
    </rPh>
    <rPh sb="1" eb="2">
      <t>リン</t>
    </rPh>
    <rPh sb="7" eb="8">
      <t>モリ</t>
    </rPh>
    <rPh sb="8" eb="10">
      <t>リョクチ</t>
    </rPh>
    <phoneticPr fontId="3"/>
  </si>
  <si>
    <t>買入れによる保全</t>
    <phoneticPr fontId="3"/>
  </si>
  <si>
    <t>保全面積合計</t>
  </si>
  <si>
    <t>年度</t>
  </si>
  <si>
    <t>面　　積</t>
  </si>
  <si>
    <t>取得等年度</t>
    <rPh sb="0" eb="2">
      <t>シュトク</t>
    </rPh>
    <rPh sb="2" eb="3">
      <t>トウ</t>
    </rPh>
    <phoneticPr fontId="3"/>
  </si>
  <si>
    <t>市町村</t>
    <phoneticPr fontId="3"/>
  </si>
  <si>
    <t>地　　　域　　　名</t>
  </si>
  <si>
    <t>（令和３年３月31日現在）自然環境保全課調</t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チョウ</t>
    </rPh>
    <phoneticPr fontId="3"/>
  </si>
  <si>
    <t>（190)</t>
    <phoneticPr fontId="3"/>
  </si>
  <si>
    <t xml:space="preserve"> - </t>
  </si>
  <si>
    <t>（159)</t>
  </si>
  <si>
    <t>令和元年度</t>
    <rPh sb="0" eb="2">
      <t>レイワ</t>
    </rPh>
    <rPh sb="2" eb="4">
      <t>ガンネン</t>
    </rPh>
    <phoneticPr fontId="17"/>
  </si>
  <si>
    <t>(130)</t>
  </si>
  <si>
    <t>平成30年度</t>
  </si>
  <si>
    <t>(昭61～令２)</t>
    <phoneticPr fontId="3"/>
  </si>
  <si>
    <t>(2,709)</t>
    <phoneticPr fontId="3"/>
  </si>
  <si>
    <t>累　　計</t>
  </si>
  <si>
    <t>寄付金（件数）</t>
    <phoneticPr fontId="3"/>
  </si>
  <si>
    <t>果実繰入</t>
  </si>
  <si>
    <t>県　資　金</t>
  </si>
  <si>
    <t>年度末残額</t>
  </si>
  <si>
    <t>取り崩し
（買入）</t>
    <phoneticPr fontId="3"/>
  </si>
  <si>
    <t>積　　　　　　立　　　　　　金</t>
  </si>
  <si>
    <t>年度別</t>
    <rPh sb="0" eb="2">
      <t>ネンド</t>
    </rPh>
    <rPh sb="2" eb="3">
      <t>ベツ</t>
    </rPh>
    <phoneticPr fontId="3"/>
  </si>
  <si>
    <t>単位　千円</t>
  </si>
  <si>
    <t>△305</t>
    <phoneticPr fontId="3"/>
  </si>
  <si>
    <t>△356</t>
  </si>
  <si>
    <t>△398</t>
  </si>
  <si>
    <t>年度内増加数</t>
  </si>
  <si>
    <t>会員数</t>
  </si>
  <si>
    <t>２年度</t>
    <rPh sb="1" eb="3">
      <t>ネンド</t>
    </rPh>
    <rPh sb="2" eb="3">
      <t>ネンド</t>
    </rPh>
    <phoneticPr fontId="6"/>
  </si>
  <si>
    <t>令和元年度</t>
    <rPh sb="0" eb="2">
      <t>レイワ</t>
    </rPh>
    <rPh sb="2" eb="4">
      <t>ガンネン</t>
    </rPh>
    <rPh sb="4" eb="5">
      <t>ネンド</t>
    </rPh>
    <phoneticPr fontId="6"/>
  </si>
  <si>
    <t>平成30年度</t>
    <rPh sb="0" eb="2">
      <t>ヘイセイ</t>
    </rPh>
    <phoneticPr fontId="3"/>
  </si>
  <si>
    <t>区　　　別</t>
    <rPh sb="0" eb="1">
      <t>ク</t>
    </rPh>
    <rPh sb="4" eb="5">
      <t>ベツ</t>
    </rPh>
    <phoneticPr fontId="3"/>
  </si>
  <si>
    <t>（各年度３月31日現在）自然環境保全課調</t>
    <phoneticPr fontId="3"/>
  </si>
  <si>
    <t>単位　人</t>
  </si>
  <si>
    <t>年 間 最 大 沈 下
点 及 び 沈 下 量</t>
    <phoneticPr fontId="3"/>
  </si>
  <si>
    <t>サービ
ス　業</t>
    <phoneticPr fontId="3"/>
  </si>
  <si>
    <t>苦 情 件 数</t>
    <phoneticPr fontId="3"/>
  </si>
  <si>
    <r>
      <t>11</t>
    </r>
    <r>
      <rPr>
        <sz val="7"/>
        <rFont val="ＭＳ 明朝"/>
        <family val="1"/>
        <charset val="128"/>
      </rPr>
      <t>市町</t>
    </r>
    <phoneticPr fontId="3"/>
  </si>
  <si>
    <r>
      <t>18</t>
    </r>
    <r>
      <rPr>
        <sz val="7"/>
        <rFont val="ＭＳ 明朝"/>
        <family val="1"/>
        <charset val="128"/>
      </rPr>
      <t>市町</t>
    </r>
    <rPh sb="2" eb="4">
      <t>シチョウ</t>
    </rPh>
    <phoneticPr fontId="3"/>
  </si>
  <si>
    <t xml:space="preserve">      31年</t>
    <phoneticPr fontId="3"/>
  </si>
  <si>
    <t>（各年度３月31日現在）自然環境保全課調</t>
    <phoneticPr fontId="3"/>
  </si>
  <si>
    <t>　　　　年実施としているため、令和２年度は調査を実施していない。</t>
    <rPh sb="4" eb="5">
      <t>トシ</t>
    </rPh>
    <rPh sb="5" eb="7">
      <t>ジッシ</t>
    </rPh>
    <rPh sb="15" eb="17">
      <t>レイワ</t>
    </rPh>
    <rPh sb="18" eb="20">
      <t>ネンド</t>
    </rPh>
    <rPh sb="21" eb="23">
      <t>チョウサ</t>
    </rPh>
    <rPh sb="24" eb="26">
      <t>ジッシ</t>
    </rPh>
    <phoneticPr fontId="3"/>
  </si>
  <si>
    <t>（令和２年度）大気水質課調</t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6"/>
  </si>
  <si>
    <t>令和２年度新たに達成
した水域、
適合した地点</t>
    <rPh sb="13" eb="15">
      <t>スイイキ</t>
    </rPh>
    <rPh sb="17" eb="19">
      <t>テキゴウ</t>
    </rPh>
    <rPh sb="21" eb="23">
      <t>チテン</t>
    </rPh>
    <phoneticPr fontId="3"/>
  </si>
  <si>
    <t>令和２年度新たに達成
しなかった水域、
適合しなかった地点</t>
    <rPh sb="16" eb="18">
      <t>スイイキ</t>
    </rPh>
    <rPh sb="20" eb="22">
      <t>テキゴウ</t>
    </rPh>
    <rPh sb="27" eb="29">
      <t>チテン</t>
    </rPh>
    <phoneticPr fontId="3"/>
  </si>
  <si>
    <t>（令和２年度）大気水質課調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3"/>
  </si>
  <si>
    <t>　　３年</t>
    <phoneticPr fontId="3"/>
  </si>
  <si>
    <t>平成31年</t>
    <phoneticPr fontId="3"/>
  </si>
  <si>
    <t>　　30年度</t>
    <phoneticPr fontId="6"/>
  </si>
  <si>
    <t>　　２年度</t>
    <rPh sb="3" eb="5">
      <t>ネンド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</si>
</sst>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_);_(* \(#,##0\);_(* &quot;-&quot;_);_(@_)"/>
    <numFmt numFmtId="177" formatCode="#,##0_);[Red]\(#,##0\);_*&quot;-&quot;_;"/>
    <numFmt numFmtId="178" formatCode="#,##0.0_);[Red]\(#,##0.0\)"/>
    <numFmt numFmtId="179" formatCode="0.0_ "/>
    <numFmt numFmtId="180" formatCode="0_ "/>
    <numFmt numFmtId="181" formatCode="#,##0.00_ "/>
    <numFmt numFmtId="182" formatCode="0_);[Red]\(0\)"/>
    <numFmt numFmtId="183" formatCode="#,##0;&quot;△ &quot;#,##0"/>
    <numFmt numFmtId="184" formatCode="#,##0.0_ "/>
    <numFmt numFmtId="185" formatCode="#,##0_ "/>
    <numFmt numFmtId="186" formatCode="#,##0_ ;[Red]\-#,##0\ "/>
    <numFmt numFmtId="187" formatCode="_ * #,##0.0_ ;_ * \-#,##0.0_ ;_ * &quot;-&quot;?_ ;_ @_ "/>
    <numFmt numFmtId="188" formatCode="0.00_);[Red]\(0.00\)"/>
    <numFmt numFmtId="189" formatCode="#,##0.00;&quot;△ &quot;#,##0.00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6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b/>
      <sz val="6.5"/>
      <color theme="1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color rgb="FF00B0F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b/>
      <sz val="6.5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6.5"/>
      <color rgb="FFFF000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6.5"/>
      <name val="ＭＳ ゴシック"/>
      <family val="3"/>
      <charset val="128"/>
    </font>
    <font>
      <sz val="6.5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7"/>
      <color rgb="FF0070C0"/>
      <name val="ＭＳ ゴシック"/>
      <family val="3"/>
      <charset val="128"/>
    </font>
    <font>
      <sz val="7"/>
      <color indexed="10"/>
      <name val="ＭＳ 明朝"/>
      <family val="1"/>
      <charset val="128"/>
    </font>
    <font>
      <b/>
      <sz val="7"/>
      <color rgb="FF0070C0"/>
      <name val="ＭＳ ゴシック"/>
      <family val="3"/>
      <charset val="128"/>
    </font>
    <font>
      <strike/>
      <sz val="7"/>
      <name val="ＭＳ 明朝"/>
      <family val="1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7"/>
      <color theme="0"/>
      <name val="ＭＳ 明朝"/>
      <family val="1"/>
      <charset val="128"/>
    </font>
    <font>
      <vertAlign val="superscript"/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trike/>
      <sz val="8"/>
      <name val="ＭＳ 明朝"/>
      <family val="1"/>
      <charset val="128"/>
    </font>
    <font>
      <sz val="10.5"/>
      <name val="ＭＳ 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0" fillId="0" borderId="0">
      <alignment vertical="center"/>
    </xf>
    <xf numFmtId="0" fontId="1" fillId="0" borderId="0"/>
  </cellStyleXfs>
  <cellXfs count="807">
    <xf numFmtId="0" fontId="0" fillId="0" borderId="0" xfId="0"/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0" fillId="0" borderId="13" xfId="1" applyNumberFormat="1" applyFont="1" applyFill="1" applyBorder="1" applyAlignment="1">
      <alignment horizontal="right" vertical="center" wrapText="1" readingOrder="1"/>
    </xf>
    <xf numFmtId="177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distributed" vertical="center"/>
    </xf>
    <xf numFmtId="176" fontId="6" fillId="0" borderId="14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176" fontId="18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horizontal="left" vertical="center"/>
    </xf>
    <xf numFmtId="176" fontId="18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19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20" fillId="0" borderId="0" xfId="0" applyNumberFormat="1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178" fontId="17" fillId="0" borderId="0" xfId="0" applyNumberFormat="1" applyFont="1" applyFill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76" fontId="23" fillId="0" borderId="15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Border="1" applyAlignment="1">
      <alignment vertical="center"/>
    </xf>
    <xf numFmtId="177" fontId="14" fillId="0" borderId="0" xfId="1" applyNumberFormat="1" applyFont="1" applyFill="1" applyBorder="1" applyAlignment="1">
      <alignment horizontal="right" vertical="center" wrapText="1" readingOrder="1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Border="1" applyAlignment="1">
      <alignment horizontal="distributed" vertical="center"/>
    </xf>
    <xf numFmtId="177" fontId="12" fillId="0" borderId="13" xfId="1" applyNumberFormat="1" applyFont="1" applyFill="1" applyBorder="1" applyAlignment="1">
      <alignment horizontal="right" vertical="center" wrapText="1" readingOrder="1"/>
    </xf>
    <xf numFmtId="177" fontId="2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2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0" fontId="27" fillId="0" borderId="0" xfId="0" applyFont="1" applyFill="1" applyAlignment="1">
      <alignment vertical="center"/>
    </xf>
    <xf numFmtId="0" fontId="6" fillId="0" borderId="0" xfId="0" applyFont="1" applyFill="1"/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7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182" fontId="12" fillId="0" borderId="0" xfId="0" applyNumberFormat="1" applyFont="1" applyFill="1" applyBorder="1" applyAlignment="1">
      <alignment horizontal="right" vertical="center"/>
    </xf>
    <xf numFmtId="182" fontId="12" fillId="0" borderId="13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6" fontId="16" fillId="0" borderId="0" xfId="0" applyNumberFormat="1" applyFont="1" applyFill="1" applyAlignment="1">
      <alignment horizontal="right" vertical="center"/>
    </xf>
    <xf numFmtId="176" fontId="16" fillId="0" borderId="0" xfId="0" quotePrefix="1" applyNumberFormat="1" applyFont="1" applyFill="1" applyAlignment="1">
      <alignment horizontal="right" vertical="center"/>
    </xf>
    <xf numFmtId="176" fontId="16" fillId="0" borderId="0" xfId="0" applyNumberFormat="1" applyFont="1" applyFill="1" applyAlignment="1">
      <alignment vertical="center"/>
    </xf>
    <xf numFmtId="176" fontId="1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1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83" fontId="16" fillId="0" borderId="1" xfId="0" applyNumberFormat="1" applyFont="1" applyFill="1" applyBorder="1" applyAlignment="1">
      <alignment horizontal="right" vertical="center"/>
    </xf>
    <xf numFmtId="183" fontId="16" fillId="0" borderId="15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quotePrefix="1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top"/>
    </xf>
    <xf numFmtId="0" fontId="29" fillId="0" borderId="0" xfId="0" applyFont="1" applyFill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distributed" vertical="center"/>
    </xf>
    <xf numFmtId="176" fontId="33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27" fillId="0" borderId="0" xfId="0" applyFont="1" applyFill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2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76" fontId="33" fillId="0" borderId="0" xfId="0" applyNumberFormat="1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6" fillId="0" borderId="23" xfId="0" applyNumberFormat="1" applyFont="1" applyFill="1" applyBorder="1" applyAlignment="1">
      <alignment vertical="center"/>
    </xf>
    <xf numFmtId="176" fontId="16" fillId="0" borderId="14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horizontal="right" vertical="center"/>
    </xf>
    <xf numFmtId="0" fontId="12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1"/>
    </xf>
    <xf numFmtId="49" fontId="6" fillId="0" borderId="18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29" fillId="0" borderId="15" xfId="0" applyFont="1" applyFill="1" applyBorder="1" applyAlignment="1">
      <alignment horizontal="left" vertical="top" wrapText="1"/>
    </xf>
    <xf numFmtId="0" fontId="29" fillId="0" borderId="2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184" fontId="16" fillId="0" borderId="0" xfId="0" applyNumberFormat="1" applyFont="1" applyFill="1" applyBorder="1" applyAlignment="1">
      <alignment horizontal="right" vertical="center" wrapText="1"/>
    </xf>
    <xf numFmtId="184" fontId="16" fillId="0" borderId="19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vertical="center" wrapText="1"/>
    </xf>
    <xf numFmtId="184" fontId="16" fillId="0" borderId="25" xfId="0" applyNumberFormat="1" applyFont="1" applyFill="1" applyBorder="1" applyAlignment="1">
      <alignment horizontal="right" vertical="center" wrapText="1"/>
    </xf>
    <xf numFmtId="184" fontId="16" fillId="0" borderId="8" xfId="0" applyNumberFormat="1" applyFont="1" applyFill="1" applyBorder="1" applyAlignment="1">
      <alignment horizontal="right" vertical="center" wrapText="1"/>
    </xf>
    <xf numFmtId="176" fontId="16" fillId="0" borderId="26" xfId="0" applyNumberFormat="1" applyFont="1" applyFill="1" applyBorder="1" applyAlignment="1">
      <alignment horizontal="right" vertical="center"/>
    </xf>
    <xf numFmtId="176" fontId="16" fillId="0" borderId="27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/>
    </xf>
    <xf numFmtId="184" fontId="12" fillId="0" borderId="24" xfId="0" applyNumberFormat="1" applyFont="1" applyFill="1" applyBorder="1" applyAlignment="1">
      <alignment horizontal="right" vertical="center" wrapText="1"/>
    </xf>
    <xf numFmtId="176" fontId="16" fillId="0" borderId="8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4" fillId="0" borderId="1" xfId="0" applyFont="1" applyFill="1" applyBorder="1" applyAlignment="1">
      <alignment vertical="top"/>
    </xf>
    <xf numFmtId="0" fontId="2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top"/>
    </xf>
    <xf numFmtId="0" fontId="6" fillId="0" borderId="0" xfId="0" applyNumberFormat="1" applyFont="1" applyFill="1" applyAlignment="1">
      <alignment horizontal="distributed" vertical="center"/>
    </xf>
    <xf numFmtId="0" fontId="33" fillId="0" borderId="0" xfId="0" applyFont="1" applyFill="1" applyAlignment="1">
      <alignment horizontal="left" vertical="top"/>
    </xf>
    <xf numFmtId="2" fontId="16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183" fontId="16" fillId="0" borderId="0" xfId="0" applyNumberFormat="1" applyFont="1" applyFill="1" applyAlignment="1">
      <alignment horizontal="right" vertical="center" wrapText="1"/>
    </xf>
    <xf numFmtId="183" fontId="16" fillId="0" borderId="13" xfId="0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distributed" vertical="center"/>
    </xf>
    <xf numFmtId="183" fontId="12" fillId="0" borderId="0" xfId="0" applyNumberFormat="1" applyFont="1" applyFill="1" applyAlignment="1">
      <alignment horizontal="right" vertical="center"/>
    </xf>
    <xf numFmtId="183" fontId="12" fillId="0" borderId="13" xfId="0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top" textRotation="255"/>
    </xf>
    <xf numFmtId="0" fontId="6" fillId="0" borderId="0" xfId="0" applyFont="1" applyFill="1" applyBorder="1" applyAlignment="1">
      <alignment horizontal="center" vertical="top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right" vertical="center"/>
    </xf>
    <xf numFmtId="182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82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vertical="center" wrapText="1"/>
    </xf>
    <xf numFmtId="182" fontId="6" fillId="0" borderId="1" xfId="0" applyNumberFormat="1" applyFont="1" applyFill="1" applyBorder="1" applyAlignment="1">
      <alignment vertical="center" wrapText="1"/>
    </xf>
    <xf numFmtId="182" fontId="6" fillId="0" borderId="21" xfId="0" applyNumberFormat="1" applyFont="1" applyFill="1" applyBorder="1" applyAlignment="1">
      <alignment vertical="center" wrapText="1"/>
    </xf>
    <xf numFmtId="182" fontId="6" fillId="0" borderId="15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9" fontId="6" fillId="0" borderId="2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182" fontId="38" fillId="0" borderId="13" xfId="0" applyNumberFormat="1" applyFont="1" applyFill="1" applyBorder="1" applyAlignment="1">
      <alignment horizontal="center"/>
    </xf>
    <xf numFmtId="0" fontId="38" fillId="0" borderId="18" xfId="0" applyFont="1" applyFill="1" applyBorder="1" applyAlignment="1">
      <alignment horizontal="center"/>
    </xf>
    <xf numFmtId="0" fontId="38" fillId="0" borderId="18" xfId="0" applyNumberFormat="1" applyFont="1" applyFill="1" applyBorder="1" applyAlignment="1">
      <alignment horizontal="center"/>
    </xf>
    <xf numFmtId="0" fontId="39" fillId="0" borderId="18" xfId="0" applyNumberFormat="1" applyFont="1" applyFill="1" applyBorder="1" applyAlignment="1">
      <alignment horizontal="center" shrinkToFit="1"/>
    </xf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shrinkToFit="1"/>
    </xf>
    <xf numFmtId="0" fontId="39" fillId="0" borderId="13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 shrinkToFit="1"/>
    </xf>
    <xf numFmtId="0" fontId="29" fillId="0" borderId="0" xfId="0" applyFont="1" applyFill="1" applyBorder="1" applyAlignment="1">
      <alignment horizontal="right" vertical="center"/>
    </xf>
    <xf numFmtId="182" fontId="27" fillId="0" borderId="11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82" fontId="6" fillId="0" borderId="0" xfId="0" applyNumberFormat="1" applyFont="1" applyFill="1" applyAlignment="1">
      <alignment horizontal="right" vertical="center"/>
    </xf>
    <xf numFmtId="185" fontId="6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182" fontId="12" fillId="0" borderId="0" xfId="0" applyNumberFormat="1" applyFont="1" applyFill="1" applyAlignment="1">
      <alignment horizontal="right" vertical="center"/>
    </xf>
    <xf numFmtId="182" fontId="12" fillId="0" borderId="0" xfId="2" quotePrefix="1" applyNumberFormat="1" applyFont="1" applyFill="1" applyAlignment="1">
      <alignment horizontal="right" vertical="center"/>
    </xf>
    <xf numFmtId="176" fontId="12" fillId="0" borderId="0" xfId="0" applyNumberFormat="1" applyFont="1" applyFill="1" applyAlignment="1">
      <alignment horizontal="left" vertical="center"/>
    </xf>
    <xf numFmtId="186" fontId="12" fillId="0" borderId="0" xfId="1" quotePrefix="1" applyNumberFormat="1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85" fontId="6" fillId="0" borderId="0" xfId="0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center" vertical="center"/>
    </xf>
    <xf numFmtId="185" fontId="27" fillId="0" borderId="8" xfId="0" applyNumberFormat="1" applyFont="1" applyFill="1" applyBorder="1" applyAlignment="1">
      <alignment horizontal="right" vertical="center" wrapText="1"/>
    </xf>
    <xf numFmtId="185" fontId="27" fillId="0" borderId="8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85" fontId="27" fillId="0" borderId="0" xfId="0" applyNumberFormat="1" applyFont="1" applyFill="1" applyBorder="1" applyAlignment="1">
      <alignment horizontal="right" vertical="center" wrapText="1"/>
    </xf>
    <xf numFmtId="185" fontId="27" fillId="0" borderId="19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38" fontId="42" fillId="0" borderId="0" xfId="0" applyNumberFormat="1" applyFont="1" applyFill="1" applyBorder="1" applyAlignment="1">
      <alignment vertical="center"/>
    </xf>
    <xf numFmtId="40" fontId="29" fillId="0" borderId="0" xfId="0" applyNumberFormat="1" applyFont="1" applyFill="1" applyAlignment="1">
      <alignment vertical="center"/>
    </xf>
    <xf numFmtId="38" fontId="29" fillId="0" borderId="0" xfId="0" applyNumberFormat="1" applyFont="1" applyFill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40" fontId="16" fillId="0" borderId="1" xfId="0" applyNumberFormat="1" applyFont="1" applyFill="1" applyBorder="1" applyAlignment="1">
      <alignment horizontal="right" vertical="center" wrapText="1"/>
    </xf>
    <xf numFmtId="38" fontId="16" fillId="0" borderId="1" xfId="0" applyNumberFormat="1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distributed" vertical="center"/>
    </xf>
    <xf numFmtId="3" fontId="16" fillId="0" borderId="0" xfId="3" applyNumberFormat="1" applyFont="1" applyFill="1" applyBorder="1" applyAlignment="1" applyProtection="1">
      <alignment horizontal="right" vertical="center"/>
    </xf>
    <xf numFmtId="2" fontId="16" fillId="0" borderId="0" xfId="3" applyNumberFormat="1" applyFont="1" applyFill="1" applyBorder="1" applyAlignment="1" applyProtection="1">
      <alignment vertical="center"/>
      <protection locked="0"/>
    </xf>
    <xf numFmtId="3" fontId="16" fillId="0" borderId="0" xfId="3" applyNumberFormat="1" applyFont="1" applyFill="1" applyBorder="1" applyAlignment="1" applyProtection="1">
      <alignment vertical="center"/>
      <protection locked="0"/>
    </xf>
    <xf numFmtId="1" fontId="16" fillId="0" borderId="0" xfId="3" applyNumberFormat="1" applyFont="1" applyFill="1" applyBorder="1" applyAlignment="1" applyProtection="1">
      <alignment vertical="center"/>
      <protection locked="0"/>
    </xf>
    <xf numFmtId="37" fontId="16" fillId="0" borderId="0" xfId="3" applyNumberFormat="1" applyFont="1" applyFill="1" applyBorder="1" applyAlignment="1" applyProtection="1">
      <alignment vertical="center"/>
    </xf>
    <xf numFmtId="39" fontId="16" fillId="0" borderId="0" xfId="3" applyNumberFormat="1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39" fontId="16" fillId="0" borderId="0" xfId="3" applyNumberFormat="1" applyFont="1" applyFill="1" applyBorder="1" applyAlignment="1" applyProtection="1">
      <alignment vertical="center"/>
      <protection locked="0"/>
    </xf>
    <xf numFmtId="38" fontId="16" fillId="0" borderId="0" xfId="1" applyFont="1" applyFill="1" applyBorder="1" applyAlignment="1" applyProtection="1">
      <alignment vertical="center"/>
      <protection locked="0"/>
    </xf>
    <xf numFmtId="38" fontId="16" fillId="0" borderId="0" xfId="0" applyNumberFormat="1" applyFont="1" applyFill="1" applyBorder="1" applyAlignment="1">
      <alignment horizontal="right" vertical="center" wrapText="1"/>
    </xf>
    <xf numFmtId="40" fontId="16" fillId="0" borderId="0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Border="1" applyAlignment="1">
      <alignment horizontal="right" vertical="center" wrapText="1"/>
    </xf>
    <xf numFmtId="3" fontId="16" fillId="0" borderId="0" xfId="1" applyNumberFormat="1" applyFont="1" applyFill="1" applyBorder="1" applyAlignment="1" applyProtection="1">
      <alignment vertical="center"/>
    </xf>
    <xf numFmtId="3" fontId="16" fillId="0" borderId="0" xfId="3" applyNumberFormat="1" applyFont="1" applyFill="1" applyBorder="1" applyAlignment="1" applyProtection="1">
      <alignment vertical="center"/>
    </xf>
    <xf numFmtId="37" fontId="16" fillId="0" borderId="0" xfId="3" applyNumberFormat="1" applyFont="1" applyFill="1" applyBorder="1" applyAlignment="1" applyProtection="1">
      <alignment vertical="center"/>
      <protection locked="0"/>
    </xf>
    <xf numFmtId="40" fontId="12" fillId="0" borderId="0" xfId="0" applyNumberFormat="1" applyFont="1" applyFill="1" applyBorder="1" applyAlignment="1">
      <alignment horizontal="right" vertical="center" wrapText="1"/>
    </xf>
    <xf numFmtId="38" fontId="12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0" fontId="12" fillId="0" borderId="0" xfId="1" applyNumberFormat="1" applyFont="1" applyFill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40" fontId="12" fillId="0" borderId="0" xfId="1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textRotation="255" wrapText="1"/>
    </xf>
    <xf numFmtId="0" fontId="27" fillId="0" borderId="0" xfId="0" applyFont="1" applyFill="1" applyBorder="1" applyAlignment="1">
      <alignment horizontal="right" vertical="top" textRotation="255"/>
    </xf>
    <xf numFmtId="0" fontId="27" fillId="0" borderId="1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7" fontId="26" fillId="0" borderId="0" xfId="0" applyNumberFormat="1" applyFont="1" applyFill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 wrapText="1" readingOrder="1"/>
    </xf>
    <xf numFmtId="176" fontId="2" fillId="0" borderId="15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16" fillId="0" borderId="13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right" vertical="center"/>
    </xf>
    <xf numFmtId="178" fontId="24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left" vertical="center"/>
    </xf>
    <xf numFmtId="49" fontId="24" fillId="0" borderId="13" xfId="0" applyNumberFormat="1" applyFont="1" applyFill="1" applyBorder="1" applyAlignment="1">
      <alignment horizontal="right" vertical="center"/>
    </xf>
    <xf numFmtId="178" fontId="23" fillId="0" borderId="14" xfId="0" applyNumberFormat="1" applyFont="1" applyFill="1" applyBorder="1" applyAlignment="1">
      <alignment horizontal="right" vertical="center" wrapText="1"/>
    </xf>
    <xf numFmtId="178" fontId="23" fillId="0" borderId="13" xfId="0" applyNumberFormat="1" applyFont="1" applyFill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vertical="center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187" fontId="23" fillId="0" borderId="14" xfId="0" applyNumberFormat="1" applyFont="1" applyFill="1" applyBorder="1" applyAlignment="1">
      <alignment horizontal="right" vertical="center"/>
    </xf>
    <xf numFmtId="187" fontId="23" fillId="0" borderId="13" xfId="0" applyNumberFormat="1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vertical="center"/>
    </xf>
    <xf numFmtId="187" fontId="23" fillId="0" borderId="14" xfId="0" applyNumberFormat="1" applyFont="1" applyFill="1" applyBorder="1" applyAlignment="1">
      <alignment horizontal="right" vertical="center" wrapText="1"/>
    </xf>
    <xf numFmtId="187" fontId="23" fillId="0" borderId="13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187" fontId="24" fillId="0" borderId="0" xfId="0" applyNumberFormat="1" applyFont="1" applyFill="1" applyAlignment="1">
      <alignment horizontal="right" vertical="center"/>
    </xf>
    <xf numFmtId="187" fontId="24" fillId="0" borderId="14" xfId="0" applyNumberFormat="1" applyFont="1" applyFill="1" applyBorder="1" applyAlignment="1">
      <alignment horizontal="right" vertical="center"/>
    </xf>
    <xf numFmtId="187" fontId="24" fillId="0" borderId="14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178" fontId="24" fillId="0" borderId="1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178" fontId="24" fillId="0" borderId="14" xfId="0" applyNumberFormat="1" applyFont="1" applyFill="1" applyBorder="1" applyAlignment="1">
      <alignment vertical="center"/>
    </xf>
    <xf numFmtId="178" fontId="24" fillId="0" borderId="13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178" fontId="24" fillId="0" borderId="14" xfId="0" applyNumberFormat="1" applyFont="1" applyFill="1" applyBorder="1" applyAlignment="1">
      <alignment horizontal="center" vertical="center"/>
    </xf>
    <xf numFmtId="178" fontId="24" fillId="0" borderId="13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2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28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38" fontId="16" fillId="0" borderId="30" xfId="0" applyNumberFormat="1" applyFont="1" applyFill="1" applyBorder="1" applyAlignment="1">
      <alignment vertical="center" wrapText="1"/>
    </xf>
    <xf numFmtId="38" fontId="16" fillId="0" borderId="29" xfId="0" applyNumberFormat="1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distributed" vertical="center" wrapText="1"/>
    </xf>
    <xf numFmtId="49" fontId="6" fillId="0" borderId="26" xfId="0" applyNumberFormat="1" applyFont="1" applyFill="1" applyBorder="1" applyAlignment="1">
      <alignment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38" fontId="16" fillId="0" borderId="25" xfId="0" applyNumberFormat="1" applyFont="1" applyFill="1" applyBorder="1" applyAlignment="1">
      <alignment vertical="center" wrapText="1"/>
    </xf>
    <xf numFmtId="38" fontId="16" fillId="0" borderId="27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 wrapText="1"/>
    </xf>
    <xf numFmtId="0" fontId="6" fillId="0" borderId="26" xfId="0" applyFont="1" applyFill="1" applyBorder="1" applyAlignment="1">
      <alignment vertical="center" wrapText="1"/>
    </xf>
    <xf numFmtId="57" fontId="16" fillId="0" borderId="10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textRotation="255" wrapText="1"/>
    </xf>
    <xf numFmtId="0" fontId="6" fillId="0" borderId="25" xfId="0" applyFont="1" applyFill="1" applyBorder="1" applyAlignment="1">
      <alignment vertical="center" textRotation="255" wrapText="1"/>
    </xf>
    <xf numFmtId="0" fontId="16" fillId="0" borderId="8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vertical="center" wrapText="1"/>
    </xf>
    <xf numFmtId="57" fontId="16" fillId="0" borderId="9" xfId="0" applyNumberFormat="1" applyFont="1" applyFill="1" applyBorder="1" applyAlignment="1">
      <alignment horizontal="center" vertical="center" wrapText="1"/>
    </xf>
    <xf numFmtId="38" fontId="6" fillId="0" borderId="24" xfId="0" applyNumberFormat="1" applyFont="1" applyFill="1" applyBorder="1" applyAlignment="1">
      <alignment horizontal="right" vertical="center" wrapText="1"/>
    </xf>
    <xf numFmtId="38" fontId="16" fillId="0" borderId="11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vertical="center" textRotation="255" wrapText="1"/>
    </xf>
    <xf numFmtId="0" fontId="6" fillId="0" borderId="24" xfId="0" applyFont="1" applyFill="1" applyBorder="1" applyAlignment="1">
      <alignment vertical="center" textRotation="255" wrapText="1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32" fillId="0" borderId="1" xfId="0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188" fontId="6" fillId="0" borderId="0" xfId="0" applyNumberFormat="1" applyFont="1" applyFill="1" applyAlignment="1">
      <alignment vertical="center"/>
    </xf>
    <xf numFmtId="183" fontId="48" fillId="0" borderId="0" xfId="0" applyNumberFormat="1" applyFont="1" applyFill="1" applyAlignment="1">
      <alignment vertical="center"/>
    </xf>
    <xf numFmtId="183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188" fontId="16" fillId="0" borderId="0" xfId="0" applyNumberFormat="1" applyFont="1" applyFill="1" applyAlignment="1">
      <alignment vertical="center"/>
    </xf>
    <xf numFmtId="40" fontId="16" fillId="0" borderId="0" xfId="0" applyNumberFormat="1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40" fontId="16" fillId="0" borderId="1" xfId="0" applyNumberFormat="1" applyFont="1" applyFill="1" applyBorder="1" applyAlignment="1">
      <alignment vertical="center"/>
    </xf>
    <xf numFmtId="183" fontId="48" fillId="0" borderId="1" xfId="0" applyNumberFormat="1" applyFont="1" applyFill="1" applyBorder="1" applyAlignment="1">
      <alignment vertical="center"/>
    </xf>
    <xf numFmtId="183" fontId="16" fillId="0" borderId="1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188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 wrapText="1"/>
    </xf>
    <xf numFmtId="0" fontId="49" fillId="0" borderId="0" xfId="0" applyFont="1" applyFill="1" applyAlignment="1">
      <alignment vertical="center" wrapText="1"/>
    </xf>
    <xf numFmtId="181" fontId="23" fillId="0" borderId="0" xfId="0" applyNumberFormat="1" applyFont="1" applyFill="1" applyAlignment="1">
      <alignment horizontal="right" vertical="center" wrapText="1"/>
    </xf>
    <xf numFmtId="40" fontId="23" fillId="0" borderId="0" xfId="0" applyNumberFormat="1" applyFont="1" applyFill="1" applyAlignment="1">
      <alignment horizontal="right" vertical="center" wrapText="1"/>
    </xf>
    <xf numFmtId="176" fontId="23" fillId="0" borderId="13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49" fillId="0" borderId="0" xfId="0" applyFont="1" applyFill="1" applyAlignment="1">
      <alignment vertical="top"/>
    </xf>
    <xf numFmtId="188" fontId="12" fillId="0" borderId="0" xfId="0" applyNumberFormat="1" applyFont="1" applyFill="1" applyAlignment="1">
      <alignment horizontal="right" vertical="center" wrapText="1"/>
    </xf>
    <xf numFmtId="40" fontId="44" fillId="0" borderId="0" xfId="0" applyNumberFormat="1" applyFont="1" applyFill="1" applyAlignment="1">
      <alignment horizontal="right" vertical="center" wrapText="1"/>
    </xf>
    <xf numFmtId="0" fontId="44" fillId="0" borderId="0" xfId="0" applyFont="1" applyFill="1" applyAlignment="1">
      <alignment horizontal="right" vertical="center" wrapText="1"/>
    </xf>
    <xf numFmtId="4" fontId="45" fillId="0" borderId="0" xfId="0" applyNumberFormat="1" applyFont="1" applyFill="1" applyAlignment="1">
      <alignment horizontal="right" vertical="center" wrapText="1"/>
    </xf>
    <xf numFmtId="183" fontId="50" fillId="0" borderId="0" xfId="0" applyNumberFormat="1" applyFont="1" applyFill="1" applyAlignment="1">
      <alignment vertical="center" wrapText="1"/>
    </xf>
    <xf numFmtId="183" fontId="44" fillId="0" borderId="0" xfId="0" applyNumberFormat="1" applyFont="1" applyFill="1" applyAlignment="1">
      <alignment vertical="center" wrapText="1"/>
    </xf>
    <xf numFmtId="0" fontId="44" fillId="0" borderId="0" xfId="0" applyNumberFormat="1" applyFont="1" applyFill="1" applyAlignment="1">
      <alignment horizontal="right" vertical="center" wrapText="1"/>
    </xf>
    <xf numFmtId="181" fontId="44" fillId="0" borderId="0" xfId="0" applyNumberFormat="1" applyFont="1" applyFill="1" applyAlignment="1">
      <alignment horizontal="right" vertical="center" wrapText="1"/>
    </xf>
    <xf numFmtId="0" fontId="44" fillId="0" borderId="13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vertical="center" wrapText="1"/>
    </xf>
    <xf numFmtId="181" fontId="49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23" fillId="0" borderId="0" xfId="0" applyNumberFormat="1" applyFont="1" applyFill="1" applyAlignment="1">
      <alignment horizontal="right" vertical="center" wrapText="1"/>
    </xf>
    <xf numFmtId="38" fontId="23" fillId="0" borderId="0" xfId="0" applyNumberFormat="1" applyFont="1" applyFill="1" applyAlignment="1">
      <alignment horizontal="right" vertical="center" wrapText="1"/>
    </xf>
    <xf numFmtId="176" fontId="16" fillId="0" borderId="0" xfId="0" applyNumberFormat="1" applyFont="1" applyFill="1" applyAlignment="1">
      <alignment horizontal="right" vertical="center" wrapText="1"/>
    </xf>
    <xf numFmtId="183" fontId="3" fillId="0" borderId="0" xfId="0" applyNumberFormat="1" applyFont="1" applyFill="1" applyAlignment="1">
      <alignment vertical="top" wrapText="1"/>
    </xf>
    <xf numFmtId="183" fontId="23" fillId="0" borderId="0" xfId="0" applyNumberFormat="1" applyFont="1" applyFill="1" applyAlignment="1">
      <alignment horizontal="right" vertical="center" wrapText="1"/>
    </xf>
    <xf numFmtId="183" fontId="49" fillId="0" borderId="0" xfId="0" applyNumberFormat="1" applyFont="1" applyFill="1" applyAlignment="1">
      <alignment vertical="center" wrapText="1"/>
    </xf>
    <xf numFmtId="38" fontId="44" fillId="0" borderId="0" xfId="0" applyNumberFormat="1" applyFont="1" applyFill="1" applyAlignment="1">
      <alignment horizontal="right" vertical="center" wrapText="1"/>
    </xf>
    <xf numFmtId="4" fontId="44" fillId="0" borderId="0" xfId="0" applyNumberFormat="1" applyFont="1" applyFill="1" applyAlignment="1">
      <alignment horizontal="right" vertical="center" wrapText="1"/>
    </xf>
    <xf numFmtId="0" fontId="49" fillId="0" borderId="0" xfId="0" applyFont="1" applyFill="1" applyAlignment="1">
      <alignment horizontal="center" vertical="center" wrapText="1"/>
    </xf>
    <xf numFmtId="183" fontId="44" fillId="0" borderId="0" xfId="0" applyNumberFormat="1" applyFont="1" applyFill="1" applyAlignment="1">
      <alignment horizontal="right" vertical="center" wrapText="1"/>
    </xf>
    <xf numFmtId="176" fontId="44" fillId="0" borderId="13" xfId="0" applyNumberFormat="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/>
    </xf>
    <xf numFmtId="188" fontId="6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0" fontId="27" fillId="0" borderId="31" xfId="0" applyFont="1" applyFill="1" applyBorder="1" applyAlignment="1">
      <alignment horizontal="center" vertical="center" readingOrder="1"/>
    </xf>
    <xf numFmtId="0" fontId="27" fillId="0" borderId="33" xfId="0" applyFont="1" applyFill="1" applyBorder="1" applyAlignment="1">
      <alignment horizontal="center" vertical="center" readingOrder="1"/>
    </xf>
    <xf numFmtId="0" fontId="27" fillId="0" borderId="35" xfId="0" applyFont="1" applyFill="1" applyBorder="1" applyAlignment="1">
      <alignment horizontal="center" vertical="center" readingOrder="1"/>
    </xf>
    <xf numFmtId="0" fontId="27" fillId="0" borderId="33" xfId="0" applyNumberFormat="1" applyFont="1" applyFill="1" applyBorder="1" applyAlignment="1">
      <alignment horizontal="center" vertical="center" readingOrder="1"/>
    </xf>
    <xf numFmtId="0" fontId="41" fillId="0" borderId="1" xfId="0" applyFont="1" applyFill="1" applyBorder="1" applyAlignment="1">
      <alignment vertical="center" shrinkToFit="1"/>
    </xf>
    <xf numFmtId="0" fontId="6" fillId="0" borderId="0" xfId="0" applyFont="1"/>
    <xf numFmtId="0" fontId="32" fillId="0" borderId="1" xfId="0" applyFont="1" applyFill="1" applyBorder="1" applyAlignment="1">
      <alignment vertical="center" shrinkToFit="1"/>
    </xf>
    <xf numFmtId="49" fontId="6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49" fontId="6" fillId="0" borderId="1" xfId="0" applyNumberFormat="1" applyFont="1" applyFill="1" applyBorder="1"/>
    <xf numFmtId="0" fontId="6" fillId="0" borderId="15" xfId="0" applyFont="1" applyFill="1" applyBorder="1"/>
    <xf numFmtId="176" fontId="6" fillId="0" borderId="0" xfId="0" applyNumberFormat="1" applyFont="1" applyFill="1"/>
    <xf numFmtId="3" fontId="53" fillId="0" borderId="0" xfId="0" applyNumberFormat="1" applyFont="1" applyFill="1" applyBorder="1" applyAlignment="1">
      <alignment horizontal="right"/>
    </xf>
    <xf numFmtId="38" fontId="53" fillId="0" borderId="0" xfId="1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horizontal="right"/>
    </xf>
    <xf numFmtId="176" fontId="17" fillId="0" borderId="0" xfId="0" applyNumberFormat="1" applyFont="1" applyFill="1" applyBorder="1" applyAlignment="1">
      <alignment horizontal="right"/>
    </xf>
    <xf numFmtId="3" fontId="53" fillId="0" borderId="13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9" fontId="53" fillId="0" borderId="0" xfId="0" applyNumberFormat="1" applyFont="1" applyFill="1" applyBorder="1" applyAlignment="1">
      <alignment horizontal="right"/>
    </xf>
    <xf numFmtId="176" fontId="16" fillId="0" borderId="0" xfId="0" applyNumberFormat="1" applyFont="1" applyFill="1" applyBorder="1" applyAlignment="1">
      <alignment horizontal="right"/>
    </xf>
    <xf numFmtId="3" fontId="16" fillId="0" borderId="13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left"/>
    </xf>
    <xf numFmtId="3" fontId="12" fillId="0" borderId="13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0" fillId="0" borderId="19" xfId="0" applyNumberFormat="1" applyFont="1" applyFill="1" applyBorder="1" applyAlignment="1">
      <alignment horizontal="right" vertical="center"/>
    </xf>
    <xf numFmtId="49" fontId="10" fillId="0" borderId="19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6" fillId="0" borderId="15" xfId="0" applyFont="1" applyFill="1" applyBorder="1" applyAlignment="1">
      <alignment horizontal="right" vertical="center"/>
    </xf>
    <xf numFmtId="183" fontId="16" fillId="0" borderId="13" xfId="1" applyNumberFormat="1" applyFont="1" applyFill="1" applyBorder="1" applyAlignment="1">
      <alignment horizontal="right" vertical="center"/>
    </xf>
    <xf numFmtId="3" fontId="16" fillId="0" borderId="13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vertical="center"/>
    </xf>
    <xf numFmtId="0" fontId="24" fillId="0" borderId="0" xfId="0" applyFont="1" applyFill="1" applyAlignment="1">
      <alignment horizontal="left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distributed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176" fontId="12" fillId="0" borderId="14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left" vertical="center" wrapText="1"/>
    </xf>
    <xf numFmtId="176" fontId="16" fillId="0" borderId="0" xfId="0" applyNumberFormat="1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27" fillId="0" borderId="0" xfId="0" applyFont="1" applyFill="1"/>
    <xf numFmtId="0" fontId="27" fillId="0" borderId="13" xfId="0" applyFont="1" applyFill="1" applyBorder="1"/>
    <xf numFmtId="0" fontId="27" fillId="0" borderId="14" xfId="0" applyFont="1" applyFill="1" applyBorder="1"/>
    <xf numFmtId="0" fontId="27" fillId="0" borderId="22" xfId="0" applyFont="1" applyFill="1" applyBorder="1"/>
    <xf numFmtId="0" fontId="27" fillId="0" borderId="19" xfId="0" applyFont="1" applyFill="1" applyBorder="1"/>
    <xf numFmtId="0" fontId="27" fillId="0" borderId="19" xfId="0" applyFont="1" applyFill="1" applyBorder="1" applyAlignment="1">
      <alignment horizontal="right"/>
    </xf>
    <xf numFmtId="0" fontId="27" fillId="0" borderId="12" xfId="0" applyFont="1" applyFill="1" applyBorder="1" applyAlignment="1">
      <alignment horizontal="right"/>
    </xf>
    <xf numFmtId="0" fontId="12" fillId="0" borderId="0" xfId="0" applyFont="1" applyFill="1" applyAlignment="1">
      <alignment horizontal="distributed"/>
    </xf>
    <xf numFmtId="0" fontId="6" fillId="0" borderId="13" xfId="0" applyFont="1" applyFill="1" applyBorder="1"/>
    <xf numFmtId="0" fontId="6" fillId="0" borderId="14" xfId="0" applyFont="1" applyFill="1" applyBorder="1"/>
    <xf numFmtId="189" fontId="12" fillId="0" borderId="13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distributed" vertical="center" shrinkToFit="1"/>
    </xf>
    <xf numFmtId="0" fontId="6" fillId="0" borderId="0" xfId="0" applyFont="1" applyFill="1" applyAlignment="1">
      <alignment horizontal="distributed"/>
    </xf>
    <xf numFmtId="49" fontId="3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distributed"/>
    </xf>
    <xf numFmtId="189" fontId="16" fillId="0" borderId="13" xfId="0" applyNumberFormat="1" applyFont="1" applyFill="1" applyBorder="1"/>
    <xf numFmtId="49" fontId="51" fillId="0" borderId="0" xfId="0" applyNumberFormat="1" applyFont="1" applyFill="1" applyBorder="1" applyAlignment="1">
      <alignment horizontal="right" shrinkToFit="1"/>
    </xf>
    <xf numFmtId="49" fontId="6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distributed" vertical="center"/>
    </xf>
    <xf numFmtId="49" fontId="51" fillId="0" borderId="0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49" fontId="27" fillId="0" borderId="0" xfId="0" applyNumberFormat="1" applyFont="1" applyFill="1" applyBorder="1" applyAlignment="1">
      <alignment horizontal="right"/>
    </xf>
    <xf numFmtId="0" fontId="52" fillId="0" borderId="0" xfId="0" applyFont="1" applyFill="1" applyAlignment="1">
      <alignment horizontal="distributed" vertical="center" shrinkToFit="1"/>
    </xf>
    <xf numFmtId="0" fontId="27" fillId="0" borderId="0" xfId="0" applyFont="1" applyFill="1" applyAlignment="1">
      <alignment horizontal="distributed" vertical="center" wrapText="1"/>
    </xf>
    <xf numFmtId="49" fontId="51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89" fontId="16" fillId="0" borderId="13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6" fillId="0" borderId="0" xfId="0" applyFont="1" applyFill="1" applyAlignment="1">
      <alignment horizontal="left" shrinkToFit="1"/>
    </xf>
    <xf numFmtId="189" fontId="16" fillId="0" borderId="13" xfId="0" applyNumberFormat="1" applyFont="1" applyFill="1" applyBorder="1" applyAlignment="1">
      <alignment horizontal="right"/>
    </xf>
    <xf numFmtId="0" fontId="27" fillId="0" borderId="1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89" fontId="16" fillId="0" borderId="13" xfId="0" applyNumberFormat="1" applyFont="1" applyFill="1" applyBorder="1" applyAlignment="1">
      <alignment horizontal="right" vertical="center"/>
    </xf>
    <xf numFmtId="0" fontId="6" fillId="0" borderId="21" xfId="0" applyFont="1" applyFill="1" applyBorder="1"/>
    <xf numFmtId="0" fontId="32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27" fillId="0" borderId="0" xfId="0" applyFont="1" applyFill="1" applyAlignment="1">
      <alignment horizontal="right"/>
    </xf>
    <xf numFmtId="0" fontId="9" fillId="0" borderId="0" xfId="0" applyFont="1" applyFill="1" applyAlignment="1">
      <alignment horizontal="centerContinuous" vertical="center"/>
    </xf>
    <xf numFmtId="0" fontId="32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distributed" vertical="center"/>
    </xf>
    <xf numFmtId="0" fontId="16" fillId="0" borderId="14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27" fillId="0" borderId="16" xfId="0" applyFont="1" applyBorder="1" applyAlignment="1">
      <alignment horizontal="distributed" vertical="center" justifyLastLine="1"/>
    </xf>
    <xf numFmtId="0" fontId="27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6" xfId="0" applyFont="1" applyBorder="1" applyAlignment="1">
      <alignment horizontal="distributed" vertical="center" justifyLastLine="1"/>
    </xf>
    <xf numFmtId="0" fontId="2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distributed" vertical="center"/>
    </xf>
    <xf numFmtId="0" fontId="32" fillId="0" borderId="0" xfId="0" applyFont="1" applyFill="1" applyAlignment="1">
      <alignment horizontal="distributed" vertical="center"/>
    </xf>
    <xf numFmtId="0" fontId="3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36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182" fontId="27" fillId="0" borderId="7" xfId="0" applyNumberFormat="1" applyFont="1" applyFill="1" applyBorder="1" applyAlignment="1">
      <alignment horizontal="center" vertical="center"/>
    </xf>
    <xf numFmtId="182" fontId="27" fillId="0" borderId="2" xfId="0" applyNumberFormat="1" applyFont="1" applyFill="1" applyBorder="1" applyAlignment="1">
      <alignment horizontal="center" vertical="center"/>
    </xf>
    <xf numFmtId="182" fontId="27" fillId="0" borderId="11" xfId="0" applyNumberFormat="1" applyFont="1" applyFill="1" applyBorder="1" applyAlignment="1">
      <alignment horizontal="center" vertical="center"/>
    </xf>
    <xf numFmtId="182" fontId="27" fillId="0" borderId="8" xfId="0" applyNumberFormat="1" applyFont="1" applyFill="1" applyBorder="1" applyAlignment="1">
      <alignment horizontal="center" vertical="center"/>
    </xf>
    <xf numFmtId="182" fontId="27" fillId="0" borderId="27" xfId="0" applyNumberFormat="1" applyFont="1" applyFill="1" applyBorder="1" applyAlignment="1">
      <alignment horizontal="center" vertical="center"/>
    </xf>
    <xf numFmtId="182" fontId="27" fillId="0" borderId="25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179" fontId="27" fillId="0" borderId="3" xfId="0" applyNumberFormat="1" applyFont="1" applyFill="1" applyBorder="1" applyAlignment="1">
      <alignment horizontal="center" vertical="center" wrapText="1"/>
    </xf>
    <xf numFmtId="179" fontId="27" fillId="0" borderId="18" xfId="0" applyNumberFormat="1" applyFont="1" applyFill="1" applyBorder="1" applyAlignment="1">
      <alignment horizontal="center" vertical="center" wrapText="1"/>
    </xf>
    <xf numFmtId="179" fontId="27" fillId="0" borderId="9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22" xfId="0" applyFont="1" applyFill="1" applyBorder="1" applyAlignment="1">
      <alignment horizontal="distributed" vertical="center" wrapText="1" justifyLastLine="1"/>
    </xf>
    <xf numFmtId="0" fontId="6" fillId="0" borderId="24" xfId="0" applyFont="1" applyFill="1" applyBorder="1" applyAlignment="1">
      <alignment horizontal="distributed" vertical="center" wrapText="1" justifyLastLine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32" fillId="0" borderId="9" xfId="0" applyFont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32" fillId="0" borderId="11" xfId="0" applyFont="1" applyBorder="1" applyAlignment="1">
      <alignment horizontal="distributed" vertical="center" wrapText="1" justifyLastLine="1"/>
    </xf>
    <xf numFmtId="0" fontId="41" fillId="0" borderId="17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176" fontId="4" fillId="0" borderId="7" xfId="0" applyNumberFormat="1" applyFont="1" applyFill="1" applyBorder="1" applyAlignment="1">
      <alignment horizontal="distributed" vertical="center" wrapText="1" justifyLastLine="1"/>
    </xf>
    <xf numFmtId="176" fontId="4" fillId="0" borderId="13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0" fontId="7" fillId="0" borderId="17" xfId="0" applyNumberFormat="1" applyFont="1" applyFill="1" applyBorder="1" applyAlignment="1">
      <alignment horizontal="distributed" vertical="center" wrapText="1"/>
    </xf>
    <xf numFmtId="0" fontId="21" fillId="0" borderId="9" xfId="0" applyFont="1" applyBorder="1" applyAlignment="1">
      <alignment horizontal="distributed" vertical="center" wrapText="1"/>
    </xf>
    <xf numFmtId="176" fontId="7" fillId="0" borderId="17" xfId="0" applyNumberFormat="1" applyFont="1" applyFill="1" applyBorder="1" applyAlignment="1">
      <alignment horizontal="center" vertical="center"/>
    </xf>
    <xf numFmtId="178" fontId="24" fillId="0" borderId="4" xfId="0" applyNumberFormat="1" applyFont="1" applyFill="1" applyBorder="1" applyAlignment="1">
      <alignment horizontal="center" vertical="center"/>
    </xf>
    <xf numFmtId="178" fontId="24" fillId="0" borderId="6" xfId="0" applyNumberFormat="1" applyFont="1" applyFill="1" applyBorder="1" applyAlignment="1">
      <alignment horizontal="center" vertical="center"/>
    </xf>
    <xf numFmtId="49" fontId="44" fillId="0" borderId="19" xfId="0" applyNumberFormat="1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7" fillId="0" borderId="37" xfId="0" applyFont="1" applyFill="1" applyBorder="1" applyAlignment="1">
      <alignment horizontal="center" vertical="center" readingOrder="1"/>
    </xf>
    <xf numFmtId="0" fontId="27" fillId="0" borderId="32" xfId="0" applyFont="1" applyFill="1" applyBorder="1" applyAlignment="1">
      <alignment horizontal="center" vertical="center" readingOrder="1"/>
    </xf>
    <xf numFmtId="0" fontId="27" fillId="0" borderId="36" xfId="0" applyFont="1" applyFill="1" applyBorder="1" applyAlignment="1">
      <alignment horizontal="center" vertical="center" readingOrder="1"/>
    </xf>
    <xf numFmtId="0" fontId="27" fillId="0" borderId="31" xfId="0" applyFont="1" applyFill="1" applyBorder="1" applyAlignment="1">
      <alignment horizontal="center" vertical="center" readingOrder="1"/>
    </xf>
    <xf numFmtId="0" fontId="27" fillId="0" borderId="38" xfId="0" applyFont="1" applyFill="1" applyBorder="1" applyAlignment="1">
      <alignment horizontal="center" vertical="center" readingOrder="1"/>
    </xf>
    <xf numFmtId="0" fontId="27" fillId="0" borderId="40" xfId="0" applyFont="1" applyFill="1" applyBorder="1" applyAlignment="1">
      <alignment horizontal="center" vertical="center" readingOrder="1"/>
    </xf>
    <xf numFmtId="0" fontId="27" fillId="0" borderId="39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wrapText="1" justifyLastLine="1"/>
    </xf>
    <xf numFmtId="0" fontId="6" fillId="0" borderId="11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24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20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27" fillId="0" borderId="34" xfId="0" applyFont="1" applyFill="1" applyBorder="1" applyAlignment="1">
      <alignment horizontal="center" vertical="center" readingOrder="1"/>
    </xf>
    <xf numFmtId="0" fontId="27" fillId="0" borderId="33" xfId="0" applyFont="1" applyFill="1" applyBorder="1" applyAlignment="1">
      <alignment horizontal="center" vertical="center" readingOrder="1"/>
    </xf>
    <xf numFmtId="0" fontId="27" fillId="2" borderId="38" xfId="0" applyFont="1" applyFill="1" applyBorder="1" applyAlignment="1">
      <alignment horizontal="center" vertical="center" readingOrder="1"/>
    </xf>
    <xf numFmtId="0" fontId="27" fillId="2" borderId="36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horizontal="right" vertical="center"/>
    </xf>
    <xf numFmtId="189" fontId="16" fillId="0" borderId="13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_◎平成22年度末神奈川県内市町村別都市公園現況一覧（県確定版)" xfId="3"/>
    <cellStyle name="標準_14神奈川県H18市町村別リスト（原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AutoShape 66"/>
        <xdr:cNvSpPr>
          <a:spLocks/>
        </xdr:cNvSpPr>
      </xdr:nvSpPr>
      <xdr:spPr bwMode="auto">
        <a:xfrm>
          <a:off x="28575" y="3086100"/>
          <a:ext cx="47625" cy="457200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23</xdr:row>
      <xdr:rowOff>9525</xdr:rowOff>
    </xdr:from>
    <xdr:to>
      <xdr:col>0</xdr:col>
      <xdr:colOff>76200</xdr:colOff>
      <xdr:row>26</xdr:row>
      <xdr:rowOff>0</xdr:rowOff>
    </xdr:to>
    <xdr:sp macro="" textlink="">
      <xdr:nvSpPr>
        <xdr:cNvPr id="3" name="AutoShape 66"/>
        <xdr:cNvSpPr>
          <a:spLocks/>
        </xdr:cNvSpPr>
      </xdr:nvSpPr>
      <xdr:spPr bwMode="auto">
        <a:xfrm>
          <a:off x="28575" y="3952875"/>
          <a:ext cx="47625" cy="504825"/>
        </a:xfrm>
        <a:prstGeom prst="leftBracket">
          <a:avLst>
            <a:gd name="adj" fmla="val 612493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1359353</xdr:colOff>
      <xdr:row>13</xdr:row>
      <xdr:rowOff>5442</xdr:rowOff>
    </xdr:from>
    <xdr:to>
      <xdr:col>1</xdr:col>
      <xdr:colOff>1405072</xdr:colOff>
      <xdr:row>15</xdr:row>
      <xdr:rowOff>119743</xdr:rowOff>
    </xdr:to>
    <xdr:sp macro="" textlink="">
      <xdr:nvSpPr>
        <xdr:cNvPr id="4" name="AutoShape 66"/>
        <xdr:cNvSpPr>
          <a:spLocks/>
        </xdr:cNvSpPr>
      </xdr:nvSpPr>
      <xdr:spPr bwMode="auto">
        <a:xfrm flipH="1">
          <a:off x="1254578" y="2234292"/>
          <a:ext cx="0" cy="45720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21772</xdr:colOff>
      <xdr:row>13</xdr:row>
      <xdr:rowOff>5443</xdr:rowOff>
    </xdr:from>
    <xdr:to>
      <xdr:col>0</xdr:col>
      <xdr:colOff>69397</xdr:colOff>
      <xdr:row>15</xdr:row>
      <xdr:rowOff>119744</xdr:rowOff>
    </xdr:to>
    <xdr:sp macro="" textlink="">
      <xdr:nvSpPr>
        <xdr:cNvPr id="5" name="AutoShape 66"/>
        <xdr:cNvSpPr>
          <a:spLocks/>
        </xdr:cNvSpPr>
      </xdr:nvSpPr>
      <xdr:spPr bwMode="auto">
        <a:xfrm>
          <a:off x="21772" y="2234293"/>
          <a:ext cx="47625" cy="45720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1371600</xdr:colOff>
      <xdr:row>18</xdr:row>
      <xdr:rowOff>16329</xdr:rowOff>
    </xdr:from>
    <xdr:to>
      <xdr:col>1</xdr:col>
      <xdr:colOff>1417319</xdr:colOff>
      <xdr:row>21</xdr:row>
      <xdr:rowOff>5443</xdr:rowOff>
    </xdr:to>
    <xdr:sp macro="" textlink="">
      <xdr:nvSpPr>
        <xdr:cNvPr id="6" name="AutoShape 66"/>
        <xdr:cNvSpPr>
          <a:spLocks/>
        </xdr:cNvSpPr>
      </xdr:nvSpPr>
      <xdr:spPr bwMode="auto">
        <a:xfrm flipH="1">
          <a:off x="1257300" y="3102429"/>
          <a:ext cx="0" cy="503464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1381591</xdr:colOff>
      <xdr:row>23</xdr:row>
      <xdr:rowOff>10886</xdr:rowOff>
    </xdr:from>
    <xdr:to>
      <xdr:col>1</xdr:col>
      <xdr:colOff>1427310</xdr:colOff>
      <xdr:row>26</xdr:row>
      <xdr:rowOff>1</xdr:rowOff>
    </xdr:to>
    <xdr:sp macro="" textlink="">
      <xdr:nvSpPr>
        <xdr:cNvPr id="7" name="AutoShape 66"/>
        <xdr:cNvSpPr>
          <a:spLocks/>
        </xdr:cNvSpPr>
      </xdr:nvSpPr>
      <xdr:spPr bwMode="auto">
        <a:xfrm flipH="1">
          <a:off x="1257766" y="3954236"/>
          <a:ext cx="0" cy="503465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23</xdr:row>
      <xdr:rowOff>0</xdr:rowOff>
    </xdr:from>
    <xdr:to>
      <xdr:col>11</xdr:col>
      <xdr:colOff>27202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84620" y="39433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16</xdr:row>
      <xdr:rowOff>0</xdr:rowOff>
    </xdr:from>
    <xdr:to>
      <xdr:col>11</xdr:col>
      <xdr:colOff>27202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84620" y="274320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23</xdr:row>
      <xdr:rowOff>0</xdr:rowOff>
    </xdr:from>
    <xdr:to>
      <xdr:col>11</xdr:col>
      <xdr:colOff>27202</xdr:colOff>
      <xdr:row>23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484620" y="39433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16</xdr:row>
      <xdr:rowOff>0</xdr:rowOff>
    </xdr:from>
    <xdr:to>
      <xdr:col>11</xdr:col>
      <xdr:colOff>27202</xdr:colOff>
      <xdr:row>16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484620" y="274320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29</xdr:row>
      <xdr:rowOff>0</xdr:rowOff>
    </xdr:from>
    <xdr:to>
      <xdr:col>11</xdr:col>
      <xdr:colOff>27202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484620" y="49720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27</xdr:row>
      <xdr:rowOff>0</xdr:rowOff>
    </xdr:from>
    <xdr:to>
      <xdr:col>11</xdr:col>
      <xdr:colOff>27202</xdr:colOff>
      <xdr:row>27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484620" y="46291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25</xdr:row>
      <xdr:rowOff>0</xdr:rowOff>
    </xdr:from>
    <xdr:to>
      <xdr:col>11</xdr:col>
      <xdr:colOff>27202</xdr:colOff>
      <xdr:row>25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484620" y="42862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24</xdr:row>
      <xdr:rowOff>0</xdr:rowOff>
    </xdr:from>
    <xdr:to>
      <xdr:col>11</xdr:col>
      <xdr:colOff>27202</xdr:colOff>
      <xdr:row>24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6484620" y="411480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25</xdr:row>
      <xdr:rowOff>0</xdr:rowOff>
    </xdr:from>
    <xdr:to>
      <xdr:col>11</xdr:col>
      <xdr:colOff>27202</xdr:colOff>
      <xdr:row>25</xdr:row>
      <xdr:rowOff>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484620" y="42862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23</xdr:row>
      <xdr:rowOff>0</xdr:rowOff>
    </xdr:from>
    <xdr:to>
      <xdr:col>11</xdr:col>
      <xdr:colOff>27202</xdr:colOff>
      <xdr:row>23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484620" y="3943350"/>
          <a:ext cx="10863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</xdr:row>
      <xdr:rowOff>47625</xdr:rowOff>
    </xdr:from>
    <xdr:to>
      <xdr:col>11</xdr:col>
      <xdr:colOff>76200</xdr:colOff>
      <xdr:row>4</xdr:row>
      <xdr:rowOff>104775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667125" y="523875"/>
          <a:ext cx="485775" cy="276225"/>
          <a:chOff x="336" y="30"/>
          <a:chExt cx="38" cy="23"/>
        </a:xfrm>
      </xdr:grpSpPr>
      <xdr:sp macro="" textlink="">
        <xdr:nvSpPr>
          <xdr:cNvPr id="3" name="AutoShape 5"/>
          <xdr:cNvSpPr>
            <a:spLocks/>
          </xdr:cNvSpPr>
        </xdr:nvSpPr>
        <xdr:spPr bwMode="auto">
          <a:xfrm>
            <a:off x="336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6"/>
          <xdr:cNvSpPr>
            <a:spLocks/>
          </xdr:cNvSpPr>
        </xdr:nvSpPr>
        <xdr:spPr bwMode="auto">
          <a:xfrm flipH="1">
            <a:off x="370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28675" y="209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28575</xdr:rowOff>
    </xdr:from>
    <xdr:to>
      <xdr:col>8</xdr:col>
      <xdr:colOff>123825</xdr:colOff>
      <xdr:row>8</xdr:row>
      <xdr:rowOff>114300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5800725" y="1228725"/>
          <a:ext cx="38100" cy="2571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20</xdr:row>
      <xdr:rowOff>9525</xdr:rowOff>
    </xdr:from>
    <xdr:to>
      <xdr:col>8</xdr:col>
      <xdr:colOff>123825</xdr:colOff>
      <xdr:row>21</xdr:row>
      <xdr:rowOff>104775</xdr:rowOff>
    </xdr:to>
    <xdr:sp macro="" textlink="">
      <xdr:nvSpPr>
        <xdr:cNvPr id="3" name="AutoShape 81"/>
        <xdr:cNvSpPr>
          <a:spLocks/>
        </xdr:cNvSpPr>
      </xdr:nvSpPr>
      <xdr:spPr bwMode="auto">
        <a:xfrm>
          <a:off x="5800725" y="3438525"/>
          <a:ext cx="38100" cy="266700"/>
        </a:xfrm>
        <a:prstGeom prst="leftBrace">
          <a:avLst>
            <a:gd name="adj1" fmla="val 4913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22</xdr:row>
      <xdr:rowOff>9525</xdr:rowOff>
    </xdr:from>
    <xdr:to>
      <xdr:col>8</xdr:col>
      <xdr:colOff>123825</xdr:colOff>
      <xdr:row>24</xdr:row>
      <xdr:rowOff>0</xdr:rowOff>
    </xdr:to>
    <xdr:sp macro="" textlink="">
      <xdr:nvSpPr>
        <xdr:cNvPr id="4" name="AutoShape 82"/>
        <xdr:cNvSpPr>
          <a:spLocks/>
        </xdr:cNvSpPr>
      </xdr:nvSpPr>
      <xdr:spPr bwMode="auto">
        <a:xfrm>
          <a:off x="5800725" y="3781425"/>
          <a:ext cx="38100" cy="333375"/>
        </a:xfrm>
        <a:prstGeom prst="leftBrace">
          <a:avLst>
            <a:gd name="adj1" fmla="val 54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36</xdr:row>
      <xdr:rowOff>22390</xdr:rowOff>
    </xdr:from>
    <xdr:to>
      <xdr:col>8</xdr:col>
      <xdr:colOff>123825</xdr:colOff>
      <xdr:row>39</xdr:row>
      <xdr:rowOff>3340</xdr:rowOff>
    </xdr:to>
    <xdr:sp macro="" textlink="">
      <xdr:nvSpPr>
        <xdr:cNvPr id="5" name="AutoShape 90"/>
        <xdr:cNvSpPr>
          <a:spLocks/>
        </xdr:cNvSpPr>
      </xdr:nvSpPr>
      <xdr:spPr bwMode="auto">
        <a:xfrm>
          <a:off x="5800725" y="6194590"/>
          <a:ext cx="38100" cy="495300"/>
        </a:xfrm>
        <a:prstGeom prst="leftBrace">
          <a:avLst>
            <a:gd name="adj1" fmla="val 8092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46</xdr:row>
      <xdr:rowOff>28575</xdr:rowOff>
    </xdr:from>
    <xdr:to>
      <xdr:col>8</xdr:col>
      <xdr:colOff>142875</xdr:colOff>
      <xdr:row>49</xdr:row>
      <xdr:rowOff>0</xdr:rowOff>
    </xdr:to>
    <xdr:sp macro="" textlink="">
      <xdr:nvSpPr>
        <xdr:cNvPr id="6" name="AutoShape 91"/>
        <xdr:cNvSpPr>
          <a:spLocks/>
        </xdr:cNvSpPr>
      </xdr:nvSpPr>
      <xdr:spPr bwMode="auto">
        <a:xfrm>
          <a:off x="5810250" y="7915275"/>
          <a:ext cx="47625" cy="485775"/>
        </a:xfrm>
        <a:prstGeom prst="leftBrace">
          <a:avLst>
            <a:gd name="adj1" fmla="val 630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41</xdr:row>
      <xdr:rowOff>9525</xdr:rowOff>
    </xdr:from>
    <xdr:to>
      <xdr:col>8</xdr:col>
      <xdr:colOff>142875</xdr:colOff>
      <xdr:row>43</xdr:row>
      <xdr:rowOff>104775</xdr:rowOff>
    </xdr:to>
    <xdr:sp macro="" textlink="">
      <xdr:nvSpPr>
        <xdr:cNvPr id="7" name="AutoShape 93"/>
        <xdr:cNvSpPr>
          <a:spLocks/>
        </xdr:cNvSpPr>
      </xdr:nvSpPr>
      <xdr:spPr bwMode="auto">
        <a:xfrm>
          <a:off x="5810250" y="7038975"/>
          <a:ext cx="47625" cy="4381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39</xdr:row>
      <xdr:rowOff>9525</xdr:rowOff>
    </xdr:from>
    <xdr:to>
      <xdr:col>8</xdr:col>
      <xdr:colOff>142875</xdr:colOff>
      <xdr:row>40</xdr:row>
      <xdr:rowOff>123825</xdr:rowOff>
    </xdr:to>
    <xdr:sp macro="" textlink="">
      <xdr:nvSpPr>
        <xdr:cNvPr id="8" name="AutoShape 94"/>
        <xdr:cNvSpPr>
          <a:spLocks/>
        </xdr:cNvSpPr>
      </xdr:nvSpPr>
      <xdr:spPr bwMode="auto">
        <a:xfrm>
          <a:off x="5810250" y="6696075"/>
          <a:ext cx="47625" cy="2857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44</xdr:row>
      <xdr:rowOff>9525</xdr:rowOff>
    </xdr:from>
    <xdr:to>
      <xdr:col>8</xdr:col>
      <xdr:colOff>142875</xdr:colOff>
      <xdr:row>45</xdr:row>
      <xdr:rowOff>123825</xdr:rowOff>
    </xdr:to>
    <xdr:sp macro="" textlink="">
      <xdr:nvSpPr>
        <xdr:cNvPr id="9" name="AutoShape 95"/>
        <xdr:cNvSpPr>
          <a:spLocks/>
        </xdr:cNvSpPr>
      </xdr:nvSpPr>
      <xdr:spPr bwMode="auto">
        <a:xfrm>
          <a:off x="5810250" y="7553325"/>
          <a:ext cx="47625" cy="2857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49</xdr:row>
      <xdr:rowOff>9525</xdr:rowOff>
    </xdr:from>
    <xdr:to>
      <xdr:col>8</xdr:col>
      <xdr:colOff>142875</xdr:colOff>
      <xdr:row>52</xdr:row>
      <xdr:rowOff>95250</xdr:rowOff>
    </xdr:to>
    <xdr:sp macro="" textlink="">
      <xdr:nvSpPr>
        <xdr:cNvPr id="10" name="AutoShape 96"/>
        <xdr:cNvSpPr>
          <a:spLocks/>
        </xdr:cNvSpPr>
      </xdr:nvSpPr>
      <xdr:spPr bwMode="auto">
        <a:xfrm>
          <a:off x="5819775" y="8410575"/>
          <a:ext cx="38100" cy="600075"/>
        </a:xfrm>
        <a:prstGeom prst="leftBrace">
          <a:avLst>
            <a:gd name="adj1" fmla="val 10377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53</xdr:row>
      <xdr:rowOff>16205</xdr:rowOff>
    </xdr:from>
    <xdr:to>
      <xdr:col>8</xdr:col>
      <xdr:colOff>152400</xdr:colOff>
      <xdr:row>54</xdr:row>
      <xdr:rowOff>123701</xdr:rowOff>
    </xdr:to>
    <xdr:sp macro="" textlink="">
      <xdr:nvSpPr>
        <xdr:cNvPr id="11" name="AutoShape 97"/>
        <xdr:cNvSpPr>
          <a:spLocks/>
        </xdr:cNvSpPr>
      </xdr:nvSpPr>
      <xdr:spPr bwMode="auto">
        <a:xfrm>
          <a:off x="5829300" y="9103055"/>
          <a:ext cx="38100" cy="278946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57</xdr:row>
      <xdr:rowOff>9525</xdr:rowOff>
    </xdr:from>
    <xdr:to>
      <xdr:col>8</xdr:col>
      <xdr:colOff>152400</xdr:colOff>
      <xdr:row>58</xdr:row>
      <xdr:rowOff>104775</xdr:rowOff>
    </xdr:to>
    <xdr:sp macro="" textlink="">
      <xdr:nvSpPr>
        <xdr:cNvPr id="12" name="AutoShape 99"/>
        <xdr:cNvSpPr>
          <a:spLocks/>
        </xdr:cNvSpPr>
      </xdr:nvSpPr>
      <xdr:spPr bwMode="auto">
        <a:xfrm>
          <a:off x="5829300" y="978217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120485</xdr:colOff>
      <xdr:row>59</xdr:row>
      <xdr:rowOff>9525</xdr:rowOff>
    </xdr:from>
    <xdr:to>
      <xdr:col>8</xdr:col>
      <xdr:colOff>158585</xdr:colOff>
      <xdr:row>60</xdr:row>
      <xdr:rowOff>123825</xdr:rowOff>
    </xdr:to>
    <xdr:sp macro="" textlink="">
      <xdr:nvSpPr>
        <xdr:cNvPr id="13" name="AutoShape 100"/>
        <xdr:cNvSpPr>
          <a:spLocks/>
        </xdr:cNvSpPr>
      </xdr:nvSpPr>
      <xdr:spPr bwMode="auto">
        <a:xfrm>
          <a:off x="5835485" y="10125075"/>
          <a:ext cx="38100" cy="2857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14" name="AutoShape 102"/>
        <xdr:cNvSpPr>
          <a:spLocks/>
        </xdr:cNvSpPr>
      </xdr:nvSpPr>
      <xdr:spPr bwMode="auto">
        <a:xfrm>
          <a:off x="5819775" y="1252537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84</xdr:row>
      <xdr:rowOff>9525</xdr:rowOff>
    </xdr:from>
    <xdr:to>
      <xdr:col>8</xdr:col>
      <xdr:colOff>161925</xdr:colOff>
      <xdr:row>85</xdr:row>
      <xdr:rowOff>123825</xdr:rowOff>
    </xdr:to>
    <xdr:sp macro="" textlink="">
      <xdr:nvSpPr>
        <xdr:cNvPr id="15" name="AutoShape 104"/>
        <xdr:cNvSpPr>
          <a:spLocks/>
        </xdr:cNvSpPr>
      </xdr:nvSpPr>
      <xdr:spPr bwMode="auto">
        <a:xfrm>
          <a:off x="5838825" y="14411325"/>
          <a:ext cx="38100" cy="2857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111</xdr:row>
      <xdr:rowOff>28575</xdr:rowOff>
    </xdr:from>
    <xdr:to>
      <xdr:col>8</xdr:col>
      <xdr:colOff>142875</xdr:colOff>
      <xdr:row>112</xdr:row>
      <xdr:rowOff>123825</xdr:rowOff>
    </xdr:to>
    <xdr:sp macro="" textlink="">
      <xdr:nvSpPr>
        <xdr:cNvPr id="16" name="AutoShape 106"/>
        <xdr:cNvSpPr>
          <a:spLocks/>
        </xdr:cNvSpPr>
      </xdr:nvSpPr>
      <xdr:spPr bwMode="auto">
        <a:xfrm>
          <a:off x="5819775" y="1905952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114</xdr:row>
      <xdr:rowOff>9525</xdr:rowOff>
    </xdr:from>
    <xdr:to>
      <xdr:col>8</xdr:col>
      <xdr:colOff>152400</xdr:colOff>
      <xdr:row>115</xdr:row>
      <xdr:rowOff>123825</xdr:rowOff>
    </xdr:to>
    <xdr:sp macro="" textlink="">
      <xdr:nvSpPr>
        <xdr:cNvPr id="17" name="AutoShape 107"/>
        <xdr:cNvSpPr>
          <a:spLocks/>
        </xdr:cNvSpPr>
      </xdr:nvSpPr>
      <xdr:spPr bwMode="auto">
        <a:xfrm>
          <a:off x="5829300" y="19554825"/>
          <a:ext cx="38100" cy="28575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110960</xdr:colOff>
      <xdr:row>61</xdr:row>
      <xdr:rowOff>32410</xdr:rowOff>
    </xdr:from>
    <xdr:to>
      <xdr:col>8</xdr:col>
      <xdr:colOff>158585</xdr:colOff>
      <xdr:row>64</xdr:row>
      <xdr:rowOff>99085</xdr:rowOff>
    </xdr:to>
    <xdr:sp macro="" textlink="">
      <xdr:nvSpPr>
        <xdr:cNvPr id="18" name="AutoShape 108"/>
        <xdr:cNvSpPr>
          <a:spLocks/>
        </xdr:cNvSpPr>
      </xdr:nvSpPr>
      <xdr:spPr bwMode="auto">
        <a:xfrm>
          <a:off x="5825960" y="10490860"/>
          <a:ext cx="47625" cy="581025"/>
        </a:xfrm>
        <a:prstGeom prst="leftBrace">
          <a:avLst>
            <a:gd name="adj1" fmla="val 10975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123825</xdr:colOff>
      <xdr:row>29</xdr:row>
      <xdr:rowOff>114300</xdr:rowOff>
    </xdr:to>
    <xdr:sp macro="" textlink="">
      <xdr:nvSpPr>
        <xdr:cNvPr id="19" name="AutoShape 110"/>
        <xdr:cNvSpPr>
          <a:spLocks/>
        </xdr:cNvSpPr>
      </xdr:nvSpPr>
      <xdr:spPr bwMode="auto">
        <a:xfrm>
          <a:off x="5800725" y="4829175"/>
          <a:ext cx="38100" cy="2571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76</xdr:row>
      <xdr:rowOff>95250</xdr:rowOff>
    </xdr:from>
    <xdr:to>
      <xdr:col>8</xdr:col>
      <xdr:colOff>152400</xdr:colOff>
      <xdr:row>81</xdr:row>
      <xdr:rowOff>104775</xdr:rowOff>
    </xdr:to>
    <xdr:sp macro="" textlink="">
      <xdr:nvSpPr>
        <xdr:cNvPr id="20" name="AutoShape 112"/>
        <xdr:cNvSpPr>
          <a:spLocks/>
        </xdr:cNvSpPr>
      </xdr:nvSpPr>
      <xdr:spPr bwMode="auto">
        <a:xfrm>
          <a:off x="5829300" y="13125450"/>
          <a:ext cx="38100" cy="866775"/>
        </a:xfrm>
        <a:prstGeom prst="leftBrace">
          <a:avLst>
            <a:gd name="adj1" fmla="val 14389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21" name="AutoShape 118"/>
        <xdr:cNvSpPr>
          <a:spLocks/>
        </xdr:cNvSpPr>
      </xdr:nvSpPr>
      <xdr:spPr bwMode="auto">
        <a:xfrm>
          <a:off x="5800725" y="17202150"/>
          <a:ext cx="38100" cy="5429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105</xdr:row>
      <xdr:rowOff>9525</xdr:rowOff>
    </xdr:from>
    <xdr:to>
      <xdr:col>8</xdr:col>
      <xdr:colOff>142875</xdr:colOff>
      <xdr:row>106</xdr:row>
      <xdr:rowOff>123825</xdr:rowOff>
    </xdr:to>
    <xdr:sp macro="" textlink="">
      <xdr:nvSpPr>
        <xdr:cNvPr id="22" name="AutoShape 120"/>
        <xdr:cNvSpPr>
          <a:spLocks/>
        </xdr:cNvSpPr>
      </xdr:nvSpPr>
      <xdr:spPr bwMode="auto">
        <a:xfrm>
          <a:off x="5810250" y="18011775"/>
          <a:ext cx="47625" cy="2857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11</xdr:row>
      <xdr:rowOff>28575</xdr:rowOff>
    </xdr:from>
    <xdr:to>
      <xdr:col>8</xdr:col>
      <xdr:colOff>123825</xdr:colOff>
      <xdr:row>13</xdr:row>
      <xdr:rowOff>114300</xdr:rowOff>
    </xdr:to>
    <xdr:sp macro="" textlink="">
      <xdr:nvSpPr>
        <xdr:cNvPr id="23" name="AutoShape 58"/>
        <xdr:cNvSpPr>
          <a:spLocks/>
        </xdr:cNvSpPr>
      </xdr:nvSpPr>
      <xdr:spPr bwMode="auto">
        <a:xfrm>
          <a:off x="5800725" y="1914525"/>
          <a:ext cx="38100" cy="428625"/>
        </a:xfrm>
        <a:prstGeom prst="leftBrace">
          <a:avLst>
            <a:gd name="adj1" fmla="val 754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14</xdr:row>
      <xdr:rowOff>28575</xdr:rowOff>
    </xdr:from>
    <xdr:to>
      <xdr:col>8</xdr:col>
      <xdr:colOff>123825</xdr:colOff>
      <xdr:row>16</xdr:row>
      <xdr:rowOff>0</xdr:rowOff>
    </xdr:to>
    <xdr:sp macro="" textlink="">
      <xdr:nvSpPr>
        <xdr:cNvPr id="24" name="AutoShape 59"/>
        <xdr:cNvSpPr>
          <a:spLocks/>
        </xdr:cNvSpPr>
      </xdr:nvSpPr>
      <xdr:spPr bwMode="auto">
        <a:xfrm>
          <a:off x="5800725" y="2428875"/>
          <a:ext cx="38100" cy="314325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82880</xdr:colOff>
      <xdr:row>24</xdr:row>
      <xdr:rowOff>15710</xdr:rowOff>
    </xdr:from>
    <xdr:to>
      <xdr:col>8</xdr:col>
      <xdr:colOff>130505</xdr:colOff>
      <xdr:row>25</xdr:row>
      <xdr:rowOff>110960</xdr:rowOff>
    </xdr:to>
    <xdr:sp macro="" textlink="">
      <xdr:nvSpPr>
        <xdr:cNvPr id="25" name="AutoShape 83"/>
        <xdr:cNvSpPr>
          <a:spLocks/>
        </xdr:cNvSpPr>
      </xdr:nvSpPr>
      <xdr:spPr bwMode="auto">
        <a:xfrm>
          <a:off x="5797880" y="4130510"/>
          <a:ext cx="47625" cy="266700"/>
        </a:xfrm>
        <a:prstGeom prst="leftBrace">
          <a:avLst>
            <a:gd name="adj1" fmla="val 39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26</xdr:row>
      <xdr:rowOff>28575</xdr:rowOff>
    </xdr:from>
    <xdr:to>
      <xdr:col>8</xdr:col>
      <xdr:colOff>123825</xdr:colOff>
      <xdr:row>27</xdr:row>
      <xdr:rowOff>114300</xdr:rowOff>
    </xdr:to>
    <xdr:sp macro="" textlink="">
      <xdr:nvSpPr>
        <xdr:cNvPr id="26" name="AutoShape 84"/>
        <xdr:cNvSpPr>
          <a:spLocks/>
        </xdr:cNvSpPr>
      </xdr:nvSpPr>
      <xdr:spPr bwMode="auto">
        <a:xfrm>
          <a:off x="5800725" y="4486275"/>
          <a:ext cx="38100" cy="2571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89065</xdr:colOff>
      <xdr:row>30</xdr:row>
      <xdr:rowOff>9525</xdr:rowOff>
    </xdr:from>
    <xdr:to>
      <xdr:col>8</xdr:col>
      <xdr:colOff>136690</xdr:colOff>
      <xdr:row>32</xdr:row>
      <xdr:rowOff>104775</xdr:rowOff>
    </xdr:to>
    <xdr:sp macro="" textlink="">
      <xdr:nvSpPr>
        <xdr:cNvPr id="27" name="AutoShape 85"/>
        <xdr:cNvSpPr>
          <a:spLocks/>
        </xdr:cNvSpPr>
      </xdr:nvSpPr>
      <xdr:spPr bwMode="auto">
        <a:xfrm>
          <a:off x="5804065" y="5153025"/>
          <a:ext cx="47625" cy="4381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28" name="AutoShape 102"/>
        <xdr:cNvSpPr>
          <a:spLocks/>
        </xdr:cNvSpPr>
      </xdr:nvSpPr>
      <xdr:spPr bwMode="auto">
        <a:xfrm>
          <a:off x="5819775" y="1252537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109</xdr:row>
      <xdr:rowOff>9525</xdr:rowOff>
    </xdr:from>
    <xdr:to>
      <xdr:col>8</xdr:col>
      <xdr:colOff>142875</xdr:colOff>
      <xdr:row>111</xdr:row>
      <xdr:rowOff>124</xdr:rowOff>
    </xdr:to>
    <xdr:sp macro="" textlink="">
      <xdr:nvSpPr>
        <xdr:cNvPr id="29" name="AutoShape 105"/>
        <xdr:cNvSpPr>
          <a:spLocks/>
        </xdr:cNvSpPr>
      </xdr:nvSpPr>
      <xdr:spPr bwMode="auto">
        <a:xfrm>
          <a:off x="5819775" y="18697575"/>
          <a:ext cx="38100" cy="333499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30" name="AutoShape 118"/>
        <xdr:cNvSpPr>
          <a:spLocks/>
        </xdr:cNvSpPr>
      </xdr:nvSpPr>
      <xdr:spPr bwMode="auto">
        <a:xfrm>
          <a:off x="5800725" y="17202150"/>
          <a:ext cx="38100" cy="5429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123701</xdr:colOff>
      <xdr:row>55</xdr:row>
      <xdr:rowOff>24740</xdr:rowOff>
    </xdr:from>
    <xdr:to>
      <xdr:col>8</xdr:col>
      <xdr:colOff>161801</xdr:colOff>
      <xdr:row>56</xdr:row>
      <xdr:rowOff>119990</xdr:rowOff>
    </xdr:to>
    <xdr:sp macro="" textlink="">
      <xdr:nvSpPr>
        <xdr:cNvPr id="31" name="AutoShape 99"/>
        <xdr:cNvSpPr>
          <a:spLocks/>
        </xdr:cNvSpPr>
      </xdr:nvSpPr>
      <xdr:spPr bwMode="auto">
        <a:xfrm>
          <a:off x="5838701" y="9454490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105400" y="1028700"/>
          <a:ext cx="56197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877050" y="1028700"/>
          <a:ext cx="7620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5105400" y="1028700"/>
          <a:ext cx="56197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6877050" y="1028700"/>
          <a:ext cx="7620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32</xdr:row>
      <xdr:rowOff>85725</xdr:rowOff>
    </xdr:from>
    <xdr:to>
      <xdr:col>7</xdr:col>
      <xdr:colOff>9525</xdr:colOff>
      <xdr:row>33</xdr:row>
      <xdr:rowOff>104775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4152900" y="5572125"/>
          <a:ext cx="657225" cy="1905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32</xdr:row>
      <xdr:rowOff>85725</xdr:rowOff>
    </xdr:from>
    <xdr:to>
      <xdr:col>7</xdr:col>
      <xdr:colOff>9525</xdr:colOff>
      <xdr:row>33</xdr:row>
      <xdr:rowOff>104775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4152900" y="5572125"/>
          <a:ext cx="657225" cy="1905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tabSelected="1" zoomScaleNormal="100" zoomScaleSheetLayoutView="100" zoomScalePageLayoutView="160" workbookViewId="0"/>
  </sheetViews>
  <sheetFormatPr defaultColWidth="9" defaultRowHeight="9.75" x14ac:dyDescent="0.15"/>
  <cols>
    <col min="1" max="1" width="0.625" style="82" customWidth="1"/>
    <col min="2" max="2" width="7.5" style="83" customWidth="1"/>
    <col min="3" max="3" width="0.875" style="82" customWidth="1"/>
    <col min="4" max="4" width="5.125" style="82" customWidth="1"/>
    <col min="5" max="5" width="6.375" style="82" bestFit="1" customWidth="1"/>
    <col min="6" max="6" width="5.125" style="82" customWidth="1"/>
    <col min="7" max="7" width="6.375" style="82" bestFit="1" customWidth="1"/>
    <col min="8" max="8" width="5.125" style="82" customWidth="1"/>
    <col min="9" max="9" width="6.375" style="82" bestFit="1" customWidth="1"/>
    <col min="10" max="12" width="5.125" style="82" customWidth="1"/>
    <col min="13" max="13" width="6.375" style="82" bestFit="1" customWidth="1"/>
    <col min="14" max="15" width="5.125" style="82" customWidth="1"/>
    <col min="16" max="16384" width="9" style="82"/>
  </cols>
  <sheetData>
    <row r="1" spans="1:15" ht="12.75" customHeight="1" thickBot="1" x14ac:dyDescent="0.2">
      <c r="A1" s="89"/>
      <c r="O1" s="107" t="s">
        <v>672</v>
      </c>
    </row>
    <row r="2" spans="1:15" s="106" customFormat="1" ht="12" customHeight="1" thickTop="1" x14ac:dyDescent="0.15">
      <c r="B2" s="629" t="s">
        <v>94</v>
      </c>
      <c r="C2" s="631"/>
      <c r="D2" s="627" t="s">
        <v>93</v>
      </c>
      <c r="E2" s="627"/>
      <c r="F2" s="628" t="s">
        <v>92</v>
      </c>
      <c r="G2" s="632"/>
      <c r="H2" s="628" t="s">
        <v>91</v>
      </c>
      <c r="I2" s="632"/>
      <c r="J2" s="633" t="s">
        <v>90</v>
      </c>
      <c r="K2" s="633"/>
      <c r="L2" s="627" t="s">
        <v>89</v>
      </c>
      <c r="M2" s="627"/>
      <c r="N2" s="627" t="s">
        <v>88</v>
      </c>
      <c r="O2" s="628"/>
    </row>
    <row r="3" spans="1:15" s="100" customFormat="1" ht="9.9499999999999993" customHeight="1" x14ac:dyDescent="0.15">
      <c r="A3" s="105"/>
      <c r="B3" s="630"/>
      <c r="C3" s="630"/>
      <c r="D3" s="104" t="s">
        <v>87</v>
      </c>
      <c r="E3" s="104" t="s">
        <v>337</v>
      </c>
      <c r="F3" s="104" t="s">
        <v>85</v>
      </c>
      <c r="G3" s="104" t="s">
        <v>338</v>
      </c>
      <c r="H3" s="104" t="s">
        <v>85</v>
      </c>
      <c r="I3" s="104" t="s">
        <v>339</v>
      </c>
      <c r="J3" s="104" t="s">
        <v>85</v>
      </c>
      <c r="K3" s="104" t="s">
        <v>86</v>
      </c>
      <c r="L3" s="104" t="s">
        <v>85</v>
      </c>
      <c r="M3" s="104" t="s">
        <v>340</v>
      </c>
      <c r="N3" s="104" t="s">
        <v>85</v>
      </c>
      <c r="O3" s="104" t="s">
        <v>340</v>
      </c>
    </row>
    <row r="4" spans="1:15" s="100" customFormat="1" ht="3.75" customHeight="1" x14ac:dyDescent="0.15">
      <c r="A4" s="101"/>
      <c r="B4" s="103"/>
      <c r="C4" s="103"/>
      <c r="D4" s="102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9.9499999999999993" customHeight="1" x14ac:dyDescent="0.15">
      <c r="B5" s="97" t="s">
        <v>84</v>
      </c>
      <c r="C5" s="96"/>
      <c r="D5" s="99">
        <f t="shared" ref="D5:O5" si="0">SUM(D7:D13)</f>
        <v>58</v>
      </c>
      <c r="E5" s="98">
        <f t="shared" si="0"/>
        <v>58</v>
      </c>
      <c r="F5" s="98">
        <f t="shared" si="0"/>
        <v>58</v>
      </c>
      <c r="G5" s="98">
        <f t="shared" si="0"/>
        <v>58</v>
      </c>
      <c r="H5" s="98">
        <f t="shared" si="0"/>
        <v>45</v>
      </c>
      <c r="I5" s="98">
        <f t="shared" si="0"/>
        <v>45</v>
      </c>
      <c r="J5" s="94">
        <f t="shared" si="0"/>
        <v>0</v>
      </c>
      <c r="K5" s="98">
        <f t="shared" si="0"/>
        <v>59</v>
      </c>
      <c r="L5" s="98">
        <f t="shared" si="0"/>
        <v>50</v>
      </c>
      <c r="M5" s="98">
        <f t="shared" si="0"/>
        <v>50</v>
      </c>
      <c r="N5" s="98">
        <f t="shared" si="0"/>
        <v>3</v>
      </c>
      <c r="O5" s="98">
        <f t="shared" si="0"/>
        <v>3</v>
      </c>
    </row>
    <row r="6" spans="1:15" ht="4.5" customHeight="1" x14ac:dyDescent="0.15">
      <c r="B6" s="97"/>
      <c r="C6" s="96"/>
      <c r="D6" s="95"/>
      <c r="E6" s="94"/>
      <c r="F6" s="94"/>
      <c r="G6" s="94"/>
      <c r="H6" s="94"/>
      <c r="I6" s="94"/>
      <c r="J6" s="76"/>
      <c r="K6" s="94"/>
      <c r="L6" s="94"/>
      <c r="M6" s="94"/>
      <c r="N6" s="94"/>
      <c r="O6" s="94"/>
    </row>
    <row r="7" spans="1:15" ht="9.9499999999999993" customHeight="1" x14ac:dyDescent="0.15">
      <c r="B7" s="93" t="s">
        <v>83</v>
      </c>
      <c r="C7" s="92"/>
      <c r="D7" s="75">
        <v>18</v>
      </c>
      <c r="E7" s="76">
        <v>18</v>
      </c>
      <c r="F7" s="76">
        <v>18</v>
      </c>
      <c r="G7" s="76">
        <v>18</v>
      </c>
      <c r="H7" s="76">
        <v>16</v>
      </c>
      <c r="I7" s="76">
        <v>16</v>
      </c>
      <c r="J7" s="76">
        <v>0</v>
      </c>
      <c r="K7" s="76">
        <v>18</v>
      </c>
      <c r="L7" s="76">
        <v>17</v>
      </c>
      <c r="M7" s="76">
        <v>17</v>
      </c>
      <c r="N7" s="76">
        <v>0</v>
      </c>
      <c r="O7" s="76">
        <v>0</v>
      </c>
    </row>
    <row r="8" spans="1:15" ht="9.9499999999999993" customHeight="1" x14ac:dyDescent="0.15">
      <c r="B8" s="93" t="s">
        <v>82</v>
      </c>
      <c r="C8" s="92"/>
      <c r="D8" s="75">
        <v>9</v>
      </c>
      <c r="E8" s="76">
        <v>9</v>
      </c>
      <c r="F8" s="76">
        <v>9</v>
      </c>
      <c r="G8" s="76">
        <v>9</v>
      </c>
      <c r="H8" s="76">
        <v>8</v>
      </c>
      <c r="I8" s="76">
        <v>8</v>
      </c>
      <c r="J8" s="76">
        <v>0</v>
      </c>
      <c r="K8" s="76">
        <v>9</v>
      </c>
      <c r="L8" s="76">
        <v>9</v>
      </c>
      <c r="M8" s="76">
        <v>9</v>
      </c>
      <c r="N8" s="76">
        <v>1</v>
      </c>
      <c r="O8" s="76">
        <v>1</v>
      </c>
    </row>
    <row r="9" spans="1:15" ht="9.9499999999999993" customHeight="1" x14ac:dyDescent="0.15">
      <c r="B9" s="93" t="s">
        <v>81</v>
      </c>
      <c r="C9" s="92"/>
      <c r="D9" s="75">
        <v>5</v>
      </c>
      <c r="E9" s="76">
        <v>5</v>
      </c>
      <c r="F9" s="76">
        <v>5</v>
      </c>
      <c r="G9" s="76">
        <v>5</v>
      </c>
      <c r="H9" s="76">
        <v>3</v>
      </c>
      <c r="I9" s="76">
        <v>3</v>
      </c>
      <c r="J9" s="76">
        <v>0</v>
      </c>
      <c r="K9" s="76">
        <v>5</v>
      </c>
      <c r="L9" s="76">
        <v>5</v>
      </c>
      <c r="M9" s="76">
        <v>5</v>
      </c>
      <c r="N9" s="76">
        <v>1</v>
      </c>
      <c r="O9" s="76">
        <v>1</v>
      </c>
    </row>
    <row r="10" spans="1:15" ht="9.9499999999999993" customHeight="1" x14ac:dyDescent="0.15">
      <c r="B10" s="92" t="s">
        <v>80</v>
      </c>
      <c r="C10" s="92"/>
      <c r="D10" s="75">
        <v>6</v>
      </c>
      <c r="E10" s="76">
        <v>6</v>
      </c>
      <c r="F10" s="76">
        <v>6</v>
      </c>
      <c r="G10" s="76">
        <v>6</v>
      </c>
      <c r="H10" s="76">
        <v>5</v>
      </c>
      <c r="I10" s="76">
        <v>5</v>
      </c>
      <c r="J10" s="76">
        <v>0</v>
      </c>
      <c r="K10" s="76">
        <v>6</v>
      </c>
      <c r="L10" s="76">
        <v>4</v>
      </c>
      <c r="M10" s="76">
        <v>4</v>
      </c>
      <c r="N10" s="76">
        <v>0</v>
      </c>
      <c r="O10" s="76">
        <v>0</v>
      </c>
    </row>
    <row r="11" spans="1:15" ht="9.9499999999999993" customHeight="1" x14ac:dyDescent="0.15">
      <c r="B11" s="93" t="s">
        <v>79</v>
      </c>
      <c r="C11" s="92"/>
      <c r="D11" s="75">
        <v>6</v>
      </c>
      <c r="E11" s="76">
        <v>6</v>
      </c>
      <c r="F11" s="76">
        <v>6</v>
      </c>
      <c r="G11" s="76">
        <v>6</v>
      </c>
      <c r="H11" s="76">
        <v>4</v>
      </c>
      <c r="I11" s="76">
        <v>4</v>
      </c>
      <c r="J11" s="76">
        <v>0</v>
      </c>
      <c r="K11" s="76">
        <v>6</v>
      </c>
      <c r="L11" s="76">
        <v>2</v>
      </c>
      <c r="M11" s="76">
        <v>2</v>
      </c>
      <c r="N11" s="76">
        <v>0</v>
      </c>
      <c r="O11" s="76">
        <v>0</v>
      </c>
    </row>
    <row r="12" spans="1:15" ht="9.9499999999999993" customHeight="1" x14ac:dyDescent="0.15">
      <c r="B12" s="93" t="s">
        <v>78</v>
      </c>
      <c r="C12" s="92"/>
      <c r="D12" s="75">
        <v>12</v>
      </c>
      <c r="E12" s="76">
        <v>12</v>
      </c>
      <c r="F12" s="76">
        <v>12</v>
      </c>
      <c r="G12" s="76">
        <v>12</v>
      </c>
      <c r="H12" s="76">
        <v>7</v>
      </c>
      <c r="I12" s="76">
        <v>7</v>
      </c>
      <c r="J12" s="76">
        <v>0</v>
      </c>
      <c r="K12" s="76">
        <v>12</v>
      </c>
      <c r="L12" s="76">
        <v>10</v>
      </c>
      <c r="M12" s="76">
        <v>10</v>
      </c>
      <c r="N12" s="76">
        <v>1</v>
      </c>
      <c r="O12" s="76">
        <v>1</v>
      </c>
    </row>
    <row r="13" spans="1:15" ht="9.9499999999999993" customHeight="1" x14ac:dyDescent="0.15">
      <c r="B13" s="93" t="s">
        <v>77</v>
      </c>
      <c r="C13" s="92"/>
      <c r="D13" s="75">
        <v>2</v>
      </c>
      <c r="E13" s="76">
        <v>2</v>
      </c>
      <c r="F13" s="76">
        <v>2</v>
      </c>
      <c r="G13" s="76">
        <v>2</v>
      </c>
      <c r="H13" s="76">
        <v>2</v>
      </c>
      <c r="I13" s="76">
        <v>2</v>
      </c>
      <c r="J13" s="76">
        <v>0</v>
      </c>
      <c r="K13" s="76">
        <v>3</v>
      </c>
      <c r="L13" s="76">
        <v>3</v>
      </c>
      <c r="M13" s="76">
        <v>3</v>
      </c>
      <c r="N13" s="76">
        <v>0</v>
      </c>
      <c r="O13" s="76">
        <v>0</v>
      </c>
    </row>
    <row r="14" spans="1:15" ht="3" customHeight="1" thickBot="1" x14ac:dyDescent="0.2">
      <c r="A14" s="89"/>
      <c r="B14" s="91"/>
      <c r="C14" s="89"/>
      <c r="D14" s="9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4.5" customHeight="1" thickTop="1" x14ac:dyDescent="0.15">
      <c r="A15" s="87"/>
      <c r="B15" s="8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spans="1:15" ht="9" customHeight="1" x14ac:dyDescent="0.15">
      <c r="A16" s="87"/>
      <c r="B16" s="88" t="s">
        <v>76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1:16" ht="9" customHeight="1" x14ac:dyDescent="0.15">
      <c r="A17" s="87"/>
      <c r="B17" s="88" t="s">
        <v>75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6" ht="9" customHeight="1" x14ac:dyDescent="0.15">
      <c r="A18" s="87"/>
      <c r="B18" s="88" t="s">
        <v>74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6" ht="10.5" customHeight="1" x14ac:dyDescent="0.15">
      <c r="A19" s="87"/>
      <c r="B19" s="88" t="s">
        <v>73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6" ht="9.75" customHeight="1" x14ac:dyDescent="0.15">
      <c r="B20" s="83" t="s">
        <v>72</v>
      </c>
    </row>
    <row r="21" spans="1:16" x14ac:dyDescent="0.15">
      <c r="B21" s="86" t="s">
        <v>71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6" x14ac:dyDescent="0.15">
      <c r="B22" s="86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6" x14ac:dyDescent="0.15">
      <c r="B23" s="8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6" x14ac:dyDescent="0.15">
      <c r="B24" s="86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6" x14ac:dyDescent="0.15">
      <c r="B25" s="86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6" x14ac:dyDescent="0.15">
      <c r="B26" s="86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6" x14ac:dyDescent="0.15">
      <c r="B27" s="86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9" spans="1:16" x14ac:dyDescent="0.15"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</sheetData>
  <mergeCells count="8">
    <mergeCell ref="L2:M2"/>
    <mergeCell ref="N2:O2"/>
    <mergeCell ref="B2:B3"/>
    <mergeCell ref="C2:C3"/>
    <mergeCell ref="D2:E2"/>
    <mergeCell ref="F2:G2"/>
    <mergeCell ref="H2:I2"/>
    <mergeCell ref="J2:K2"/>
  </mergeCells>
  <phoneticPr fontId="3"/>
  <printOptions horizontalCentered="1"/>
  <pageMargins left="0.70866141732283472" right="0.78740157480314965" top="1.3779527559055118" bottom="0.98425196850393704" header="0.74803149606299213" footer="0.51181102362204722"/>
  <pageSetup paperSize="9" scale="110" orientation="portrait" r:id="rId1"/>
  <headerFooter alignWithMargins="0">
    <oddHeader>&amp;L&amp;9一般環境大気測定局における環境基準の達成状況&amp;R&amp;8&amp;F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6"/>
  <sheetViews>
    <sheetView zoomScaleNormal="100" zoomScalePageLayoutView="154" workbookViewId="0"/>
  </sheetViews>
  <sheetFormatPr defaultColWidth="9" defaultRowHeight="9.75" x14ac:dyDescent="0.15"/>
  <cols>
    <col min="1" max="1" width="1" style="554" customWidth="1"/>
    <col min="2" max="2" width="9.625" style="554" customWidth="1"/>
    <col min="3" max="3" width="1" style="554" customWidth="1"/>
    <col min="4" max="6" width="6.875" style="554" customWidth="1"/>
    <col min="7" max="7" width="5.875" style="554" customWidth="1"/>
    <col min="8" max="8" width="4.625" style="554" customWidth="1"/>
    <col min="9" max="9" width="4.125" style="554" customWidth="1"/>
    <col min="10" max="10" width="2.125" style="277" customWidth="1"/>
    <col min="11" max="11" width="4.5" style="554" customWidth="1"/>
    <col min="12" max="12" width="2" style="554" customWidth="1"/>
    <col min="13" max="13" width="7.125" style="554" customWidth="1"/>
    <col min="14" max="14" width="4.5" style="554" customWidth="1"/>
    <col min="15" max="16" width="4.375" style="554" customWidth="1"/>
    <col min="17" max="17" width="5.375" style="554" customWidth="1"/>
    <col min="18" max="18" width="6.375" style="554" customWidth="1"/>
    <col min="19" max="19" width="6.125" style="554" customWidth="1"/>
    <col min="20" max="20" width="6.625" style="554" customWidth="1"/>
    <col min="21" max="21" width="5.875" style="554" customWidth="1"/>
    <col min="22" max="22" width="4.875" style="554" customWidth="1"/>
    <col min="23" max="23" width="5.375" style="554" customWidth="1"/>
    <col min="24" max="24" width="5.125" style="554" customWidth="1"/>
    <col min="25" max="26" width="4.875" style="554" customWidth="1"/>
    <col min="27" max="27" width="5.875" style="554" customWidth="1"/>
    <col min="28" max="28" width="5" style="554" customWidth="1"/>
    <col min="29" max="16384" width="9" style="554"/>
  </cols>
  <sheetData>
    <row r="1" spans="1:29" ht="11.25" customHeight="1" x14ac:dyDescent="0.15">
      <c r="Y1" s="83"/>
      <c r="AB1" s="151"/>
    </row>
    <row r="2" spans="1:29" ht="11.25" customHeight="1" thickBot="1" x14ac:dyDescent="0.2">
      <c r="A2" s="124" t="s">
        <v>307</v>
      </c>
      <c r="R2" s="124"/>
      <c r="Y2" s="83"/>
      <c r="AB2" s="151" t="s">
        <v>119</v>
      </c>
      <c r="AC2" s="137"/>
    </row>
    <row r="3" spans="1:29" s="147" customFormat="1" ht="15" customHeight="1" thickTop="1" x14ac:dyDescent="0.15">
      <c r="B3" s="299"/>
      <c r="C3" s="298"/>
      <c r="D3" s="707" t="s">
        <v>663</v>
      </c>
      <c r="E3" s="708"/>
      <c r="F3" s="707" t="s">
        <v>306</v>
      </c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7" t="s">
        <v>305</v>
      </c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297"/>
    </row>
    <row r="4" spans="1:29" s="284" customFormat="1" ht="17.25" customHeight="1" x14ac:dyDescent="0.15">
      <c r="B4" s="190" t="s">
        <v>304</v>
      </c>
      <c r="C4" s="296"/>
      <c r="D4" s="711" t="s">
        <v>303</v>
      </c>
      <c r="E4" s="711" t="s">
        <v>302</v>
      </c>
      <c r="F4" s="672" t="s">
        <v>106</v>
      </c>
      <c r="G4" s="550" t="s">
        <v>301</v>
      </c>
      <c r="H4" s="550" t="s">
        <v>300</v>
      </c>
      <c r="I4" s="550" t="s">
        <v>299</v>
      </c>
      <c r="J4" s="295"/>
      <c r="K4" s="294" t="s">
        <v>298</v>
      </c>
      <c r="L4" s="293"/>
      <c r="M4" s="713" t="s">
        <v>297</v>
      </c>
      <c r="N4" s="711" t="s">
        <v>296</v>
      </c>
      <c r="O4" s="550" t="s">
        <v>295</v>
      </c>
      <c r="P4" s="711" t="s">
        <v>294</v>
      </c>
      <c r="Q4" s="715" t="s">
        <v>286</v>
      </c>
      <c r="R4" s="726" t="s">
        <v>106</v>
      </c>
      <c r="S4" s="727" t="s">
        <v>293</v>
      </c>
      <c r="T4" s="716" t="s">
        <v>292</v>
      </c>
      <c r="U4" s="716" t="s">
        <v>291</v>
      </c>
      <c r="V4" s="720" t="s">
        <v>290</v>
      </c>
      <c r="W4" s="722" t="s">
        <v>289</v>
      </c>
      <c r="X4" s="723" t="s">
        <v>288</v>
      </c>
      <c r="Y4" s="722" t="s">
        <v>662</v>
      </c>
      <c r="Z4" s="716" t="s">
        <v>287</v>
      </c>
      <c r="AA4" s="716" t="s">
        <v>286</v>
      </c>
      <c r="AB4" s="718" t="s">
        <v>285</v>
      </c>
    </row>
    <row r="5" spans="1:29" s="284" customFormat="1" ht="17.25" customHeight="1" x14ac:dyDescent="0.15">
      <c r="A5" s="547"/>
      <c r="B5" s="292"/>
      <c r="C5" s="291"/>
      <c r="D5" s="712"/>
      <c r="E5" s="712"/>
      <c r="F5" s="652"/>
      <c r="G5" s="546" t="s">
        <v>283</v>
      </c>
      <c r="H5" s="546" t="s">
        <v>284</v>
      </c>
      <c r="I5" s="546" t="s">
        <v>283</v>
      </c>
      <c r="J5" s="544"/>
      <c r="K5" s="290" t="s">
        <v>282</v>
      </c>
      <c r="L5" s="289"/>
      <c r="M5" s="714"/>
      <c r="N5" s="712"/>
      <c r="O5" s="546" t="s">
        <v>281</v>
      </c>
      <c r="P5" s="712"/>
      <c r="Q5" s="637"/>
      <c r="R5" s="721"/>
      <c r="S5" s="728"/>
      <c r="T5" s="717"/>
      <c r="U5" s="717"/>
      <c r="V5" s="721"/>
      <c r="W5" s="721"/>
      <c r="X5" s="721"/>
      <c r="Y5" s="721"/>
      <c r="Z5" s="717"/>
      <c r="AA5" s="717"/>
      <c r="AB5" s="719"/>
    </row>
    <row r="6" spans="1:29" s="284" customFormat="1" ht="6.75" customHeight="1" x14ac:dyDescent="0.15">
      <c r="B6" s="549"/>
      <c r="C6" s="288"/>
      <c r="D6" s="553"/>
      <c r="E6" s="136"/>
      <c r="F6" s="136"/>
      <c r="G6" s="136"/>
      <c r="H6" s="136"/>
      <c r="I6" s="136"/>
      <c r="J6" s="136"/>
      <c r="K6" s="287"/>
      <c r="L6" s="287"/>
      <c r="M6" s="136"/>
      <c r="N6" s="136"/>
      <c r="O6" s="136"/>
      <c r="P6" s="136"/>
      <c r="Q6" s="136"/>
      <c r="R6" s="136"/>
      <c r="S6" s="286"/>
      <c r="T6" s="552"/>
      <c r="U6" s="552"/>
      <c r="V6" s="285"/>
      <c r="W6" s="136"/>
      <c r="X6" s="552"/>
      <c r="Y6" s="552"/>
      <c r="Z6" s="552"/>
      <c r="AA6" s="552"/>
      <c r="AB6" s="552"/>
    </row>
    <row r="7" spans="1:29" ht="15.75" customHeight="1" x14ac:dyDescent="0.15">
      <c r="B7" s="548" t="s">
        <v>280</v>
      </c>
      <c r="C7" s="283"/>
      <c r="D7" s="95">
        <v>2801</v>
      </c>
      <c r="E7" s="94">
        <v>2706</v>
      </c>
      <c r="F7" s="94">
        <v>2801</v>
      </c>
      <c r="G7" s="282">
        <v>876</v>
      </c>
      <c r="H7" s="280">
        <v>171</v>
      </c>
      <c r="I7" s="280">
        <v>3</v>
      </c>
      <c r="J7" s="186" t="s">
        <v>200</v>
      </c>
      <c r="K7" s="186">
        <v>15</v>
      </c>
      <c r="L7" s="281" t="s">
        <v>198</v>
      </c>
      <c r="M7" s="186">
        <v>1168</v>
      </c>
      <c r="N7" s="280">
        <v>220</v>
      </c>
      <c r="O7" s="186">
        <v>2</v>
      </c>
      <c r="P7" s="280">
        <v>351</v>
      </c>
      <c r="Q7" s="279">
        <v>10</v>
      </c>
      <c r="R7" s="186">
        <v>2801</v>
      </c>
      <c r="S7" s="186">
        <v>187</v>
      </c>
      <c r="T7" s="186">
        <v>819</v>
      </c>
      <c r="U7" s="186">
        <v>218</v>
      </c>
      <c r="V7" s="186">
        <v>10</v>
      </c>
      <c r="W7" s="186">
        <v>36</v>
      </c>
      <c r="X7" s="186">
        <v>253</v>
      </c>
      <c r="Y7" s="186">
        <v>336</v>
      </c>
      <c r="Z7" s="186">
        <v>442</v>
      </c>
      <c r="AA7" s="186">
        <v>130</v>
      </c>
      <c r="AB7" s="186">
        <v>370</v>
      </c>
    </row>
    <row r="8" spans="1:29" ht="15.75" customHeight="1" x14ac:dyDescent="0.15">
      <c r="B8" s="548" t="s">
        <v>279</v>
      </c>
      <c r="C8" s="283"/>
      <c r="D8" s="95">
        <v>2692</v>
      </c>
      <c r="E8" s="94">
        <v>2865</v>
      </c>
      <c r="F8" s="94">
        <v>2692</v>
      </c>
      <c r="G8" s="282">
        <v>823</v>
      </c>
      <c r="H8" s="280">
        <v>142</v>
      </c>
      <c r="I8" s="280">
        <v>10</v>
      </c>
      <c r="J8" s="186" t="s">
        <v>200</v>
      </c>
      <c r="K8" s="186">
        <v>17</v>
      </c>
      <c r="L8" s="281" t="s">
        <v>198</v>
      </c>
      <c r="M8" s="186">
        <v>1085</v>
      </c>
      <c r="N8" s="280">
        <v>178</v>
      </c>
      <c r="O8" s="186">
        <v>0</v>
      </c>
      <c r="P8" s="280">
        <v>363</v>
      </c>
      <c r="Q8" s="279">
        <v>91</v>
      </c>
      <c r="R8" s="186">
        <v>2692</v>
      </c>
      <c r="S8" s="186">
        <v>165</v>
      </c>
      <c r="T8" s="186">
        <v>743</v>
      </c>
      <c r="U8" s="186">
        <v>145</v>
      </c>
      <c r="V8" s="186">
        <v>13</v>
      </c>
      <c r="W8" s="186">
        <v>52</v>
      </c>
      <c r="X8" s="186">
        <v>286</v>
      </c>
      <c r="Y8" s="186">
        <v>413</v>
      </c>
      <c r="Z8" s="186">
        <v>347</v>
      </c>
      <c r="AA8" s="186">
        <v>88</v>
      </c>
      <c r="AB8" s="186">
        <v>440</v>
      </c>
    </row>
    <row r="9" spans="1:29" ht="15.75" customHeight="1" x14ac:dyDescent="0.15">
      <c r="B9" s="548" t="s">
        <v>278</v>
      </c>
      <c r="C9" s="283"/>
      <c r="D9" s="95">
        <f t="shared" ref="D9:I9" si="0">SUM(D11:D49)</f>
        <v>3790</v>
      </c>
      <c r="E9" s="94">
        <f t="shared" si="0"/>
        <v>2914</v>
      </c>
      <c r="F9" s="94">
        <f t="shared" si="0"/>
        <v>3790</v>
      </c>
      <c r="G9" s="282">
        <f t="shared" si="0"/>
        <v>1158</v>
      </c>
      <c r="H9" s="280">
        <f t="shared" si="0"/>
        <v>149</v>
      </c>
      <c r="I9" s="280">
        <f t="shared" si="0"/>
        <v>6</v>
      </c>
      <c r="J9" s="186" t="s">
        <v>277</v>
      </c>
      <c r="K9" s="186">
        <f>SUM(K11:K49)</f>
        <v>28</v>
      </c>
      <c r="L9" s="281" t="s">
        <v>276</v>
      </c>
      <c r="M9" s="186">
        <f t="shared" ref="M9:AB9" si="1">SUM(M11:M49)</f>
        <v>1719</v>
      </c>
      <c r="N9" s="280">
        <f t="shared" si="1"/>
        <v>237</v>
      </c>
      <c r="O9" s="186">
        <f t="shared" si="1"/>
        <v>0</v>
      </c>
      <c r="P9" s="280">
        <f t="shared" si="1"/>
        <v>447</v>
      </c>
      <c r="Q9" s="279">
        <f t="shared" si="1"/>
        <v>74</v>
      </c>
      <c r="R9" s="186">
        <f t="shared" si="1"/>
        <v>3790</v>
      </c>
      <c r="S9" s="186">
        <f t="shared" si="1"/>
        <v>259</v>
      </c>
      <c r="T9" s="186">
        <f t="shared" si="1"/>
        <v>1052</v>
      </c>
      <c r="U9" s="186">
        <f t="shared" si="1"/>
        <v>181</v>
      </c>
      <c r="V9" s="186">
        <f t="shared" si="1"/>
        <v>15</v>
      </c>
      <c r="W9" s="186">
        <f t="shared" si="1"/>
        <v>73</v>
      </c>
      <c r="X9" s="186">
        <f t="shared" si="1"/>
        <v>368</v>
      </c>
      <c r="Y9" s="186">
        <f t="shared" si="1"/>
        <v>463</v>
      </c>
      <c r="Z9" s="186">
        <f t="shared" si="1"/>
        <v>679</v>
      </c>
      <c r="AA9" s="186">
        <f t="shared" si="1"/>
        <v>123</v>
      </c>
      <c r="AB9" s="186">
        <f t="shared" si="1"/>
        <v>577</v>
      </c>
    </row>
    <row r="10" spans="1:29" ht="9" customHeight="1" x14ac:dyDescent="0.15">
      <c r="C10" s="137"/>
      <c r="D10" s="75"/>
      <c r="E10" s="76"/>
      <c r="F10" s="186"/>
      <c r="G10" s="126"/>
      <c r="H10" s="126"/>
      <c r="I10" s="126"/>
      <c r="J10" s="126"/>
      <c r="K10" s="479"/>
      <c r="L10" s="479"/>
      <c r="M10" s="126"/>
      <c r="N10" s="126"/>
      <c r="O10" s="126"/>
      <c r="P10" s="126"/>
      <c r="Q10" s="126"/>
      <c r="R10" s="126" t="s">
        <v>275</v>
      </c>
      <c r="S10" s="126"/>
      <c r="T10" s="126"/>
      <c r="U10" s="126"/>
      <c r="V10" s="561"/>
      <c r="W10" s="126"/>
      <c r="X10" s="126"/>
      <c r="Y10" s="126"/>
      <c r="Z10" s="126"/>
      <c r="AA10" s="126"/>
      <c r="AB10" s="126"/>
    </row>
    <row r="11" spans="1:29" ht="9" customHeight="1" x14ac:dyDescent="0.15">
      <c r="B11" s="545" t="s">
        <v>16</v>
      </c>
      <c r="C11" s="130"/>
      <c r="D11" s="126">
        <v>1268</v>
      </c>
      <c r="E11" s="126">
        <v>1173</v>
      </c>
      <c r="F11" s="126">
        <v>1268</v>
      </c>
      <c r="G11" s="126">
        <v>445</v>
      </c>
      <c r="H11" s="126">
        <v>74</v>
      </c>
      <c r="I11" s="126">
        <v>0</v>
      </c>
      <c r="J11" s="126"/>
      <c r="K11" s="126">
        <v>6</v>
      </c>
      <c r="L11" s="560"/>
      <c r="M11" s="126">
        <v>526</v>
      </c>
      <c r="N11" s="126">
        <v>100</v>
      </c>
      <c r="O11" s="126">
        <v>0</v>
      </c>
      <c r="P11" s="126">
        <v>123</v>
      </c>
      <c r="Q11" s="126">
        <v>0</v>
      </c>
      <c r="R11" s="76">
        <v>1268</v>
      </c>
      <c r="S11" s="126">
        <v>129</v>
      </c>
      <c r="T11" s="126">
        <v>380</v>
      </c>
      <c r="U11" s="126">
        <v>43</v>
      </c>
      <c r="V11" s="126">
        <v>8</v>
      </c>
      <c r="W11" s="126">
        <v>13</v>
      </c>
      <c r="X11" s="126">
        <v>128</v>
      </c>
      <c r="Y11" s="126">
        <v>191</v>
      </c>
      <c r="Z11" s="126">
        <v>160</v>
      </c>
      <c r="AA11" s="126">
        <v>65</v>
      </c>
      <c r="AB11" s="126">
        <v>151</v>
      </c>
    </row>
    <row r="12" spans="1:29" ht="9" customHeight="1" x14ac:dyDescent="0.15">
      <c r="B12" s="545" t="s">
        <v>17</v>
      </c>
      <c r="C12" s="130"/>
      <c r="D12" s="126">
        <v>816</v>
      </c>
      <c r="E12" s="126">
        <v>323</v>
      </c>
      <c r="F12" s="126">
        <v>816</v>
      </c>
      <c r="G12" s="126">
        <v>84</v>
      </c>
      <c r="H12" s="126">
        <v>22</v>
      </c>
      <c r="I12" s="126">
        <v>0</v>
      </c>
      <c r="J12" s="126"/>
      <c r="K12" s="126">
        <v>10</v>
      </c>
      <c r="L12" s="560"/>
      <c r="M12" s="126">
        <v>536</v>
      </c>
      <c r="N12" s="126">
        <v>63</v>
      </c>
      <c r="O12" s="126">
        <v>0</v>
      </c>
      <c r="P12" s="126">
        <v>106</v>
      </c>
      <c r="Q12" s="126">
        <v>5</v>
      </c>
      <c r="R12" s="76">
        <v>816</v>
      </c>
      <c r="S12" s="126">
        <v>3</v>
      </c>
      <c r="T12" s="126">
        <v>241</v>
      </c>
      <c r="U12" s="126">
        <v>33</v>
      </c>
      <c r="V12" s="126">
        <v>1</v>
      </c>
      <c r="W12" s="126">
        <v>13</v>
      </c>
      <c r="X12" s="126">
        <v>91</v>
      </c>
      <c r="Y12" s="126">
        <v>90</v>
      </c>
      <c r="Z12" s="126">
        <v>180</v>
      </c>
      <c r="AA12" s="126">
        <v>24</v>
      </c>
      <c r="AB12" s="126">
        <v>140</v>
      </c>
    </row>
    <row r="13" spans="1:29" ht="9" customHeight="1" x14ac:dyDescent="0.15">
      <c r="B13" s="545" t="s">
        <v>65</v>
      </c>
      <c r="C13" s="130"/>
      <c r="D13" s="126">
        <v>239</v>
      </c>
      <c r="E13" s="126">
        <v>194</v>
      </c>
      <c r="F13" s="126">
        <v>239</v>
      </c>
      <c r="G13" s="126">
        <v>33</v>
      </c>
      <c r="H13" s="126">
        <v>1</v>
      </c>
      <c r="I13" s="126">
        <v>0</v>
      </c>
      <c r="J13" s="126"/>
      <c r="K13" s="126">
        <v>0</v>
      </c>
      <c r="L13" s="560"/>
      <c r="M13" s="126">
        <v>145</v>
      </c>
      <c r="N13" s="126">
        <v>16</v>
      </c>
      <c r="O13" s="126">
        <v>0</v>
      </c>
      <c r="P13" s="126">
        <v>43</v>
      </c>
      <c r="Q13" s="126">
        <v>1</v>
      </c>
      <c r="R13" s="76">
        <v>239</v>
      </c>
      <c r="S13" s="126">
        <v>3</v>
      </c>
      <c r="T13" s="126">
        <v>88</v>
      </c>
      <c r="U13" s="126">
        <v>23</v>
      </c>
      <c r="V13" s="126">
        <v>0</v>
      </c>
      <c r="W13" s="126">
        <v>8</v>
      </c>
      <c r="X13" s="126">
        <v>28</v>
      </c>
      <c r="Y13" s="126">
        <v>38</v>
      </c>
      <c r="Z13" s="126">
        <v>10</v>
      </c>
      <c r="AA13" s="126">
        <v>6</v>
      </c>
      <c r="AB13" s="126">
        <v>35</v>
      </c>
    </row>
    <row r="14" spans="1:29" ht="9" customHeight="1" x14ac:dyDescent="0.15">
      <c r="B14" s="545" t="s">
        <v>66</v>
      </c>
      <c r="C14" s="130"/>
      <c r="D14" s="126">
        <v>53</v>
      </c>
      <c r="E14" s="126">
        <v>47</v>
      </c>
      <c r="F14" s="126">
        <v>53</v>
      </c>
      <c r="G14" s="126">
        <v>17</v>
      </c>
      <c r="H14" s="126">
        <v>0</v>
      </c>
      <c r="I14" s="126">
        <v>0</v>
      </c>
      <c r="J14" s="126"/>
      <c r="K14" s="126">
        <v>0</v>
      </c>
      <c r="L14" s="560"/>
      <c r="M14" s="126">
        <v>30</v>
      </c>
      <c r="N14" s="126">
        <v>0</v>
      </c>
      <c r="O14" s="126">
        <v>0</v>
      </c>
      <c r="P14" s="126">
        <v>6</v>
      </c>
      <c r="Q14" s="126">
        <v>0</v>
      </c>
      <c r="R14" s="76">
        <v>53</v>
      </c>
      <c r="S14" s="126">
        <v>3</v>
      </c>
      <c r="T14" s="126">
        <v>23</v>
      </c>
      <c r="U14" s="126">
        <v>3</v>
      </c>
      <c r="V14" s="126">
        <v>0</v>
      </c>
      <c r="W14" s="126">
        <v>1</v>
      </c>
      <c r="X14" s="126">
        <v>7</v>
      </c>
      <c r="Y14" s="126">
        <v>8</v>
      </c>
      <c r="Z14" s="126">
        <v>6</v>
      </c>
      <c r="AA14" s="126">
        <v>0</v>
      </c>
      <c r="AB14" s="126">
        <v>2</v>
      </c>
    </row>
    <row r="15" spans="1:29" ht="9" customHeight="1" x14ac:dyDescent="0.15">
      <c r="B15" s="545" t="s">
        <v>20</v>
      </c>
      <c r="C15" s="130"/>
      <c r="D15" s="126">
        <v>86</v>
      </c>
      <c r="E15" s="126">
        <v>79</v>
      </c>
      <c r="F15" s="126">
        <v>86</v>
      </c>
      <c r="G15" s="126">
        <v>29</v>
      </c>
      <c r="H15" s="126">
        <v>4</v>
      </c>
      <c r="I15" s="126">
        <v>0</v>
      </c>
      <c r="J15" s="126"/>
      <c r="K15" s="126">
        <v>0</v>
      </c>
      <c r="L15" s="560"/>
      <c r="M15" s="126">
        <v>34</v>
      </c>
      <c r="N15" s="126">
        <v>4</v>
      </c>
      <c r="O15" s="126">
        <v>0</v>
      </c>
      <c r="P15" s="126">
        <v>15</v>
      </c>
      <c r="Q15" s="126">
        <v>0</v>
      </c>
      <c r="R15" s="76">
        <v>86</v>
      </c>
      <c r="S15" s="126">
        <v>4</v>
      </c>
      <c r="T15" s="126">
        <v>34</v>
      </c>
      <c r="U15" s="126">
        <v>7</v>
      </c>
      <c r="V15" s="126">
        <v>0</v>
      </c>
      <c r="W15" s="126">
        <v>1</v>
      </c>
      <c r="X15" s="126">
        <v>2</v>
      </c>
      <c r="Y15" s="126">
        <v>8</v>
      </c>
      <c r="Z15" s="126">
        <v>17</v>
      </c>
      <c r="AA15" s="126">
        <v>1</v>
      </c>
      <c r="AB15" s="126">
        <v>12</v>
      </c>
    </row>
    <row r="16" spans="1:29" ht="9" customHeight="1" x14ac:dyDescent="0.15">
      <c r="B16" s="545"/>
      <c r="C16" s="130"/>
      <c r="D16" s="126"/>
      <c r="E16" s="126"/>
      <c r="F16" s="126"/>
      <c r="G16" s="126"/>
      <c r="H16" s="126"/>
      <c r="I16" s="126"/>
      <c r="J16" s="126"/>
      <c r="K16" s="126"/>
      <c r="L16" s="560"/>
      <c r="M16" s="126"/>
      <c r="N16" s="126"/>
      <c r="O16" s="126"/>
      <c r="P16" s="126"/>
      <c r="Q16" s="126"/>
      <c r="R16" s="7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</row>
    <row r="17" spans="2:28" ht="9" customHeight="1" x14ac:dyDescent="0.15">
      <c r="B17" s="545" t="s">
        <v>21</v>
      </c>
      <c r="C17" s="130"/>
      <c r="D17" s="126">
        <v>44</v>
      </c>
      <c r="E17" s="126">
        <v>46</v>
      </c>
      <c r="F17" s="126">
        <v>44</v>
      </c>
      <c r="G17" s="126">
        <v>9</v>
      </c>
      <c r="H17" s="126">
        <v>0</v>
      </c>
      <c r="I17" s="126">
        <v>0</v>
      </c>
      <c r="J17" s="126"/>
      <c r="K17" s="126">
        <v>0</v>
      </c>
      <c r="L17" s="560"/>
      <c r="M17" s="126">
        <v>26</v>
      </c>
      <c r="N17" s="126">
        <v>2</v>
      </c>
      <c r="O17" s="126">
        <v>0</v>
      </c>
      <c r="P17" s="126">
        <v>7</v>
      </c>
      <c r="Q17" s="126">
        <v>0</v>
      </c>
      <c r="R17" s="76">
        <v>44</v>
      </c>
      <c r="S17" s="126">
        <v>1</v>
      </c>
      <c r="T17" s="126">
        <v>17</v>
      </c>
      <c r="U17" s="126">
        <v>3</v>
      </c>
      <c r="V17" s="126">
        <v>0</v>
      </c>
      <c r="W17" s="126">
        <v>2</v>
      </c>
      <c r="X17" s="126">
        <v>8</v>
      </c>
      <c r="Y17" s="126">
        <v>5</v>
      </c>
      <c r="Z17" s="126">
        <v>6</v>
      </c>
      <c r="AA17" s="126">
        <v>0</v>
      </c>
      <c r="AB17" s="126">
        <v>2</v>
      </c>
    </row>
    <row r="18" spans="2:28" ht="9" customHeight="1" x14ac:dyDescent="0.15">
      <c r="B18" s="545" t="s">
        <v>22</v>
      </c>
      <c r="C18" s="130"/>
      <c r="D18" s="126">
        <v>318</v>
      </c>
      <c r="E18" s="126">
        <v>247</v>
      </c>
      <c r="F18" s="126">
        <v>318</v>
      </c>
      <c r="G18" s="126">
        <v>145</v>
      </c>
      <c r="H18" s="126">
        <v>1</v>
      </c>
      <c r="I18" s="126">
        <v>6</v>
      </c>
      <c r="J18" s="126"/>
      <c r="K18" s="126">
        <v>3</v>
      </c>
      <c r="L18" s="560"/>
      <c r="M18" s="126">
        <v>119</v>
      </c>
      <c r="N18" s="126">
        <v>13</v>
      </c>
      <c r="O18" s="126">
        <v>0</v>
      </c>
      <c r="P18" s="126">
        <v>31</v>
      </c>
      <c r="Q18" s="126">
        <v>3</v>
      </c>
      <c r="R18" s="76">
        <v>318</v>
      </c>
      <c r="S18" s="126">
        <v>90</v>
      </c>
      <c r="T18" s="126">
        <v>84</v>
      </c>
      <c r="U18" s="126">
        <v>11</v>
      </c>
      <c r="V18" s="126">
        <v>2</v>
      </c>
      <c r="W18" s="126">
        <v>11</v>
      </c>
      <c r="X18" s="126">
        <v>24</v>
      </c>
      <c r="Y18" s="126">
        <v>35</v>
      </c>
      <c r="Z18" s="126">
        <v>34</v>
      </c>
      <c r="AA18" s="126">
        <v>2</v>
      </c>
      <c r="AB18" s="126">
        <v>25</v>
      </c>
    </row>
    <row r="19" spans="2:28" ht="9" customHeight="1" x14ac:dyDescent="0.15">
      <c r="B19" s="545" t="s">
        <v>23</v>
      </c>
      <c r="C19" s="130"/>
      <c r="D19" s="126">
        <v>58</v>
      </c>
      <c r="E19" s="126">
        <v>59</v>
      </c>
      <c r="F19" s="126">
        <v>58</v>
      </c>
      <c r="G19" s="126">
        <v>26</v>
      </c>
      <c r="H19" s="126">
        <v>1</v>
      </c>
      <c r="I19" s="126">
        <v>0</v>
      </c>
      <c r="J19" s="126"/>
      <c r="K19" s="126">
        <v>0</v>
      </c>
      <c r="L19" s="560"/>
      <c r="M19" s="126">
        <v>22</v>
      </c>
      <c r="N19" s="126">
        <v>5</v>
      </c>
      <c r="O19" s="126">
        <v>0</v>
      </c>
      <c r="P19" s="126">
        <v>4</v>
      </c>
      <c r="Q19" s="126">
        <v>0</v>
      </c>
      <c r="R19" s="76">
        <v>58</v>
      </c>
      <c r="S19" s="126">
        <v>0</v>
      </c>
      <c r="T19" s="126">
        <v>17</v>
      </c>
      <c r="U19" s="126">
        <v>2</v>
      </c>
      <c r="V19" s="126">
        <v>1</v>
      </c>
      <c r="W19" s="126">
        <v>1</v>
      </c>
      <c r="X19" s="126">
        <v>6</v>
      </c>
      <c r="Y19" s="126">
        <v>4</v>
      </c>
      <c r="Z19" s="126">
        <v>26</v>
      </c>
      <c r="AA19" s="126">
        <v>0</v>
      </c>
      <c r="AB19" s="126">
        <v>1</v>
      </c>
    </row>
    <row r="20" spans="2:28" ht="9" customHeight="1" x14ac:dyDescent="0.15">
      <c r="B20" s="545" t="s">
        <v>24</v>
      </c>
      <c r="C20" s="130"/>
      <c r="D20" s="126">
        <v>95</v>
      </c>
      <c r="E20" s="126">
        <v>94</v>
      </c>
      <c r="F20" s="126">
        <v>95</v>
      </c>
      <c r="G20" s="126">
        <v>38</v>
      </c>
      <c r="H20" s="126">
        <v>0</v>
      </c>
      <c r="I20" s="126">
        <v>0</v>
      </c>
      <c r="J20" s="126"/>
      <c r="K20" s="126">
        <v>0</v>
      </c>
      <c r="L20" s="560"/>
      <c r="M20" s="126">
        <v>40</v>
      </c>
      <c r="N20" s="126">
        <v>4</v>
      </c>
      <c r="O20" s="126">
        <v>0</v>
      </c>
      <c r="P20" s="126">
        <v>12</v>
      </c>
      <c r="Q20" s="126">
        <v>1</v>
      </c>
      <c r="R20" s="76">
        <v>95</v>
      </c>
      <c r="S20" s="126">
        <v>3</v>
      </c>
      <c r="T20" s="126">
        <v>24</v>
      </c>
      <c r="U20" s="126">
        <v>4</v>
      </c>
      <c r="V20" s="126">
        <v>0</v>
      </c>
      <c r="W20" s="126">
        <v>1</v>
      </c>
      <c r="X20" s="126">
        <v>13</v>
      </c>
      <c r="Y20" s="126">
        <v>13</v>
      </c>
      <c r="Z20" s="126">
        <v>16</v>
      </c>
      <c r="AA20" s="126">
        <v>2</v>
      </c>
      <c r="AB20" s="126">
        <v>19</v>
      </c>
    </row>
    <row r="21" spans="2:28" ht="9" customHeight="1" x14ac:dyDescent="0.15">
      <c r="B21" s="545" t="s">
        <v>25</v>
      </c>
      <c r="C21" s="130"/>
      <c r="D21" s="126">
        <v>60</v>
      </c>
      <c r="E21" s="126">
        <v>29</v>
      </c>
      <c r="F21" s="126">
        <v>60</v>
      </c>
      <c r="G21" s="126">
        <v>14</v>
      </c>
      <c r="H21" s="126">
        <v>4</v>
      </c>
      <c r="I21" s="126">
        <v>0</v>
      </c>
      <c r="J21" s="126"/>
      <c r="K21" s="126">
        <v>1</v>
      </c>
      <c r="L21" s="560"/>
      <c r="M21" s="126">
        <v>18</v>
      </c>
      <c r="N21" s="126">
        <v>2</v>
      </c>
      <c r="O21" s="126">
        <v>0</v>
      </c>
      <c r="P21" s="126">
        <v>2</v>
      </c>
      <c r="Q21" s="126">
        <v>20</v>
      </c>
      <c r="R21" s="76">
        <v>60</v>
      </c>
      <c r="S21" s="126">
        <v>0</v>
      </c>
      <c r="T21" s="126">
        <v>2</v>
      </c>
      <c r="U21" s="126">
        <v>0</v>
      </c>
      <c r="V21" s="126">
        <v>1</v>
      </c>
      <c r="W21" s="126">
        <v>3</v>
      </c>
      <c r="X21" s="126">
        <v>2</v>
      </c>
      <c r="Y21" s="126">
        <v>2</v>
      </c>
      <c r="Z21" s="126">
        <v>18</v>
      </c>
      <c r="AA21" s="126">
        <v>7</v>
      </c>
      <c r="AB21" s="126">
        <v>25</v>
      </c>
    </row>
    <row r="22" spans="2:28" ht="9" customHeight="1" x14ac:dyDescent="0.15">
      <c r="B22" s="545"/>
      <c r="C22" s="130"/>
      <c r="D22" s="126"/>
      <c r="E22" s="126"/>
      <c r="F22" s="126"/>
      <c r="G22" s="126"/>
      <c r="H22" s="126"/>
      <c r="I22" s="126"/>
      <c r="J22" s="126"/>
      <c r="K22" s="126"/>
      <c r="L22" s="560"/>
      <c r="M22" s="126"/>
      <c r="N22" s="126"/>
      <c r="O22" s="126"/>
      <c r="P22" s="126"/>
      <c r="Q22" s="126"/>
      <c r="R22" s="76"/>
      <c r="S22" s="126"/>
      <c r="T22" s="454"/>
      <c r="U22" s="454"/>
      <c r="V22" s="454"/>
      <c r="W22" s="454"/>
      <c r="X22" s="454"/>
      <c r="Y22" s="454"/>
      <c r="Z22" s="454"/>
      <c r="AA22" s="454"/>
      <c r="AB22" s="454"/>
    </row>
    <row r="23" spans="2:28" ht="9" customHeight="1" x14ac:dyDescent="0.15">
      <c r="B23" s="545" t="s">
        <v>26</v>
      </c>
      <c r="C23" s="130"/>
      <c r="D23" s="126">
        <v>16</v>
      </c>
      <c r="E23" s="126">
        <v>15</v>
      </c>
      <c r="F23" s="126">
        <v>16</v>
      </c>
      <c r="G23" s="126">
        <v>14</v>
      </c>
      <c r="H23" s="126">
        <v>0</v>
      </c>
      <c r="I23" s="126">
        <v>0</v>
      </c>
      <c r="J23" s="126"/>
      <c r="K23" s="126">
        <v>0</v>
      </c>
      <c r="L23" s="560"/>
      <c r="M23" s="126">
        <v>0</v>
      </c>
      <c r="N23" s="126">
        <v>0</v>
      </c>
      <c r="O23" s="126">
        <v>0</v>
      </c>
      <c r="P23" s="126">
        <v>2</v>
      </c>
      <c r="Q23" s="126">
        <v>0</v>
      </c>
      <c r="R23" s="76">
        <v>16</v>
      </c>
      <c r="S23" s="126">
        <v>9</v>
      </c>
      <c r="T23" s="126">
        <v>1</v>
      </c>
      <c r="U23" s="126">
        <v>0</v>
      </c>
      <c r="V23" s="126">
        <v>0</v>
      </c>
      <c r="W23" s="126">
        <v>0</v>
      </c>
      <c r="X23" s="126">
        <v>1</v>
      </c>
      <c r="Y23" s="126">
        <v>0</v>
      </c>
      <c r="Z23" s="126">
        <v>4</v>
      </c>
      <c r="AA23" s="126">
        <v>0</v>
      </c>
      <c r="AB23" s="126">
        <v>1</v>
      </c>
    </row>
    <row r="24" spans="2:28" ht="9" customHeight="1" x14ac:dyDescent="0.15">
      <c r="B24" s="545" t="s">
        <v>27</v>
      </c>
      <c r="C24" s="130"/>
      <c r="D24" s="126">
        <v>115</v>
      </c>
      <c r="E24" s="126">
        <v>114</v>
      </c>
      <c r="F24" s="126">
        <v>115</v>
      </c>
      <c r="G24" s="126">
        <v>65</v>
      </c>
      <c r="H24" s="126">
        <v>16</v>
      </c>
      <c r="I24" s="126">
        <v>0</v>
      </c>
      <c r="J24" s="126"/>
      <c r="K24" s="126">
        <v>2</v>
      </c>
      <c r="L24" s="560"/>
      <c r="M24" s="126">
        <v>25</v>
      </c>
      <c r="N24" s="126">
        <v>1</v>
      </c>
      <c r="O24" s="126">
        <v>0</v>
      </c>
      <c r="P24" s="126">
        <v>8</v>
      </c>
      <c r="Q24" s="126">
        <v>0</v>
      </c>
      <c r="R24" s="76">
        <v>115</v>
      </c>
      <c r="S24" s="126">
        <v>0</v>
      </c>
      <c r="T24" s="126">
        <v>14</v>
      </c>
      <c r="U24" s="126">
        <v>6</v>
      </c>
      <c r="V24" s="126">
        <v>1</v>
      </c>
      <c r="W24" s="126">
        <v>2</v>
      </c>
      <c r="X24" s="126">
        <v>6</v>
      </c>
      <c r="Y24" s="126">
        <v>7</v>
      </c>
      <c r="Z24" s="126">
        <v>51</v>
      </c>
      <c r="AA24" s="126">
        <v>2</v>
      </c>
      <c r="AB24" s="126">
        <v>26</v>
      </c>
    </row>
    <row r="25" spans="2:28" ht="9" customHeight="1" x14ac:dyDescent="0.15">
      <c r="B25" s="545" t="s">
        <v>28</v>
      </c>
      <c r="C25" s="130"/>
      <c r="D25" s="126">
        <v>97</v>
      </c>
      <c r="E25" s="126">
        <v>68</v>
      </c>
      <c r="F25" s="126">
        <v>97</v>
      </c>
      <c r="G25" s="126">
        <v>29</v>
      </c>
      <c r="H25" s="126">
        <v>3</v>
      </c>
      <c r="I25" s="126">
        <v>0</v>
      </c>
      <c r="J25" s="126"/>
      <c r="K25" s="126">
        <v>0</v>
      </c>
      <c r="L25" s="560"/>
      <c r="M25" s="126">
        <v>45</v>
      </c>
      <c r="N25" s="126">
        <v>6</v>
      </c>
      <c r="O25" s="126">
        <v>0</v>
      </c>
      <c r="P25" s="126">
        <v>14</v>
      </c>
      <c r="Q25" s="126">
        <v>0</v>
      </c>
      <c r="R25" s="76">
        <v>97</v>
      </c>
      <c r="S25" s="126">
        <v>1</v>
      </c>
      <c r="T25" s="126">
        <v>32</v>
      </c>
      <c r="U25" s="126">
        <v>9</v>
      </c>
      <c r="V25" s="126">
        <v>0</v>
      </c>
      <c r="W25" s="126">
        <v>5</v>
      </c>
      <c r="X25" s="126">
        <v>14</v>
      </c>
      <c r="Y25" s="126">
        <v>11</v>
      </c>
      <c r="Z25" s="126">
        <v>10</v>
      </c>
      <c r="AA25" s="126">
        <v>0</v>
      </c>
      <c r="AB25" s="126">
        <v>15</v>
      </c>
    </row>
    <row r="26" spans="2:28" ht="9" customHeight="1" x14ac:dyDescent="0.15">
      <c r="B26" s="545" t="s">
        <v>29</v>
      </c>
      <c r="C26" s="130"/>
      <c r="D26" s="126">
        <v>90</v>
      </c>
      <c r="E26" s="126">
        <v>78</v>
      </c>
      <c r="F26" s="126">
        <v>90</v>
      </c>
      <c r="G26" s="126">
        <v>32</v>
      </c>
      <c r="H26" s="126">
        <v>2</v>
      </c>
      <c r="I26" s="126">
        <v>0</v>
      </c>
      <c r="J26" s="126"/>
      <c r="K26" s="126">
        <v>1</v>
      </c>
      <c r="L26" s="560"/>
      <c r="M26" s="126">
        <v>38</v>
      </c>
      <c r="N26" s="126">
        <v>4</v>
      </c>
      <c r="O26" s="126">
        <v>0</v>
      </c>
      <c r="P26" s="126">
        <v>14</v>
      </c>
      <c r="Q26" s="126">
        <v>0</v>
      </c>
      <c r="R26" s="76">
        <v>90</v>
      </c>
      <c r="S26" s="126">
        <v>2</v>
      </c>
      <c r="T26" s="126">
        <v>17</v>
      </c>
      <c r="U26" s="126">
        <v>7</v>
      </c>
      <c r="V26" s="126">
        <v>0</v>
      </c>
      <c r="W26" s="126">
        <v>2</v>
      </c>
      <c r="X26" s="126">
        <v>13</v>
      </c>
      <c r="Y26" s="126">
        <v>14</v>
      </c>
      <c r="Z26" s="126">
        <v>17</v>
      </c>
      <c r="AA26" s="126">
        <v>10</v>
      </c>
      <c r="AB26" s="126">
        <v>8</v>
      </c>
    </row>
    <row r="27" spans="2:28" ht="9" customHeight="1" x14ac:dyDescent="0.15">
      <c r="B27" s="545" t="s">
        <v>30</v>
      </c>
      <c r="C27" s="130"/>
      <c r="D27" s="126">
        <v>63</v>
      </c>
      <c r="E27" s="126">
        <v>50</v>
      </c>
      <c r="F27" s="126">
        <v>63</v>
      </c>
      <c r="G27" s="126">
        <v>22</v>
      </c>
      <c r="H27" s="126">
        <v>5</v>
      </c>
      <c r="I27" s="126">
        <v>0</v>
      </c>
      <c r="J27" s="126"/>
      <c r="K27" s="126">
        <v>0</v>
      </c>
      <c r="L27" s="560"/>
      <c r="M27" s="126">
        <v>18</v>
      </c>
      <c r="N27" s="126">
        <v>1</v>
      </c>
      <c r="O27" s="126">
        <v>0</v>
      </c>
      <c r="P27" s="126">
        <v>15</v>
      </c>
      <c r="Q27" s="126">
        <v>2</v>
      </c>
      <c r="R27" s="76">
        <v>63</v>
      </c>
      <c r="S27" s="126">
        <v>2</v>
      </c>
      <c r="T27" s="126">
        <v>18</v>
      </c>
      <c r="U27" s="126">
        <v>4</v>
      </c>
      <c r="V27" s="126">
        <v>0</v>
      </c>
      <c r="W27" s="126">
        <v>1</v>
      </c>
      <c r="X27" s="126">
        <v>2</v>
      </c>
      <c r="Y27" s="126">
        <v>6</v>
      </c>
      <c r="Z27" s="126">
        <v>22</v>
      </c>
      <c r="AA27" s="126">
        <v>0</v>
      </c>
      <c r="AB27" s="126">
        <v>8</v>
      </c>
    </row>
    <row r="28" spans="2:28" ht="9" customHeight="1" x14ac:dyDescent="0.15">
      <c r="B28" s="545"/>
      <c r="C28" s="130"/>
      <c r="D28" s="126"/>
      <c r="E28" s="126"/>
      <c r="F28" s="126"/>
      <c r="G28" s="126"/>
      <c r="H28" s="126"/>
      <c r="I28" s="126"/>
      <c r="J28" s="126"/>
      <c r="K28" s="126"/>
      <c r="L28" s="560"/>
      <c r="M28" s="126"/>
      <c r="N28" s="126"/>
      <c r="O28" s="126"/>
      <c r="P28" s="126"/>
      <c r="Q28" s="126"/>
      <c r="R28" s="76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</row>
    <row r="29" spans="2:28" ht="8.65" customHeight="1" x14ac:dyDescent="0.15">
      <c r="B29" s="545" t="s">
        <v>67</v>
      </c>
      <c r="C29" s="130"/>
      <c r="D29" s="126">
        <v>73</v>
      </c>
      <c r="E29" s="126">
        <v>61</v>
      </c>
      <c r="F29" s="126">
        <v>73</v>
      </c>
      <c r="G29" s="126">
        <v>42</v>
      </c>
      <c r="H29" s="126">
        <v>7</v>
      </c>
      <c r="I29" s="126">
        <v>0</v>
      </c>
      <c r="J29" s="126"/>
      <c r="K29" s="126">
        <v>0</v>
      </c>
      <c r="L29" s="560"/>
      <c r="M29" s="126">
        <v>17</v>
      </c>
      <c r="N29" s="126">
        <v>2</v>
      </c>
      <c r="O29" s="126">
        <v>0</v>
      </c>
      <c r="P29" s="126">
        <v>2</v>
      </c>
      <c r="Q29" s="126">
        <v>3</v>
      </c>
      <c r="R29" s="76">
        <v>73</v>
      </c>
      <c r="S29" s="126">
        <v>0</v>
      </c>
      <c r="T29" s="126">
        <v>8</v>
      </c>
      <c r="U29" s="126">
        <v>3</v>
      </c>
      <c r="V29" s="126">
        <v>0</v>
      </c>
      <c r="W29" s="126">
        <v>4</v>
      </c>
      <c r="X29" s="126">
        <v>4</v>
      </c>
      <c r="Y29" s="126">
        <v>10</v>
      </c>
      <c r="Z29" s="126">
        <v>31</v>
      </c>
      <c r="AA29" s="126">
        <v>0</v>
      </c>
      <c r="AB29" s="126">
        <v>13</v>
      </c>
    </row>
    <row r="30" spans="2:28" ht="8.1" customHeight="1" x14ac:dyDescent="0.15">
      <c r="B30" s="545" t="s">
        <v>32</v>
      </c>
      <c r="C30" s="130"/>
      <c r="D30" s="126">
        <v>38</v>
      </c>
      <c r="E30" s="126">
        <v>23</v>
      </c>
      <c r="F30" s="126">
        <v>38</v>
      </c>
      <c r="G30" s="126">
        <v>6</v>
      </c>
      <c r="H30" s="126">
        <v>0</v>
      </c>
      <c r="I30" s="126">
        <v>0</v>
      </c>
      <c r="J30" s="126"/>
      <c r="K30" s="126">
        <v>0</v>
      </c>
      <c r="L30" s="560"/>
      <c r="M30" s="126">
        <v>15</v>
      </c>
      <c r="N30" s="126">
        <v>9</v>
      </c>
      <c r="O30" s="126">
        <v>0</v>
      </c>
      <c r="P30" s="126">
        <v>7</v>
      </c>
      <c r="Q30" s="126">
        <v>1</v>
      </c>
      <c r="R30" s="76">
        <v>38</v>
      </c>
      <c r="S30" s="126">
        <v>0</v>
      </c>
      <c r="T30" s="126">
        <v>19</v>
      </c>
      <c r="U30" s="126">
        <v>5</v>
      </c>
      <c r="V30" s="126">
        <v>0</v>
      </c>
      <c r="W30" s="126">
        <v>0</v>
      </c>
      <c r="X30" s="126">
        <v>5</v>
      </c>
      <c r="Y30" s="126">
        <v>1</v>
      </c>
      <c r="Z30" s="126">
        <v>4</v>
      </c>
      <c r="AA30" s="126">
        <v>1</v>
      </c>
      <c r="AB30" s="126">
        <v>3</v>
      </c>
    </row>
    <row r="31" spans="2:28" ht="9" customHeight="1" x14ac:dyDescent="0.15">
      <c r="B31" s="545" t="s">
        <v>33</v>
      </c>
      <c r="C31" s="130"/>
      <c r="D31" s="126">
        <v>53</v>
      </c>
      <c r="E31" s="126">
        <v>24</v>
      </c>
      <c r="F31" s="126">
        <v>53</v>
      </c>
      <c r="G31" s="126">
        <v>41</v>
      </c>
      <c r="H31" s="126">
        <v>4</v>
      </c>
      <c r="I31" s="126">
        <v>0</v>
      </c>
      <c r="J31" s="126"/>
      <c r="K31" s="126">
        <v>1</v>
      </c>
      <c r="L31" s="560"/>
      <c r="M31" s="126">
        <v>3</v>
      </c>
      <c r="N31" s="126">
        <v>0</v>
      </c>
      <c r="O31" s="126">
        <v>0</v>
      </c>
      <c r="P31" s="126">
        <v>4</v>
      </c>
      <c r="Q31" s="126">
        <v>1</v>
      </c>
      <c r="R31" s="76">
        <v>53</v>
      </c>
      <c r="S31" s="126">
        <v>0</v>
      </c>
      <c r="T31" s="126">
        <v>5</v>
      </c>
      <c r="U31" s="126">
        <v>1</v>
      </c>
      <c r="V31" s="126">
        <v>0</v>
      </c>
      <c r="W31" s="126">
        <v>0</v>
      </c>
      <c r="X31" s="126">
        <v>0</v>
      </c>
      <c r="Y31" s="126">
        <v>2</v>
      </c>
      <c r="Z31" s="126">
        <v>21</v>
      </c>
      <c r="AA31" s="126">
        <v>0</v>
      </c>
      <c r="AB31" s="126">
        <v>24</v>
      </c>
    </row>
    <row r="32" spans="2:28" ht="9" customHeight="1" x14ac:dyDescent="0.15">
      <c r="B32" s="545" t="s">
        <v>34</v>
      </c>
      <c r="C32" s="130"/>
      <c r="D32" s="126">
        <v>75</v>
      </c>
      <c r="E32" s="126">
        <v>73</v>
      </c>
      <c r="F32" s="126">
        <v>75</v>
      </c>
      <c r="G32" s="126">
        <v>28</v>
      </c>
      <c r="H32" s="126">
        <v>1</v>
      </c>
      <c r="I32" s="126">
        <v>0</v>
      </c>
      <c r="J32" s="126"/>
      <c r="K32" s="126">
        <v>0</v>
      </c>
      <c r="L32" s="560"/>
      <c r="M32" s="126">
        <v>23</v>
      </c>
      <c r="N32" s="126">
        <v>2</v>
      </c>
      <c r="O32" s="126">
        <v>0</v>
      </c>
      <c r="P32" s="126">
        <v>21</v>
      </c>
      <c r="Q32" s="126">
        <v>0</v>
      </c>
      <c r="R32" s="76">
        <v>75</v>
      </c>
      <c r="S32" s="126">
        <v>6</v>
      </c>
      <c r="T32" s="126">
        <v>16</v>
      </c>
      <c r="U32" s="126">
        <v>11</v>
      </c>
      <c r="V32" s="126">
        <v>0</v>
      </c>
      <c r="W32" s="126">
        <v>0</v>
      </c>
      <c r="X32" s="126">
        <v>10</v>
      </c>
      <c r="Y32" s="126">
        <v>4</v>
      </c>
      <c r="Z32" s="126">
        <v>9</v>
      </c>
      <c r="AA32" s="126">
        <v>0</v>
      </c>
      <c r="AB32" s="126">
        <v>19</v>
      </c>
    </row>
    <row r="33" spans="2:28" ht="9" customHeight="1" x14ac:dyDescent="0.15">
      <c r="B33" s="545"/>
      <c r="C33" s="130"/>
      <c r="D33" s="126"/>
      <c r="E33" s="126"/>
      <c r="F33" s="126"/>
      <c r="G33" s="126"/>
      <c r="H33" s="126"/>
      <c r="I33" s="126"/>
      <c r="J33" s="126"/>
      <c r="K33" s="126"/>
      <c r="L33" s="560"/>
      <c r="M33" s="126"/>
      <c r="N33" s="126"/>
      <c r="O33" s="126"/>
      <c r="P33" s="126"/>
      <c r="Q33" s="126"/>
      <c r="R33" s="76"/>
      <c r="S33" s="126"/>
      <c r="T33" s="454"/>
      <c r="U33" s="454"/>
      <c r="V33" s="454"/>
      <c r="W33" s="454"/>
      <c r="X33" s="454"/>
      <c r="Y33" s="454"/>
      <c r="Z33" s="454"/>
      <c r="AA33" s="454"/>
      <c r="AB33" s="454"/>
    </row>
    <row r="34" spans="2:28" ht="9" customHeight="1" x14ac:dyDescent="0.15">
      <c r="B34" s="545" t="s">
        <v>35</v>
      </c>
      <c r="C34" s="130"/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/>
      <c r="K34" s="126">
        <v>0</v>
      </c>
      <c r="L34" s="560"/>
      <c r="M34" s="126">
        <v>0</v>
      </c>
      <c r="N34" s="126">
        <v>0</v>
      </c>
      <c r="O34" s="126">
        <v>0</v>
      </c>
      <c r="P34" s="126">
        <v>0</v>
      </c>
      <c r="Q34" s="126">
        <v>0</v>
      </c>
      <c r="R34" s="76">
        <v>0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</row>
    <row r="35" spans="2:28" ht="9" customHeight="1" x14ac:dyDescent="0.15">
      <c r="B35" s="545" t="s">
        <v>36</v>
      </c>
      <c r="C35" s="130"/>
      <c r="D35" s="126">
        <v>28</v>
      </c>
      <c r="E35" s="126">
        <v>25</v>
      </c>
      <c r="F35" s="126">
        <v>28</v>
      </c>
      <c r="G35" s="126">
        <v>13</v>
      </c>
      <c r="H35" s="126">
        <v>0</v>
      </c>
      <c r="I35" s="126">
        <v>0</v>
      </c>
      <c r="J35" s="126"/>
      <c r="K35" s="126">
        <v>1</v>
      </c>
      <c r="L35" s="560"/>
      <c r="M35" s="126">
        <v>11</v>
      </c>
      <c r="N35" s="126">
        <v>1</v>
      </c>
      <c r="O35" s="126">
        <v>0</v>
      </c>
      <c r="P35" s="126">
        <v>3</v>
      </c>
      <c r="Q35" s="126">
        <v>0</v>
      </c>
      <c r="R35" s="76">
        <v>28</v>
      </c>
      <c r="S35" s="126">
        <v>0</v>
      </c>
      <c r="T35" s="126">
        <v>7</v>
      </c>
      <c r="U35" s="126">
        <v>3</v>
      </c>
      <c r="V35" s="126">
        <v>0</v>
      </c>
      <c r="W35" s="126">
        <v>2</v>
      </c>
      <c r="X35" s="126">
        <v>1</v>
      </c>
      <c r="Y35" s="126">
        <v>4</v>
      </c>
      <c r="Z35" s="126">
        <v>10</v>
      </c>
      <c r="AA35" s="126">
        <v>1</v>
      </c>
      <c r="AB35" s="126">
        <v>0</v>
      </c>
    </row>
    <row r="36" spans="2:28" ht="9" customHeight="1" x14ac:dyDescent="0.15">
      <c r="B36" s="545" t="s">
        <v>37</v>
      </c>
      <c r="C36" s="130"/>
      <c r="D36" s="126">
        <v>24</v>
      </c>
      <c r="E36" s="126">
        <v>24</v>
      </c>
      <c r="F36" s="126">
        <v>24</v>
      </c>
      <c r="G36" s="126">
        <v>0</v>
      </c>
      <c r="H36" s="126">
        <v>0</v>
      </c>
      <c r="I36" s="126">
        <v>0</v>
      </c>
      <c r="J36" s="126"/>
      <c r="K36" s="126">
        <v>0</v>
      </c>
      <c r="L36" s="560"/>
      <c r="M36" s="126">
        <v>0</v>
      </c>
      <c r="N36" s="126">
        <v>0</v>
      </c>
      <c r="O36" s="126">
        <v>0</v>
      </c>
      <c r="P36" s="126">
        <v>0</v>
      </c>
      <c r="Q36" s="126">
        <v>24</v>
      </c>
      <c r="R36" s="76">
        <v>24</v>
      </c>
      <c r="S36" s="126">
        <v>0</v>
      </c>
      <c r="T36" s="126">
        <v>0</v>
      </c>
      <c r="U36" s="126">
        <v>0</v>
      </c>
      <c r="V36" s="126">
        <v>0</v>
      </c>
      <c r="W36" s="126">
        <v>0</v>
      </c>
      <c r="X36" s="126">
        <v>0</v>
      </c>
      <c r="Y36" s="126">
        <v>0</v>
      </c>
      <c r="Z36" s="126">
        <v>0</v>
      </c>
      <c r="AA36" s="126">
        <v>0</v>
      </c>
      <c r="AB36" s="126">
        <v>24</v>
      </c>
    </row>
    <row r="37" spans="2:28" ht="9" customHeight="1" x14ac:dyDescent="0.15">
      <c r="B37" s="545" t="s">
        <v>274</v>
      </c>
      <c r="C37" s="130"/>
      <c r="D37" s="126">
        <v>20</v>
      </c>
      <c r="E37" s="76">
        <v>19</v>
      </c>
      <c r="F37" s="126">
        <v>20</v>
      </c>
      <c r="G37" s="76">
        <v>9</v>
      </c>
      <c r="H37" s="126">
        <v>0</v>
      </c>
      <c r="I37" s="126">
        <v>0</v>
      </c>
      <c r="J37" s="126"/>
      <c r="K37" s="126">
        <v>0</v>
      </c>
      <c r="L37" s="560"/>
      <c r="M37" s="76">
        <v>6</v>
      </c>
      <c r="N37" s="126">
        <v>1</v>
      </c>
      <c r="O37" s="126">
        <v>0</v>
      </c>
      <c r="P37" s="76">
        <v>4</v>
      </c>
      <c r="Q37" s="76">
        <v>0</v>
      </c>
      <c r="R37" s="76">
        <v>20</v>
      </c>
      <c r="S37" s="126">
        <v>0</v>
      </c>
      <c r="T37" s="126">
        <v>1</v>
      </c>
      <c r="U37" s="126">
        <v>0</v>
      </c>
      <c r="V37" s="126">
        <v>0</v>
      </c>
      <c r="W37" s="126">
        <v>1</v>
      </c>
      <c r="X37" s="126">
        <v>0</v>
      </c>
      <c r="Y37" s="126">
        <v>0</v>
      </c>
      <c r="Z37" s="126">
        <v>12</v>
      </c>
      <c r="AA37" s="126">
        <v>0</v>
      </c>
      <c r="AB37" s="126">
        <v>6</v>
      </c>
    </row>
    <row r="38" spans="2:28" ht="9" customHeight="1" x14ac:dyDescent="0.15">
      <c r="B38" s="545"/>
      <c r="C38" s="130"/>
      <c r="D38" s="126"/>
      <c r="E38" s="76"/>
      <c r="F38" s="126"/>
      <c r="G38" s="76"/>
      <c r="H38" s="126"/>
      <c r="I38" s="126"/>
      <c r="J38" s="126"/>
      <c r="K38" s="126"/>
      <c r="L38" s="560"/>
      <c r="M38" s="76"/>
      <c r="N38" s="76"/>
      <c r="O38" s="126"/>
      <c r="P38" s="76"/>
      <c r="Q38" s="76"/>
      <c r="R38" s="76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</row>
    <row r="39" spans="2:28" ht="9" customHeight="1" x14ac:dyDescent="0.15">
      <c r="B39" s="545" t="s">
        <v>39</v>
      </c>
      <c r="C39" s="130"/>
      <c r="D39" s="126">
        <v>0</v>
      </c>
      <c r="E39" s="126">
        <v>0</v>
      </c>
      <c r="F39" s="126">
        <v>0</v>
      </c>
      <c r="G39" s="126">
        <v>0</v>
      </c>
      <c r="H39" s="76">
        <v>0</v>
      </c>
      <c r="I39" s="126">
        <v>0</v>
      </c>
      <c r="J39" s="126"/>
      <c r="K39" s="126">
        <v>0</v>
      </c>
      <c r="L39" s="560"/>
      <c r="M39" s="126">
        <v>0</v>
      </c>
      <c r="N39" s="126">
        <v>0</v>
      </c>
      <c r="O39" s="126">
        <v>0</v>
      </c>
      <c r="P39" s="126">
        <v>0</v>
      </c>
      <c r="Q39" s="126">
        <v>0</v>
      </c>
      <c r="R39" s="76">
        <v>0</v>
      </c>
      <c r="S39" s="126">
        <v>0</v>
      </c>
      <c r="T39" s="126">
        <v>0</v>
      </c>
      <c r="U39" s="126">
        <v>0</v>
      </c>
      <c r="V39" s="126">
        <v>0</v>
      </c>
      <c r="W39" s="126">
        <v>0</v>
      </c>
      <c r="X39" s="126">
        <v>0</v>
      </c>
      <c r="Y39" s="126">
        <v>0</v>
      </c>
      <c r="Z39" s="126">
        <v>0</v>
      </c>
      <c r="AA39" s="126">
        <v>0</v>
      </c>
      <c r="AB39" s="126">
        <v>0</v>
      </c>
    </row>
    <row r="40" spans="2:28" ht="9" customHeight="1" x14ac:dyDescent="0.15">
      <c r="B40" s="545" t="s">
        <v>40</v>
      </c>
      <c r="C40" s="130"/>
      <c r="D40" s="126">
        <v>1</v>
      </c>
      <c r="E40" s="126">
        <v>0</v>
      </c>
      <c r="F40" s="126">
        <v>1</v>
      </c>
      <c r="G40" s="126">
        <v>0</v>
      </c>
      <c r="H40" s="126">
        <v>0</v>
      </c>
      <c r="I40" s="126">
        <v>0</v>
      </c>
      <c r="J40" s="126"/>
      <c r="K40" s="126">
        <v>0</v>
      </c>
      <c r="L40" s="560"/>
      <c r="M40" s="126">
        <v>1</v>
      </c>
      <c r="N40" s="126">
        <v>0</v>
      </c>
      <c r="O40" s="126">
        <v>0</v>
      </c>
      <c r="P40" s="126">
        <v>0</v>
      </c>
      <c r="Q40" s="126">
        <v>0</v>
      </c>
      <c r="R40" s="76">
        <v>1</v>
      </c>
      <c r="S40" s="126">
        <v>0</v>
      </c>
      <c r="T40" s="126">
        <v>0</v>
      </c>
      <c r="U40" s="126">
        <v>0</v>
      </c>
      <c r="V40" s="126">
        <v>0</v>
      </c>
      <c r="W40" s="126">
        <v>0</v>
      </c>
      <c r="X40" s="126">
        <v>0</v>
      </c>
      <c r="Y40" s="126">
        <v>1</v>
      </c>
      <c r="Z40" s="126">
        <v>0</v>
      </c>
      <c r="AA40" s="126">
        <v>0</v>
      </c>
      <c r="AB40" s="126">
        <v>0</v>
      </c>
    </row>
    <row r="41" spans="2:28" ht="9" customHeight="1" x14ac:dyDescent="0.15">
      <c r="B41" s="545" t="s">
        <v>41</v>
      </c>
      <c r="C41" s="130"/>
      <c r="D41" s="126">
        <v>0</v>
      </c>
      <c r="E41" s="126">
        <v>0</v>
      </c>
      <c r="F41" s="126">
        <v>0</v>
      </c>
      <c r="G41" s="126">
        <v>0</v>
      </c>
      <c r="H41" s="126">
        <v>0</v>
      </c>
      <c r="I41" s="126">
        <v>0</v>
      </c>
      <c r="J41" s="126"/>
      <c r="K41" s="126">
        <v>0</v>
      </c>
      <c r="L41" s="560"/>
      <c r="M41" s="126">
        <v>0</v>
      </c>
      <c r="N41" s="126">
        <v>0</v>
      </c>
      <c r="O41" s="126">
        <v>0</v>
      </c>
      <c r="P41" s="126">
        <v>0</v>
      </c>
      <c r="Q41" s="126">
        <v>0</v>
      </c>
      <c r="R41" s="76">
        <v>0</v>
      </c>
      <c r="S41" s="126">
        <v>0</v>
      </c>
      <c r="T41" s="126">
        <v>0</v>
      </c>
      <c r="U41" s="126">
        <v>0</v>
      </c>
      <c r="V41" s="126">
        <v>0</v>
      </c>
      <c r="W41" s="126">
        <v>0</v>
      </c>
      <c r="X41" s="126">
        <v>0</v>
      </c>
      <c r="Y41" s="126">
        <v>0</v>
      </c>
      <c r="Z41" s="126">
        <v>0</v>
      </c>
      <c r="AA41" s="126">
        <v>0</v>
      </c>
      <c r="AB41" s="126">
        <v>0</v>
      </c>
    </row>
    <row r="42" spans="2:28" ht="9" customHeight="1" x14ac:dyDescent="0.15">
      <c r="B42" s="545" t="s">
        <v>42</v>
      </c>
      <c r="C42" s="130"/>
      <c r="D42" s="126">
        <v>2</v>
      </c>
      <c r="E42" s="126">
        <v>2</v>
      </c>
      <c r="F42" s="126">
        <v>2</v>
      </c>
      <c r="G42" s="126">
        <v>0</v>
      </c>
      <c r="H42" s="126">
        <v>0</v>
      </c>
      <c r="I42" s="126">
        <v>0</v>
      </c>
      <c r="J42" s="126"/>
      <c r="K42" s="126">
        <v>0</v>
      </c>
      <c r="L42" s="560"/>
      <c r="M42" s="126">
        <v>0</v>
      </c>
      <c r="N42" s="126">
        <v>0</v>
      </c>
      <c r="O42" s="126">
        <v>0</v>
      </c>
      <c r="P42" s="126">
        <v>2</v>
      </c>
      <c r="Q42" s="126">
        <v>0</v>
      </c>
      <c r="R42" s="76">
        <v>2</v>
      </c>
      <c r="S42" s="126">
        <v>0</v>
      </c>
      <c r="T42" s="126">
        <v>0</v>
      </c>
      <c r="U42" s="126">
        <v>2</v>
      </c>
      <c r="V42" s="126">
        <v>0</v>
      </c>
      <c r="W42" s="126">
        <v>0</v>
      </c>
      <c r="X42" s="126">
        <v>0</v>
      </c>
      <c r="Y42" s="126">
        <v>0</v>
      </c>
      <c r="Z42" s="126">
        <v>0</v>
      </c>
      <c r="AA42" s="126">
        <v>0</v>
      </c>
      <c r="AB42" s="126">
        <v>0</v>
      </c>
    </row>
    <row r="43" spans="2:28" ht="9" customHeight="1" x14ac:dyDescent="0.15">
      <c r="B43" s="545" t="s">
        <v>43</v>
      </c>
      <c r="C43" s="130"/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126">
        <v>0</v>
      </c>
      <c r="J43" s="126"/>
      <c r="K43" s="126">
        <v>0</v>
      </c>
      <c r="L43" s="560"/>
      <c r="M43" s="126">
        <v>0</v>
      </c>
      <c r="N43" s="126">
        <v>0</v>
      </c>
      <c r="O43" s="126">
        <v>0</v>
      </c>
      <c r="P43" s="126">
        <v>0</v>
      </c>
      <c r="Q43" s="126">
        <v>0</v>
      </c>
      <c r="R43" s="76">
        <v>0</v>
      </c>
      <c r="S43" s="126">
        <v>0</v>
      </c>
      <c r="T43" s="126">
        <v>0</v>
      </c>
      <c r="U43" s="126">
        <v>0</v>
      </c>
      <c r="V43" s="126">
        <v>0</v>
      </c>
      <c r="W43" s="126">
        <v>0</v>
      </c>
      <c r="X43" s="126">
        <v>0</v>
      </c>
      <c r="Y43" s="126">
        <v>0</v>
      </c>
      <c r="Z43" s="126">
        <v>0</v>
      </c>
      <c r="AA43" s="126">
        <v>0</v>
      </c>
      <c r="AB43" s="126">
        <v>0</v>
      </c>
    </row>
    <row r="44" spans="2:28" ht="9" customHeight="1" x14ac:dyDescent="0.15">
      <c r="B44" s="545"/>
      <c r="C44" s="130"/>
      <c r="D44" s="126"/>
      <c r="E44" s="126"/>
      <c r="F44" s="126"/>
      <c r="G44" s="126"/>
      <c r="H44" s="126"/>
      <c r="I44" s="126"/>
      <c r="J44" s="126"/>
      <c r="K44" s="126"/>
      <c r="L44" s="560"/>
      <c r="M44" s="126"/>
      <c r="N44" s="126"/>
      <c r="O44" s="126"/>
      <c r="P44" s="126"/>
      <c r="Q44" s="126"/>
      <c r="R44" s="76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</row>
    <row r="45" spans="2:28" ht="9" customHeight="1" x14ac:dyDescent="0.15">
      <c r="B45" s="545" t="s">
        <v>44</v>
      </c>
      <c r="C45" s="130"/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0</v>
      </c>
      <c r="J45" s="126"/>
      <c r="K45" s="126">
        <v>0</v>
      </c>
      <c r="L45" s="560"/>
      <c r="M45" s="126">
        <v>0</v>
      </c>
      <c r="N45" s="126">
        <v>0</v>
      </c>
      <c r="O45" s="126">
        <v>0</v>
      </c>
      <c r="P45" s="126">
        <v>0</v>
      </c>
      <c r="Q45" s="126">
        <v>0</v>
      </c>
      <c r="R45" s="76">
        <v>0</v>
      </c>
      <c r="S45" s="126">
        <v>0</v>
      </c>
      <c r="T45" s="126">
        <v>0</v>
      </c>
      <c r="U45" s="126">
        <v>0</v>
      </c>
      <c r="V45" s="126">
        <v>0</v>
      </c>
      <c r="W45" s="126">
        <v>0</v>
      </c>
      <c r="X45" s="126">
        <v>0</v>
      </c>
      <c r="Y45" s="126">
        <v>0</v>
      </c>
      <c r="Z45" s="126">
        <v>0</v>
      </c>
      <c r="AA45" s="126">
        <v>0</v>
      </c>
      <c r="AB45" s="126">
        <v>0</v>
      </c>
    </row>
    <row r="46" spans="2:28" ht="9" customHeight="1" x14ac:dyDescent="0.15">
      <c r="B46" s="545" t="s">
        <v>45</v>
      </c>
      <c r="C46" s="130"/>
      <c r="D46" s="126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0</v>
      </c>
      <c r="J46" s="126"/>
      <c r="K46" s="126">
        <v>0</v>
      </c>
      <c r="L46" s="560"/>
      <c r="M46" s="126">
        <v>0</v>
      </c>
      <c r="N46" s="126">
        <v>0</v>
      </c>
      <c r="O46" s="126">
        <v>0</v>
      </c>
      <c r="P46" s="126">
        <v>0</v>
      </c>
      <c r="Q46" s="126">
        <v>0</v>
      </c>
      <c r="R46" s="76">
        <v>0</v>
      </c>
      <c r="S46" s="126">
        <v>0</v>
      </c>
      <c r="T46" s="126">
        <v>0</v>
      </c>
      <c r="U46" s="126">
        <v>0</v>
      </c>
      <c r="V46" s="126">
        <v>0</v>
      </c>
      <c r="W46" s="126">
        <v>0</v>
      </c>
      <c r="X46" s="126">
        <v>0</v>
      </c>
      <c r="Y46" s="126">
        <v>0</v>
      </c>
      <c r="Z46" s="126">
        <v>0</v>
      </c>
      <c r="AA46" s="126">
        <v>0</v>
      </c>
      <c r="AB46" s="126">
        <v>0</v>
      </c>
    </row>
    <row r="47" spans="2:28" ht="9" customHeight="1" x14ac:dyDescent="0.15">
      <c r="B47" s="545" t="s">
        <v>46</v>
      </c>
      <c r="C47" s="130"/>
      <c r="D47" s="126">
        <v>34</v>
      </c>
      <c r="E47" s="126">
        <v>33</v>
      </c>
      <c r="F47" s="126">
        <v>34</v>
      </c>
      <c r="G47" s="126">
        <v>8</v>
      </c>
      <c r="H47" s="126">
        <v>2</v>
      </c>
      <c r="I47" s="126">
        <v>0</v>
      </c>
      <c r="J47" s="126"/>
      <c r="K47" s="126">
        <v>0</v>
      </c>
      <c r="L47" s="560"/>
      <c r="M47" s="126">
        <v>10</v>
      </c>
      <c r="N47" s="126">
        <v>0</v>
      </c>
      <c r="O47" s="126">
        <v>0</v>
      </c>
      <c r="P47" s="126">
        <v>1</v>
      </c>
      <c r="Q47" s="126">
        <v>13</v>
      </c>
      <c r="R47" s="76">
        <v>34</v>
      </c>
      <c r="S47" s="126">
        <v>3</v>
      </c>
      <c r="T47" s="126">
        <v>2</v>
      </c>
      <c r="U47" s="126">
        <v>0</v>
      </c>
      <c r="V47" s="126">
        <v>1</v>
      </c>
      <c r="W47" s="126">
        <v>2</v>
      </c>
      <c r="X47" s="126">
        <v>3</v>
      </c>
      <c r="Y47" s="126">
        <v>3</v>
      </c>
      <c r="Z47" s="126">
        <v>5</v>
      </c>
      <c r="AA47" s="126">
        <v>0</v>
      </c>
      <c r="AB47" s="126">
        <v>15</v>
      </c>
    </row>
    <row r="48" spans="2:28" ht="9" customHeight="1" x14ac:dyDescent="0.15">
      <c r="B48" s="545" t="s">
        <v>47</v>
      </c>
      <c r="C48" s="130"/>
      <c r="D48" s="126">
        <v>23</v>
      </c>
      <c r="E48" s="126">
        <v>13</v>
      </c>
      <c r="F48" s="126">
        <v>23</v>
      </c>
      <c r="G48" s="126">
        <v>9</v>
      </c>
      <c r="H48" s="126">
        <v>2</v>
      </c>
      <c r="I48" s="126">
        <v>0</v>
      </c>
      <c r="J48" s="126"/>
      <c r="K48" s="126">
        <v>3</v>
      </c>
      <c r="L48" s="560"/>
      <c r="M48" s="126">
        <v>11</v>
      </c>
      <c r="N48" s="126">
        <v>0</v>
      </c>
      <c r="O48" s="126">
        <v>0</v>
      </c>
      <c r="P48" s="126">
        <v>1</v>
      </c>
      <c r="Q48" s="126">
        <v>0</v>
      </c>
      <c r="R48" s="76">
        <v>23</v>
      </c>
      <c r="S48" s="126">
        <v>0</v>
      </c>
      <c r="T48" s="126">
        <v>2</v>
      </c>
      <c r="U48" s="126">
        <v>1</v>
      </c>
      <c r="V48" s="126">
        <v>0</v>
      </c>
      <c r="W48" s="126">
        <v>0</v>
      </c>
      <c r="X48" s="126">
        <v>0</v>
      </c>
      <c r="Y48" s="126">
        <v>6</v>
      </c>
      <c r="Z48" s="126">
        <v>10</v>
      </c>
      <c r="AA48" s="126">
        <v>2</v>
      </c>
      <c r="AB48" s="126">
        <v>2</v>
      </c>
    </row>
    <row r="49" spans="1:28" ht="9" customHeight="1" x14ac:dyDescent="0.15">
      <c r="B49" s="545" t="s">
        <v>48</v>
      </c>
      <c r="C49" s="130"/>
      <c r="D49" s="126">
        <v>1</v>
      </c>
      <c r="E49" s="126">
        <v>1</v>
      </c>
      <c r="F49" s="126">
        <v>1</v>
      </c>
      <c r="G49" s="126">
        <v>0</v>
      </c>
      <c r="H49" s="126">
        <v>0</v>
      </c>
      <c r="I49" s="126">
        <v>0</v>
      </c>
      <c r="J49" s="126"/>
      <c r="K49" s="126">
        <v>0</v>
      </c>
      <c r="L49" s="560"/>
      <c r="M49" s="126">
        <v>0</v>
      </c>
      <c r="N49" s="126">
        <v>1</v>
      </c>
      <c r="O49" s="126">
        <v>0</v>
      </c>
      <c r="P49" s="126">
        <v>0</v>
      </c>
      <c r="Q49" s="126">
        <v>0</v>
      </c>
      <c r="R49" s="76">
        <v>1</v>
      </c>
      <c r="S49" s="126">
        <v>0</v>
      </c>
      <c r="T49" s="126">
        <v>0</v>
      </c>
      <c r="U49" s="126">
        <v>0</v>
      </c>
      <c r="V49" s="126">
        <v>0</v>
      </c>
      <c r="W49" s="126">
        <v>0</v>
      </c>
      <c r="X49" s="126">
        <v>0</v>
      </c>
      <c r="Y49" s="126">
        <v>0</v>
      </c>
      <c r="Z49" s="126">
        <v>0</v>
      </c>
      <c r="AA49" s="126">
        <v>0</v>
      </c>
      <c r="AB49" s="126">
        <v>1</v>
      </c>
    </row>
    <row r="50" spans="1:28" ht="6" customHeight="1" thickBot="1" x14ac:dyDescent="0.2">
      <c r="A50" s="124"/>
      <c r="B50" s="124"/>
      <c r="C50" s="155"/>
      <c r="D50" s="124"/>
      <c r="E50" s="124"/>
      <c r="F50" s="124"/>
      <c r="G50" s="124"/>
      <c r="H50" s="124"/>
      <c r="I50" s="124"/>
      <c r="J50" s="124"/>
      <c r="K50" s="278"/>
      <c r="L50" s="278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</row>
    <row r="51" spans="1:28" ht="3.75" customHeight="1" thickTop="1" x14ac:dyDescent="0.15">
      <c r="B51" s="724"/>
      <c r="C51" s="725"/>
      <c r="D51" s="725"/>
      <c r="E51" s="725"/>
      <c r="F51" s="725"/>
      <c r="G51" s="725"/>
      <c r="H51" s="725"/>
      <c r="I51" s="725"/>
      <c r="J51" s="725"/>
      <c r="K51" s="725"/>
      <c r="L51" s="725"/>
      <c r="M51" s="725"/>
      <c r="N51" s="725"/>
      <c r="O51" s="725"/>
    </row>
    <row r="52" spans="1:28" x14ac:dyDescent="0.15">
      <c r="A52" s="554" t="s">
        <v>273</v>
      </c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1:28" x14ac:dyDescent="0.15">
      <c r="A53" s="554" t="s">
        <v>272</v>
      </c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1:28" x14ac:dyDescent="0.15">
      <c r="A54" s="554" t="s">
        <v>271</v>
      </c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1:28" x14ac:dyDescent="0.15"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28" x14ac:dyDescent="0.15">
      <c r="B56" s="15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</sheetData>
  <mergeCells count="22">
    <mergeCell ref="Z4:Z5"/>
    <mergeCell ref="B51:O51"/>
    <mergeCell ref="R4:R5"/>
    <mergeCell ref="S4:S5"/>
    <mergeCell ref="T4:T5"/>
    <mergeCell ref="U4:U5"/>
    <mergeCell ref="D3:E3"/>
    <mergeCell ref="F3:Q3"/>
    <mergeCell ref="R3:AB3"/>
    <mergeCell ref="D4:D5"/>
    <mergeCell ref="E4:E5"/>
    <mergeCell ref="F4:F5"/>
    <mergeCell ref="M4:M5"/>
    <mergeCell ref="N4:N5"/>
    <mergeCell ref="P4:P5"/>
    <mergeCell ref="Q4:Q5"/>
    <mergeCell ref="AA4:AA5"/>
    <mergeCell ref="AB4:AB5"/>
    <mergeCell ref="V4:V5"/>
    <mergeCell ref="W4:W5"/>
    <mergeCell ref="X4:X5"/>
    <mergeCell ref="Y4:Y5"/>
  </mergeCells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scale="95" fitToWidth="0" fitToHeight="0" orientation="landscape" r:id="rId1"/>
  <headerFooter alignWithMargins="0">
    <oddHeader>&amp;L&amp;9公害苦情状況&amp;C&amp;K000000
&amp;R&amp;9&amp;F 　（&amp;A）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52"/>
  <sheetViews>
    <sheetView showWhiteSpace="0" zoomScaleNormal="100" zoomScaleSheetLayoutView="100" zoomScalePageLayoutView="150" workbookViewId="0"/>
  </sheetViews>
  <sheetFormatPr defaultColWidth="9" defaultRowHeight="9.75" x14ac:dyDescent="0.15"/>
  <cols>
    <col min="1" max="1" width="1" style="2" customWidth="1"/>
    <col min="2" max="2" width="9.125" style="2" customWidth="1"/>
    <col min="3" max="3" width="0.875" style="2" customWidth="1"/>
    <col min="4" max="4" width="9.125" style="29" bestFit="1" customWidth="1"/>
    <col min="5" max="5" width="9.875" style="2" bestFit="1" customWidth="1"/>
    <col min="6" max="6" width="9.75" style="2" bestFit="1" customWidth="1"/>
    <col min="7" max="7" width="6.875" style="2" customWidth="1"/>
    <col min="8" max="8" width="8.125" style="2" bestFit="1" customWidth="1"/>
    <col min="9" max="9" width="7" style="2" customWidth="1"/>
    <col min="10" max="10" width="8.5" style="14" customWidth="1"/>
    <col min="11" max="11" width="6.875" style="2" customWidth="1"/>
    <col min="12" max="16384" width="9" style="2"/>
  </cols>
  <sheetData>
    <row r="1" spans="1:11" ht="11.25" customHeight="1" thickBot="1" x14ac:dyDescent="0.2">
      <c r="A1" s="1"/>
      <c r="D1" s="3"/>
      <c r="E1" s="4"/>
      <c r="F1" s="4"/>
      <c r="G1" s="4"/>
      <c r="H1" s="4"/>
      <c r="I1" s="5"/>
      <c r="J1" s="6"/>
      <c r="K1" s="72" t="s">
        <v>0</v>
      </c>
    </row>
    <row r="2" spans="1:11" s="7" customFormat="1" ht="15.75" customHeight="1" thickTop="1" x14ac:dyDescent="0.15">
      <c r="B2" s="729" t="s">
        <v>1</v>
      </c>
      <c r="C2" s="8"/>
      <c r="D2" s="9" t="s">
        <v>2</v>
      </c>
      <c r="E2" s="9" t="s">
        <v>2</v>
      </c>
      <c r="F2" s="731" t="s">
        <v>3</v>
      </c>
      <c r="G2" s="732"/>
      <c r="H2" s="732"/>
      <c r="I2" s="733"/>
      <c r="J2" s="734" t="s">
        <v>4</v>
      </c>
      <c r="K2" s="736" t="s">
        <v>5</v>
      </c>
    </row>
    <row r="3" spans="1:11" s="7" customFormat="1" ht="15" customHeight="1" x14ac:dyDescent="0.15">
      <c r="A3" s="10"/>
      <c r="B3" s="730"/>
      <c r="C3" s="11"/>
      <c r="D3" s="12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735"/>
      <c r="K3" s="737"/>
    </row>
    <row r="4" spans="1:11" s="14" customFormat="1" ht="11.1" customHeight="1" x14ac:dyDescent="0.15">
      <c r="B4" s="15"/>
      <c r="C4" s="15"/>
      <c r="D4" s="16" t="s">
        <v>12</v>
      </c>
      <c r="E4" s="17" t="s">
        <v>13</v>
      </c>
      <c r="F4" s="17" t="s">
        <v>13</v>
      </c>
      <c r="G4" s="17" t="s">
        <v>13</v>
      </c>
      <c r="H4" s="17" t="s">
        <v>13</v>
      </c>
      <c r="I4" s="17" t="s">
        <v>13</v>
      </c>
      <c r="J4" s="17" t="s">
        <v>13</v>
      </c>
      <c r="K4" s="17" t="s">
        <v>14</v>
      </c>
    </row>
    <row r="5" spans="1:11" ht="11.1" customHeight="1" x14ac:dyDescent="0.15">
      <c r="B5" s="18" t="s">
        <v>68</v>
      </c>
      <c r="C5" s="18"/>
      <c r="D5" s="19">
        <v>2873101.665</v>
      </c>
      <c r="E5" s="20">
        <v>2607718</v>
      </c>
      <c r="F5" s="20">
        <v>2191978</v>
      </c>
      <c r="G5" s="20">
        <v>14937</v>
      </c>
      <c r="H5" s="20">
        <v>391397</v>
      </c>
      <c r="I5" s="20">
        <v>9406</v>
      </c>
      <c r="J5" s="20">
        <v>265383.66499999998</v>
      </c>
      <c r="K5" s="20">
        <v>859</v>
      </c>
    </row>
    <row r="6" spans="1:11" ht="11.1" customHeight="1" x14ac:dyDescent="0.15">
      <c r="B6" s="18" t="s">
        <v>675</v>
      </c>
      <c r="C6" s="21"/>
      <c r="D6" s="19">
        <v>2834702</v>
      </c>
      <c r="E6" s="20">
        <v>2581245</v>
      </c>
      <c r="F6" s="20">
        <v>2170873</v>
      </c>
      <c r="G6" s="20">
        <v>12380</v>
      </c>
      <c r="H6" s="20">
        <v>389324</v>
      </c>
      <c r="I6" s="20">
        <v>8668</v>
      </c>
      <c r="J6" s="20">
        <v>253457</v>
      </c>
      <c r="K6" s="20">
        <v>845.74809478049087</v>
      </c>
    </row>
    <row r="7" spans="1:11" ht="11.1" customHeight="1" x14ac:dyDescent="0.15">
      <c r="B7" s="18" t="s">
        <v>15</v>
      </c>
      <c r="C7" s="28"/>
      <c r="D7" s="79">
        <f t="shared" ref="D7:J7" si="0">SUM(D9:D47)</f>
        <v>2856529.3000000003</v>
      </c>
      <c r="E7" s="80">
        <f t="shared" si="0"/>
        <v>2611798.1</v>
      </c>
      <c r="F7" s="80">
        <f t="shared" si="0"/>
        <v>2192321</v>
      </c>
      <c r="G7" s="80">
        <f t="shared" si="0"/>
        <v>13195</v>
      </c>
      <c r="H7" s="80">
        <f t="shared" si="0"/>
        <v>396701.3</v>
      </c>
      <c r="I7" s="80">
        <f t="shared" si="0"/>
        <v>9580.7999999999993</v>
      </c>
      <c r="J7" s="80">
        <f t="shared" si="0"/>
        <v>244731.2</v>
      </c>
      <c r="K7" s="80">
        <v>848.04781999889815</v>
      </c>
    </row>
    <row r="8" spans="1:11" ht="11.1" customHeight="1" x14ac:dyDescent="0.15">
      <c r="B8" s="73"/>
      <c r="C8" s="28"/>
      <c r="D8" s="74"/>
      <c r="E8" s="22"/>
      <c r="F8" s="22"/>
      <c r="G8" s="22"/>
      <c r="H8" s="22"/>
      <c r="I8" s="22"/>
      <c r="J8" s="22"/>
      <c r="K8" s="22"/>
    </row>
    <row r="9" spans="1:11" ht="11.1" customHeight="1" x14ac:dyDescent="0.15">
      <c r="B9" s="27" t="s">
        <v>16</v>
      </c>
      <c r="C9" s="28"/>
      <c r="D9" s="338">
        <v>1153302</v>
      </c>
      <c r="E9" s="338">
        <v>1000665</v>
      </c>
      <c r="F9" s="338">
        <v>886643</v>
      </c>
      <c r="G9" s="338">
        <v>4003</v>
      </c>
      <c r="H9" s="338">
        <v>110018</v>
      </c>
      <c r="I9" s="338">
        <v>1</v>
      </c>
      <c r="J9" s="338">
        <v>152637</v>
      </c>
      <c r="K9" s="338">
        <v>840.56613620687301</v>
      </c>
    </row>
    <row r="10" spans="1:11" ht="11.1" customHeight="1" x14ac:dyDescent="0.15">
      <c r="B10" s="27" t="s">
        <v>17</v>
      </c>
      <c r="C10" s="28"/>
      <c r="D10" s="338">
        <v>445210</v>
      </c>
      <c r="E10" s="338">
        <v>408347</v>
      </c>
      <c r="F10" s="338">
        <v>356044</v>
      </c>
      <c r="G10" s="338">
        <v>417</v>
      </c>
      <c r="H10" s="338">
        <v>46322</v>
      </c>
      <c r="I10" s="338">
        <v>5564</v>
      </c>
      <c r="J10" s="338">
        <v>36863</v>
      </c>
      <c r="K10" s="338">
        <v>794.80884796327007</v>
      </c>
    </row>
    <row r="11" spans="1:11" ht="11.1" customHeight="1" x14ac:dyDescent="0.15">
      <c r="B11" s="27" t="s">
        <v>18</v>
      </c>
      <c r="C11" s="28"/>
      <c r="D11" s="338">
        <v>229745</v>
      </c>
      <c r="E11" s="338">
        <v>225569</v>
      </c>
      <c r="F11" s="338">
        <v>188443</v>
      </c>
      <c r="G11" s="338">
        <v>0</v>
      </c>
      <c r="H11" s="338">
        <v>36963</v>
      </c>
      <c r="I11" s="338">
        <v>163</v>
      </c>
      <c r="J11" s="338">
        <v>4176</v>
      </c>
      <c r="K11" s="338">
        <v>868.42039770868405</v>
      </c>
    </row>
    <row r="12" spans="1:11" ht="11.1" customHeight="1" x14ac:dyDescent="0.15">
      <c r="B12" s="27" t="s">
        <v>19</v>
      </c>
      <c r="C12" s="28"/>
      <c r="D12" s="338">
        <v>131299</v>
      </c>
      <c r="E12" s="338">
        <v>111617</v>
      </c>
      <c r="F12" s="338">
        <v>92670</v>
      </c>
      <c r="G12" s="338">
        <v>4151</v>
      </c>
      <c r="H12" s="338">
        <v>14281</v>
      </c>
      <c r="I12" s="338">
        <v>515</v>
      </c>
      <c r="J12" s="338">
        <v>19682</v>
      </c>
      <c r="K12" s="338">
        <v>910.75374887271687</v>
      </c>
    </row>
    <row r="13" spans="1:11" ht="11.1" customHeight="1" x14ac:dyDescent="0.15">
      <c r="B13" s="27" t="s">
        <v>20</v>
      </c>
      <c r="C13" s="28"/>
      <c r="D13" s="338">
        <v>82770</v>
      </c>
      <c r="E13" s="338">
        <v>82770</v>
      </c>
      <c r="F13" s="338">
        <v>64928</v>
      </c>
      <c r="G13" s="338">
        <v>815</v>
      </c>
      <c r="H13" s="338">
        <v>16551</v>
      </c>
      <c r="I13" s="338">
        <v>476</v>
      </c>
      <c r="J13" s="338">
        <v>0</v>
      </c>
      <c r="K13" s="338">
        <v>877.46253228626392</v>
      </c>
    </row>
    <row r="14" spans="1:11" ht="5.85" customHeight="1" x14ac:dyDescent="0.15">
      <c r="B14" s="27"/>
      <c r="C14" s="28"/>
      <c r="D14" s="338"/>
      <c r="E14" s="338"/>
      <c r="F14" s="338"/>
      <c r="G14" s="338"/>
      <c r="H14" s="338"/>
      <c r="I14" s="338"/>
      <c r="J14" s="338"/>
      <c r="K14" s="338"/>
    </row>
    <row r="15" spans="1:11" ht="11.1" customHeight="1" x14ac:dyDescent="0.15">
      <c r="B15" s="27" t="s">
        <v>21</v>
      </c>
      <c r="C15" s="28"/>
      <c r="D15" s="338">
        <v>58123</v>
      </c>
      <c r="E15" s="338">
        <v>58123</v>
      </c>
      <c r="F15" s="338">
        <v>30375</v>
      </c>
      <c r="G15" s="338">
        <v>0</v>
      </c>
      <c r="H15" s="338">
        <v>27748</v>
      </c>
      <c r="I15" s="338">
        <v>0</v>
      </c>
      <c r="J15" s="338">
        <v>0</v>
      </c>
      <c r="K15" s="338">
        <v>921.88649225576012</v>
      </c>
    </row>
    <row r="16" spans="1:11" ht="11.1" customHeight="1" x14ac:dyDescent="0.15">
      <c r="B16" s="27" t="s">
        <v>22</v>
      </c>
      <c r="C16" s="28"/>
      <c r="D16" s="338">
        <v>137371</v>
      </c>
      <c r="E16" s="338">
        <v>116046</v>
      </c>
      <c r="F16" s="338">
        <v>102786</v>
      </c>
      <c r="G16" s="338">
        <v>361</v>
      </c>
      <c r="H16" s="338">
        <v>11306</v>
      </c>
      <c r="I16" s="338">
        <v>1593</v>
      </c>
      <c r="J16" s="338">
        <v>21325</v>
      </c>
      <c r="K16" s="338">
        <v>863.68669826792632</v>
      </c>
    </row>
    <row r="17" spans="2:11" ht="11.1" customHeight="1" x14ac:dyDescent="0.15">
      <c r="B17" s="27" t="s">
        <v>23</v>
      </c>
      <c r="C17" s="28"/>
      <c r="D17" s="338">
        <v>68811</v>
      </c>
      <c r="E17" s="338">
        <v>68811</v>
      </c>
      <c r="F17" s="338">
        <v>53750</v>
      </c>
      <c r="G17" s="338">
        <v>404</v>
      </c>
      <c r="H17" s="338">
        <v>14657</v>
      </c>
      <c r="I17" s="338">
        <v>0</v>
      </c>
      <c r="J17" s="338">
        <v>0</v>
      </c>
      <c r="K17" s="338">
        <v>988.94948014723911</v>
      </c>
    </row>
    <row r="18" spans="2:11" ht="11.1" customHeight="1" x14ac:dyDescent="0.15">
      <c r="B18" s="27" t="s">
        <v>24</v>
      </c>
      <c r="C18" s="28"/>
      <c r="D18" s="338">
        <v>70639</v>
      </c>
      <c r="E18" s="338">
        <v>70639</v>
      </c>
      <c r="F18" s="338">
        <v>56316</v>
      </c>
      <c r="G18" s="338">
        <v>0</v>
      </c>
      <c r="H18" s="338">
        <v>14306</v>
      </c>
      <c r="I18" s="338">
        <v>17</v>
      </c>
      <c r="J18" s="338">
        <v>0</v>
      </c>
      <c r="K18" s="338">
        <v>797.90452666094984</v>
      </c>
    </row>
    <row r="19" spans="2:11" ht="11.1" customHeight="1" x14ac:dyDescent="0.15">
      <c r="B19" s="27" t="s">
        <v>25</v>
      </c>
      <c r="C19" s="28"/>
      <c r="D19" s="338">
        <v>18538</v>
      </c>
      <c r="E19" s="338">
        <v>15385</v>
      </c>
      <c r="F19" s="338">
        <v>10845</v>
      </c>
      <c r="G19" s="338">
        <v>0</v>
      </c>
      <c r="H19" s="338">
        <v>4540</v>
      </c>
      <c r="I19" s="338">
        <v>0</v>
      </c>
      <c r="J19" s="338">
        <v>3153</v>
      </c>
      <c r="K19" s="338">
        <v>845.07263120734967</v>
      </c>
    </row>
    <row r="20" spans="2:11" ht="5.85" customHeight="1" x14ac:dyDescent="0.15">
      <c r="B20" s="27"/>
      <c r="C20" s="28"/>
      <c r="D20" s="338"/>
      <c r="E20" s="338"/>
      <c r="F20" s="338"/>
      <c r="G20" s="338"/>
      <c r="H20" s="338"/>
      <c r="I20" s="338"/>
      <c r="J20" s="338"/>
      <c r="K20" s="338"/>
    </row>
    <row r="21" spans="2:11" ht="11.1" customHeight="1" x14ac:dyDescent="0.15">
      <c r="B21" s="27" t="s">
        <v>26</v>
      </c>
      <c r="C21" s="28"/>
      <c r="D21" s="338">
        <v>15652</v>
      </c>
      <c r="E21" s="338">
        <v>15208</v>
      </c>
      <c r="F21" s="338">
        <v>8414</v>
      </c>
      <c r="G21" s="338">
        <v>1431</v>
      </c>
      <c r="H21" s="338">
        <v>4584</v>
      </c>
      <c r="I21" s="338">
        <v>779</v>
      </c>
      <c r="J21" s="338">
        <v>444</v>
      </c>
      <c r="K21" s="338">
        <v>1006.5201309170677</v>
      </c>
    </row>
    <row r="22" spans="2:11" ht="11.1" customHeight="1" x14ac:dyDescent="0.15">
      <c r="B22" s="27" t="s">
        <v>27</v>
      </c>
      <c r="C22" s="28"/>
      <c r="D22" s="338">
        <v>48910</v>
      </c>
      <c r="E22" s="338">
        <v>48428</v>
      </c>
      <c r="F22" s="338">
        <v>35499</v>
      </c>
      <c r="G22" s="338">
        <v>359</v>
      </c>
      <c r="H22" s="338">
        <v>12570</v>
      </c>
      <c r="I22" s="338">
        <v>0</v>
      </c>
      <c r="J22" s="338">
        <v>482</v>
      </c>
      <c r="K22" s="338">
        <v>809.65204561875282</v>
      </c>
    </row>
    <row r="23" spans="2:11" ht="11.1" customHeight="1" x14ac:dyDescent="0.15">
      <c r="B23" s="27" t="s">
        <v>28</v>
      </c>
      <c r="C23" s="28"/>
      <c r="D23" s="338">
        <v>73867</v>
      </c>
      <c r="E23" s="338">
        <v>73867</v>
      </c>
      <c r="F23" s="338">
        <v>55151</v>
      </c>
      <c r="G23" s="338">
        <v>0</v>
      </c>
      <c r="H23" s="338">
        <v>18714</v>
      </c>
      <c r="I23" s="338">
        <v>2</v>
      </c>
      <c r="J23" s="338">
        <v>0</v>
      </c>
      <c r="K23" s="338">
        <v>898.27799183532227</v>
      </c>
    </row>
    <row r="24" spans="2:11" ht="11.1" customHeight="1" x14ac:dyDescent="0.15">
      <c r="B24" s="27" t="s">
        <v>29</v>
      </c>
      <c r="C24" s="28"/>
      <c r="D24" s="338">
        <v>68480</v>
      </c>
      <c r="E24" s="338">
        <v>68480</v>
      </c>
      <c r="F24" s="338">
        <v>55139</v>
      </c>
      <c r="G24" s="338">
        <v>0</v>
      </c>
      <c r="H24" s="338">
        <v>13058</v>
      </c>
      <c r="I24" s="338">
        <v>283</v>
      </c>
      <c r="J24" s="338">
        <v>0</v>
      </c>
      <c r="K24" s="338">
        <v>787.98806096827479</v>
      </c>
    </row>
    <row r="25" spans="2:11" ht="11.1" customHeight="1" x14ac:dyDescent="0.15">
      <c r="B25" s="27" t="s">
        <v>30</v>
      </c>
      <c r="C25" s="28"/>
      <c r="D25" s="338">
        <v>30528</v>
      </c>
      <c r="E25" s="338">
        <v>27795</v>
      </c>
      <c r="F25" s="338">
        <v>25057</v>
      </c>
      <c r="G25" s="338">
        <v>219</v>
      </c>
      <c r="H25" s="338">
        <v>2519</v>
      </c>
      <c r="I25" s="338">
        <v>0</v>
      </c>
      <c r="J25" s="338">
        <v>2733</v>
      </c>
      <c r="K25" s="338">
        <v>816.64662233640877</v>
      </c>
    </row>
    <row r="26" spans="2:11" ht="5.85" customHeight="1" x14ac:dyDescent="0.15">
      <c r="B26" s="27"/>
      <c r="C26" s="28"/>
      <c r="D26" s="338"/>
      <c r="E26" s="338"/>
      <c r="F26" s="338"/>
      <c r="G26" s="338"/>
      <c r="H26" s="338"/>
      <c r="I26" s="338"/>
      <c r="J26" s="338"/>
      <c r="K26" s="338"/>
    </row>
    <row r="27" spans="2:11" ht="11.1" customHeight="1" x14ac:dyDescent="0.15">
      <c r="B27" s="27" t="s">
        <v>31</v>
      </c>
      <c r="C27" s="28"/>
      <c r="D27" s="338">
        <v>38703</v>
      </c>
      <c r="E27" s="338">
        <v>38703</v>
      </c>
      <c r="F27" s="338">
        <v>28379</v>
      </c>
      <c r="G27" s="338">
        <v>0</v>
      </c>
      <c r="H27" s="338">
        <v>10324</v>
      </c>
      <c r="I27" s="338">
        <v>0</v>
      </c>
      <c r="J27" s="338">
        <v>0</v>
      </c>
      <c r="K27" s="338">
        <v>790.88374223553365</v>
      </c>
    </row>
    <row r="28" spans="2:11" ht="11.1" customHeight="1" x14ac:dyDescent="0.15">
      <c r="B28" s="27" t="s">
        <v>32</v>
      </c>
      <c r="C28" s="28"/>
      <c r="D28" s="338">
        <v>34638</v>
      </c>
      <c r="E28" s="338">
        <v>34092</v>
      </c>
      <c r="F28" s="338">
        <v>26763</v>
      </c>
      <c r="G28" s="338">
        <v>0</v>
      </c>
      <c r="H28" s="338">
        <v>7329</v>
      </c>
      <c r="I28" s="338">
        <v>0</v>
      </c>
      <c r="J28" s="338">
        <v>546</v>
      </c>
      <c r="K28" s="338">
        <v>724.6060292041459</v>
      </c>
    </row>
    <row r="29" spans="2:11" ht="11.1" customHeight="1" x14ac:dyDescent="0.15">
      <c r="B29" s="27" t="s">
        <v>33</v>
      </c>
      <c r="C29" s="28"/>
      <c r="D29" s="338">
        <v>13578</v>
      </c>
      <c r="E29" s="338">
        <v>13578</v>
      </c>
      <c r="F29" s="338">
        <v>10117</v>
      </c>
      <c r="G29" s="338">
        <v>191</v>
      </c>
      <c r="H29" s="338">
        <v>3270</v>
      </c>
      <c r="I29" s="338">
        <v>0</v>
      </c>
      <c r="J29" s="338">
        <v>0</v>
      </c>
      <c r="K29" s="338">
        <v>887.22343367622568</v>
      </c>
    </row>
    <row r="30" spans="2:11" ht="11.1" customHeight="1" x14ac:dyDescent="0.15">
      <c r="B30" s="27" t="s">
        <v>34</v>
      </c>
      <c r="C30" s="28"/>
      <c r="D30" s="338">
        <v>24590.2</v>
      </c>
      <c r="E30" s="338">
        <v>24590</v>
      </c>
      <c r="F30" s="338">
        <v>19554</v>
      </c>
      <c r="G30" s="338">
        <v>0</v>
      </c>
      <c r="H30" s="338">
        <v>5036</v>
      </c>
      <c r="I30" s="338">
        <v>0</v>
      </c>
      <c r="J30" s="338">
        <v>0.2</v>
      </c>
      <c r="K30" s="338">
        <v>796.31084717458646</v>
      </c>
    </row>
    <row r="31" spans="2:11" ht="5.25" customHeight="1" x14ac:dyDescent="0.15">
      <c r="B31" s="23"/>
      <c r="C31" s="24"/>
      <c r="D31" s="339"/>
      <c r="E31" s="25"/>
      <c r="F31" s="25"/>
      <c r="G31" s="25"/>
      <c r="H31" s="25"/>
      <c r="I31" s="25"/>
      <c r="J31" s="26"/>
      <c r="K31" s="25"/>
    </row>
    <row r="32" spans="2:11" ht="11.1" customHeight="1" x14ac:dyDescent="0.15">
      <c r="B32" s="27" t="s">
        <v>35</v>
      </c>
      <c r="C32" s="28"/>
      <c r="D32" s="338">
        <v>11454</v>
      </c>
      <c r="E32" s="338">
        <v>9648</v>
      </c>
      <c r="F32" s="338">
        <v>6036</v>
      </c>
      <c r="G32" s="338">
        <v>168</v>
      </c>
      <c r="H32" s="338">
        <v>3444</v>
      </c>
      <c r="I32" s="338">
        <v>0</v>
      </c>
      <c r="J32" s="338">
        <v>1806</v>
      </c>
      <c r="K32" s="338">
        <v>987.75627204535908</v>
      </c>
    </row>
    <row r="33" spans="1:11" ht="11.1" customHeight="1" x14ac:dyDescent="0.15">
      <c r="B33" s="27" t="s">
        <v>36</v>
      </c>
      <c r="C33" s="28"/>
      <c r="D33" s="338">
        <v>13888</v>
      </c>
      <c r="E33" s="338">
        <v>13888</v>
      </c>
      <c r="F33" s="338">
        <v>11151</v>
      </c>
      <c r="G33" s="338">
        <v>0</v>
      </c>
      <c r="H33" s="338">
        <v>2736</v>
      </c>
      <c r="I33" s="338">
        <v>1</v>
      </c>
      <c r="J33" s="338">
        <v>0</v>
      </c>
      <c r="K33" s="338">
        <v>784.33525271826272</v>
      </c>
    </row>
    <row r="34" spans="1:11" ht="11.1" customHeight="1" x14ac:dyDescent="0.15">
      <c r="B34" s="27" t="s">
        <v>37</v>
      </c>
      <c r="C34" s="28"/>
      <c r="D34" s="338">
        <v>10900</v>
      </c>
      <c r="E34" s="338">
        <v>10638</v>
      </c>
      <c r="F34" s="338">
        <v>8169</v>
      </c>
      <c r="G34" s="338">
        <v>103</v>
      </c>
      <c r="H34" s="338">
        <v>2316</v>
      </c>
      <c r="I34" s="338">
        <v>50</v>
      </c>
      <c r="J34" s="338">
        <v>262</v>
      </c>
      <c r="K34" s="338">
        <v>951.9697214239651</v>
      </c>
    </row>
    <row r="35" spans="1:11" ht="11.1" customHeight="1" x14ac:dyDescent="0.15">
      <c r="B35" s="27" t="s">
        <v>38</v>
      </c>
      <c r="C35" s="28"/>
      <c r="D35" s="338">
        <v>8468</v>
      </c>
      <c r="E35" s="338">
        <v>8468</v>
      </c>
      <c r="F35" s="338">
        <v>5806</v>
      </c>
      <c r="G35" s="338">
        <v>84</v>
      </c>
      <c r="H35" s="338">
        <v>2488</v>
      </c>
      <c r="I35" s="338">
        <v>90</v>
      </c>
      <c r="J35" s="338">
        <v>0</v>
      </c>
      <c r="K35" s="338">
        <v>833.93209421344886</v>
      </c>
    </row>
    <row r="36" spans="1:11" ht="5.85" customHeight="1" x14ac:dyDescent="0.15">
      <c r="B36" s="27"/>
      <c r="C36" s="28"/>
      <c r="D36" s="338"/>
      <c r="E36" s="338"/>
      <c r="F36" s="338"/>
      <c r="G36" s="338"/>
      <c r="H36" s="338"/>
      <c r="I36" s="338"/>
      <c r="J36" s="338"/>
      <c r="K36" s="338"/>
    </row>
    <row r="37" spans="1:11" ht="11.1" customHeight="1" x14ac:dyDescent="0.15">
      <c r="B37" s="27" t="s">
        <v>39</v>
      </c>
      <c r="C37" s="28"/>
      <c r="D37" s="338">
        <v>3215.1000000000004</v>
      </c>
      <c r="E37" s="338">
        <v>3215.1</v>
      </c>
      <c r="F37" s="338">
        <v>2676</v>
      </c>
      <c r="G37" s="338">
        <v>30</v>
      </c>
      <c r="H37" s="338">
        <v>497.3</v>
      </c>
      <c r="I37" s="338">
        <v>11.8</v>
      </c>
      <c r="J37" s="338">
        <v>0</v>
      </c>
      <c r="K37" s="338">
        <v>937.70561800898759</v>
      </c>
    </row>
    <row r="38" spans="1:11" ht="11.1" customHeight="1" x14ac:dyDescent="0.15">
      <c r="B38" s="27" t="s">
        <v>40</v>
      </c>
      <c r="C38" s="28"/>
      <c r="D38" s="338">
        <v>5573</v>
      </c>
      <c r="E38" s="338">
        <v>5542</v>
      </c>
      <c r="F38" s="338">
        <v>4266</v>
      </c>
      <c r="G38" s="338">
        <v>66</v>
      </c>
      <c r="H38" s="338">
        <v>1210</v>
      </c>
      <c r="I38" s="338">
        <v>0</v>
      </c>
      <c r="J38" s="338">
        <v>31</v>
      </c>
      <c r="K38" s="338">
        <v>892.54255312333828</v>
      </c>
    </row>
    <row r="39" spans="1:11" ht="11.1" customHeight="1" x14ac:dyDescent="0.15">
      <c r="B39" s="27" t="s">
        <v>41</v>
      </c>
      <c r="C39" s="28"/>
      <c r="D39" s="338">
        <v>3537.7</v>
      </c>
      <c r="E39" s="338">
        <v>3496</v>
      </c>
      <c r="F39" s="338">
        <v>2697</v>
      </c>
      <c r="G39" s="338">
        <v>44</v>
      </c>
      <c r="H39" s="338">
        <v>755</v>
      </c>
      <c r="I39" s="338">
        <v>0</v>
      </c>
      <c r="J39" s="338">
        <v>41.7</v>
      </c>
      <c r="K39" s="338">
        <v>888.07855517599387</v>
      </c>
    </row>
    <row r="40" spans="1:11" ht="11.1" customHeight="1" x14ac:dyDescent="0.15">
      <c r="B40" s="27" t="s">
        <v>42</v>
      </c>
      <c r="C40" s="28"/>
      <c r="D40" s="338">
        <v>3576</v>
      </c>
      <c r="E40" s="338">
        <v>3551</v>
      </c>
      <c r="F40" s="338">
        <v>2861</v>
      </c>
      <c r="G40" s="338">
        <v>59</v>
      </c>
      <c r="H40" s="338">
        <v>631</v>
      </c>
      <c r="I40" s="338">
        <v>0</v>
      </c>
      <c r="J40" s="338">
        <v>25</v>
      </c>
      <c r="K40" s="338">
        <v>1007.0595550689227</v>
      </c>
    </row>
    <row r="41" spans="1:11" ht="11.1" customHeight="1" x14ac:dyDescent="0.15">
      <c r="B41" s="27" t="s">
        <v>43</v>
      </c>
      <c r="C41" s="28"/>
      <c r="D41" s="338">
        <v>5526</v>
      </c>
      <c r="E41" s="338">
        <v>5510</v>
      </c>
      <c r="F41" s="338">
        <v>3889</v>
      </c>
      <c r="G41" s="338">
        <v>59</v>
      </c>
      <c r="H41" s="338">
        <v>1562</v>
      </c>
      <c r="I41" s="338">
        <v>0</v>
      </c>
      <c r="J41" s="338">
        <v>16</v>
      </c>
      <c r="K41" s="338">
        <v>838.33207416644677</v>
      </c>
    </row>
    <row r="42" spans="1:11" ht="5.85" customHeight="1" x14ac:dyDescent="0.15">
      <c r="B42" s="27"/>
      <c r="C42" s="28"/>
      <c r="D42" s="338"/>
      <c r="E42" s="338"/>
      <c r="F42" s="338"/>
      <c r="G42" s="338"/>
      <c r="H42" s="338"/>
      <c r="I42" s="338"/>
      <c r="J42" s="338"/>
      <c r="K42" s="338"/>
    </row>
    <row r="43" spans="1:11" ht="11.1" customHeight="1" x14ac:dyDescent="0.15">
      <c r="B43" s="27" t="s">
        <v>44</v>
      </c>
      <c r="C43" s="28"/>
      <c r="D43" s="338">
        <v>15231</v>
      </c>
      <c r="E43" s="338">
        <v>15231</v>
      </c>
      <c r="F43" s="338">
        <v>14372</v>
      </c>
      <c r="G43" s="338">
        <v>0</v>
      </c>
      <c r="H43" s="338">
        <v>859</v>
      </c>
      <c r="I43" s="338">
        <v>0</v>
      </c>
      <c r="J43" s="338">
        <v>0</v>
      </c>
      <c r="K43" s="338">
        <v>3725.9158472880881</v>
      </c>
    </row>
    <row r="44" spans="1:11" ht="11.1" customHeight="1" x14ac:dyDescent="0.15">
      <c r="B44" s="27" t="s">
        <v>45</v>
      </c>
      <c r="C44" s="28"/>
      <c r="D44" s="338">
        <v>3086.3</v>
      </c>
      <c r="E44" s="338">
        <v>3055</v>
      </c>
      <c r="F44" s="338">
        <v>2496</v>
      </c>
      <c r="G44" s="338">
        <v>0</v>
      </c>
      <c r="H44" s="338">
        <v>559</v>
      </c>
      <c r="I44" s="338">
        <v>0</v>
      </c>
      <c r="J44" s="338">
        <v>31.3</v>
      </c>
      <c r="K44" s="338">
        <v>1232.2831596086783</v>
      </c>
    </row>
    <row r="45" spans="1:11" ht="11.1" customHeight="1" x14ac:dyDescent="0.15">
      <c r="B45" s="27" t="s">
        <v>46</v>
      </c>
      <c r="C45" s="28"/>
      <c r="D45" s="338">
        <v>13261</v>
      </c>
      <c r="E45" s="338">
        <v>13228</v>
      </c>
      <c r="F45" s="338">
        <v>10910</v>
      </c>
      <c r="G45" s="338">
        <v>0</v>
      </c>
      <c r="H45" s="338">
        <v>2318</v>
      </c>
      <c r="I45" s="338">
        <v>0</v>
      </c>
      <c r="J45" s="338">
        <v>33</v>
      </c>
      <c r="K45" s="338">
        <v>1522.2351246600483</v>
      </c>
    </row>
    <row r="46" spans="1:11" ht="11.1" customHeight="1" x14ac:dyDescent="0.15">
      <c r="B46" s="27" t="s">
        <v>47</v>
      </c>
      <c r="C46" s="28"/>
      <c r="D46" s="338">
        <v>13071</v>
      </c>
      <c r="E46" s="338">
        <v>12627</v>
      </c>
      <c r="F46" s="338">
        <v>9420</v>
      </c>
      <c r="G46" s="338">
        <v>231</v>
      </c>
      <c r="H46" s="338">
        <v>2941</v>
      </c>
      <c r="I46" s="338">
        <v>35</v>
      </c>
      <c r="J46" s="338">
        <v>444</v>
      </c>
      <c r="K46" s="338">
        <v>906.86155135975116</v>
      </c>
    </row>
    <row r="47" spans="1:11" ht="10.5" customHeight="1" x14ac:dyDescent="0.15">
      <c r="B47" s="27" t="s">
        <v>48</v>
      </c>
      <c r="C47" s="28"/>
      <c r="D47" s="338">
        <v>988</v>
      </c>
      <c r="E47" s="338">
        <v>988</v>
      </c>
      <c r="F47" s="338">
        <v>699</v>
      </c>
      <c r="G47" s="338">
        <v>0</v>
      </c>
      <c r="H47" s="338">
        <v>289</v>
      </c>
      <c r="I47" s="338">
        <v>0</v>
      </c>
      <c r="J47" s="338">
        <v>0</v>
      </c>
      <c r="K47" s="338">
        <v>868.55004887791767</v>
      </c>
    </row>
    <row r="48" spans="1:11" ht="3.75" customHeight="1" thickBot="1" x14ac:dyDescent="0.2">
      <c r="A48" s="1"/>
      <c r="B48" s="1"/>
      <c r="C48" s="1"/>
      <c r="D48" s="340"/>
      <c r="E48" s="1"/>
      <c r="F48" s="1"/>
      <c r="G48" s="1"/>
      <c r="H48" s="1"/>
      <c r="I48" s="1"/>
      <c r="J48" s="341"/>
      <c r="K48" s="1"/>
    </row>
    <row r="49" spans="1:10" ht="3" customHeight="1" thickTop="1" x14ac:dyDescent="0.15"/>
    <row r="50" spans="1:10" x14ac:dyDescent="0.15">
      <c r="A50" s="81" t="s">
        <v>49</v>
      </c>
      <c r="C50" s="30"/>
      <c r="D50" s="31"/>
      <c r="E50" s="30"/>
      <c r="F50" s="30"/>
      <c r="G50" s="30"/>
      <c r="H50" s="30"/>
      <c r="I50" s="30"/>
      <c r="J50" s="32"/>
    </row>
    <row r="51" spans="1:10" x14ac:dyDescent="0.15">
      <c r="A51" s="81" t="s">
        <v>69</v>
      </c>
      <c r="B51" s="29"/>
      <c r="C51" s="30"/>
      <c r="D51" s="31"/>
      <c r="E51" s="30"/>
      <c r="F51" s="30"/>
      <c r="G51" s="30"/>
      <c r="H51" s="30"/>
      <c r="I51" s="30"/>
      <c r="J51" s="32"/>
    </row>
    <row r="52" spans="1:10" x14ac:dyDescent="0.15">
      <c r="B52" s="29"/>
    </row>
  </sheetData>
  <mergeCells count="4">
    <mergeCell ref="B2:B3"/>
    <mergeCell ref="F2:I2"/>
    <mergeCell ref="J2:J3"/>
    <mergeCell ref="K2:K3"/>
  </mergeCells>
  <phoneticPr fontId="3"/>
  <printOptions horizontalCentered="1"/>
  <pageMargins left="0.6692913385826772" right="0.59055118110236227" top="0.98425196850393704" bottom="0" header="0.59055118110236227" footer="0"/>
  <pageSetup paperSize="9" scale="110" orientation="portrait" cellComments="asDisplayed" r:id="rId1"/>
  <headerFooter alignWithMargins="0">
    <oddHeader>&amp;L&amp;9ごみ処理状況&amp;R&amp;8&amp;F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208"/>
  <sheetViews>
    <sheetView zoomScaleNormal="100" zoomScaleSheetLayoutView="140" zoomScalePageLayoutView="160" workbookViewId="0"/>
  </sheetViews>
  <sheetFormatPr defaultColWidth="9" defaultRowHeight="9.75" x14ac:dyDescent="0.15"/>
  <cols>
    <col min="1" max="1" width="1.875" style="34" customWidth="1"/>
    <col min="2" max="2" width="9.125" style="34" customWidth="1"/>
    <col min="3" max="3" width="0.875" style="34" customWidth="1"/>
    <col min="4" max="4" width="9.625" style="34" bestFit="1" customWidth="1"/>
    <col min="5" max="5" width="11.25" style="34" bestFit="1" customWidth="1"/>
    <col min="6" max="6" width="9.625" style="34" bestFit="1" customWidth="1"/>
    <col min="7" max="7" width="6.5" style="34" bestFit="1" customWidth="1"/>
    <col min="8" max="8" width="7.125" style="34" customWidth="1"/>
    <col min="9" max="9" width="9" style="34"/>
    <col min="10" max="10" width="6.125" style="34" customWidth="1"/>
    <col min="11" max="11" width="6.875" style="34" customWidth="1"/>
    <col min="12" max="12" width="4.125" style="34" customWidth="1"/>
    <col min="13" max="13" width="6.125" style="34" customWidth="1"/>
    <col min="14" max="14" width="6.875" style="34" customWidth="1"/>
    <col min="15" max="15" width="9" style="34"/>
    <col min="16" max="16" width="9.125" style="34" bestFit="1" customWidth="1"/>
    <col min="17" max="17" width="9" style="34"/>
    <col min="18" max="19" width="9.125" style="34" bestFit="1" customWidth="1"/>
    <col min="20" max="20" width="9" style="34"/>
    <col min="21" max="23" width="9.125" style="34" bestFit="1" customWidth="1"/>
    <col min="24" max="16384" width="9" style="34"/>
  </cols>
  <sheetData>
    <row r="1" spans="1:25" ht="14.25" customHeight="1" thickBot="1" x14ac:dyDescent="0.2">
      <c r="A1" s="33"/>
      <c r="B1" s="5"/>
      <c r="C1" s="5"/>
      <c r="D1" s="5"/>
      <c r="E1" s="5"/>
      <c r="F1" s="5"/>
      <c r="G1" s="5"/>
      <c r="H1" s="72" t="s">
        <v>0</v>
      </c>
    </row>
    <row r="2" spans="1:25" s="37" customFormat="1" ht="15.75" customHeight="1" thickTop="1" x14ac:dyDescent="0.15">
      <c r="A2" s="35"/>
      <c r="B2" s="738" t="s">
        <v>50</v>
      </c>
      <c r="C2" s="36"/>
      <c r="D2" s="741" t="s">
        <v>51</v>
      </c>
      <c r="E2" s="744"/>
      <c r="F2" s="745"/>
      <c r="G2" s="746" t="s">
        <v>52</v>
      </c>
      <c r="H2" s="749" t="s">
        <v>53</v>
      </c>
    </row>
    <row r="3" spans="1:25" s="37" customFormat="1" ht="13.5" customHeight="1" x14ac:dyDescent="0.15">
      <c r="A3" s="35"/>
      <c r="B3" s="739"/>
      <c r="C3" s="38"/>
      <c r="D3" s="742"/>
      <c r="E3" s="752" t="s">
        <v>54</v>
      </c>
      <c r="F3" s="754" t="s">
        <v>55</v>
      </c>
      <c r="G3" s="747"/>
      <c r="H3" s="750"/>
      <c r="J3" s="39"/>
    </row>
    <row r="4" spans="1:25" s="37" customFormat="1" ht="10.5" customHeight="1" x14ac:dyDescent="0.15">
      <c r="A4" s="40"/>
      <c r="B4" s="740"/>
      <c r="C4" s="41"/>
      <c r="D4" s="743"/>
      <c r="E4" s="753"/>
      <c r="F4" s="735"/>
      <c r="G4" s="748"/>
      <c r="H4" s="751"/>
    </row>
    <row r="5" spans="1:25" s="47" customFormat="1" ht="9.75" customHeight="1" x14ac:dyDescent="0.15">
      <c r="A5" s="42"/>
      <c r="B5" s="43"/>
      <c r="C5" s="43"/>
      <c r="D5" s="44" t="s">
        <v>56</v>
      </c>
      <c r="E5" s="45" t="s">
        <v>57</v>
      </c>
      <c r="F5" s="46" t="s">
        <v>58</v>
      </c>
      <c r="G5" s="46" t="s">
        <v>56</v>
      </c>
      <c r="H5" s="45" t="s">
        <v>59</v>
      </c>
    </row>
    <row r="6" spans="1:25" s="4" customFormat="1" ht="13.5" customHeight="1" x14ac:dyDescent="0.15">
      <c r="B6" s="48" t="s">
        <v>60</v>
      </c>
      <c r="C6" s="49"/>
      <c r="D6" s="50">
        <v>327557</v>
      </c>
      <c r="E6" s="51">
        <v>164928</v>
      </c>
      <c r="F6" s="51">
        <v>162629</v>
      </c>
      <c r="G6" s="52">
        <v>1328</v>
      </c>
      <c r="H6" s="52">
        <v>451</v>
      </c>
      <c r="J6" s="53"/>
      <c r="K6" s="54"/>
      <c r="L6" s="54"/>
      <c r="M6" s="55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12.6" customHeight="1" x14ac:dyDescent="0.15">
      <c r="A7" s="5"/>
      <c r="B7" s="48" t="s">
        <v>61</v>
      </c>
      <c r="C7" s="56"/>
      <c r="D7" s="57">
        <v>320773.2</v>
      </c>
      <c r="E7" s="58">
        <v>159802</v>
      </c>
      <c r="F7" s="58">
        <v>160971.20000000001</v>
      </c>
      <c r="G7" s="59">
        <v>1532</v>
      </c>
      <c r="H7" s="59">
        <v>437.81369863013697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ht="12.6" customHeight="1" x14ac:dyDescent="0.15">
      <c r="A8" s="5"/>
      <c r="B8" s="78" t="s">
        <v>62</v>
      </c>
      <c r="C8" s="60"/>
      <c r="D8" s="57">
        <f xml:space="preserve"> SUM(D10:D48)</f>
        <v>320881.8</v>
      </c>
      <c r="E8" s="58">
        <f>SUM(E10:E48)</f>
        <v>156206.59999999998</v>
      </c>
      <c r="F8" s="58">
        <f>SUM(F10:F48)</f>
        <v>164675.20000000001</v>
      </c>
      <c r="G8" s="58">
        <f>SUM(G10:G48)</f>
        <v>1627</v>
      </c>
      <c r="H8" s="59">
        <f>IF(E8="-",0,E8/365)</f>
        <v>427.96328767123282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ht="8.4499999999999993" customHeight="1" x14ac:dyDescent="0.15">
      <c r="A9" s="5"/>
      <c r="B9" s="61"/>
      <c r="C9" s="62"/>
      <c r="D9" s="75"/>
      <c r="E9" s="76"/>
      <c r="F9" s="76"/>
      <c r="G9" s="76"/>
      <c r="H9" s="76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spans="1:25" ht="11.1" customHeight="1" x14ac:dyDescent="0.15">
      <c r="A10" s="5"/>
      <c r="B10" s="63" t="s">
        <v>63</v>
      </c>
      <c r="C10" s="62"/>
      <c r="D10" s="342">
        <v>35286</v>
      </c>
      <c r="E10" s="343">
        <v>0</v>
      </c>
      <c r="F10" s="343">
        <v>35286</v>
      </c>
      <c r="G10" s="343">
        <v>0</v>
      </c>
      <c r="H10" s="77">
        <f t="shared" ref="H10:H48" si="0">IF(E10="-",0,E10/365)</f>
        <v>0</v>
      </c>
      <c r="J10" s="64"/>
      <c r="K10" s="55"/>
      <c r="L10" s="55"/>
      <c r="M10" s="17"/>
      <c r="N10" s="65"/>
      <c r="O10" s="55"/>
      <c r="P10" s="55"/>
      <c r="Q10" s="55"/>
      <c r="R10" s="55"/>
      <c r="S10" s="55"/>
      <c r="T10" s="55"/>
      <c r="U10" s="55"/>
      <c r="V10" s="66"/>
      <c r="W10" s="55"/>
      <c r="X10" s="55"/>
      <c r="Y10" s="55"/>
    </row>
    <row r="11" spans="1:25" ht="11.1" customHeight="1" x14ac:dyDescent="0.15">
      <c r="A11" s="5"/>
      <c r="B11" s="63" t="s">
        <v>64</v>
      </c>
      <c r="C11" s="62"/>
      <c r="D11" s="342">
        <v>41542</v>
      </c>
      <c r="E11" s="343">
        <v>0</v>
      </c>
      <c r="F11" s="343">
        <v>41542</v>
      </c>
      <c r="G11" s="343">
        <v>0</v>
      </c>
      <c r="H11" s="77">
        <f t="shared" si="0"/>
        <v>0</v>
      </c>
      <c r="J11" s="64"/>
      <c r="K11" s="55"/>
      <c r="L11" s="55"/>
      <c r="M11" s="17"/>
      <c r="N11" s="65"/>
      <c r="O11" s="55"/>
      <c r="P11" s="55"/>
      <c r="Q11" s="55"/>
      <c r="R11" s="55"/>
      <c r="S11" s="55"/>
      <c r="T11" s="55"/>
      <c r="U11" s="55"/>
      <c r="V11" s="66"/>
      <c r="W11" s="55"/>
      <c r="X11" s="55"/>
      <c r="Y11" s="55"/>
    </row>
    <row r="12" spans="1:25" ht="11.1" customHeight="1" x14ac:dyDescent="0.15">
      <c r="A12" s="5"/>
      <c r="B12" s="63" t="s">
        <v>65</v>
      </c>
      <c r="C12" s="62"/>
      <c r="D12" s="342">
        <v>26925</v>
      </c>
      <c r="E12" s="343">
        <v>26925</v>
      </c>
      <c r="F12" s="343">
        <v>0</v>
      </c>
      <c r="G12" s="343">
        <v>0</v>
      </c>
      <c r="H12" s="77">
        <f t="shared" si="0"/>
        <v>73.767123287671239</v>
      </c>
      <c r="J12" s="64"/>
      <c r="K12" s="55"/>
      <c r="L12" s="55"/>
      <c r="M12" s="17"/>
      <c r="N12" s="65"/>
      <c r="O12" s="55"/>
      <c r="P12" s="55"/>
      <c r="Q12" s="55"/>
      <c r="R12" s="55"/>
      <c r="S12" s="55"/>
      <c r="T12" s="55"/>
      <c r="U12" s="55"/>
      <c r="V12" s="66"/>
      <c r="W12" s="55"/>
      <c r="X12" s="55"/>
      <c r="Y12" s="55"/>
    </row>
    <row r="13" spans="1:25" ht="11.1" customHeight="1" x14ac:dyDescent="0.15">
      <c r="A13" s="5"/>
      <c r="B13" s="63" t="s">
        <v>66</v>
      </c>
      <c r="C13" s="62"/>
      <c r="D13" s="342">
        <v>14130</v>
      </c>
      <c r="E13" s="343">
        <v>0</v>
      </c>
      <c r="F13" s="343">
        <v>14130</v>
      </c>
      <c r="G13" s="343">
        <v>0</v>
      </c>
      <c r="H13" s="77">
        <f t="shared" si="0"/>
        <v>0</v>
      </c>
      <c r="J13" s="64"/>
      <c r="K13" s="55"/>
      <c r="L13" s="55"/>
      <c r="M13" s="17"/>
      <c r="N13" s="65"/>
      <c r="O13" s="55"/>
      <c r="P13" s="55"/>
      <c r="Q13" s="55"/>
      <c r="R13" s="55"/>
      <c r="S13" s="55"/>
      <c r="T13" s="55"/>
      <c r="U13" s="55"/>
      <c r="V13" s="66"/>
      <c r="W13" s="55"/>
      <c r="X13" s="55"/>
      <c r="Y13" s="55"/>
    </row>
    <row r="14" spans="1:25" ht="11.1" customHeight="1" x14ac:dyDescent="0.15">
      <c r="A14" s="5"/>
      <c r="B14" s="63" t="s">
        <v>20</v>
      </c>
      <c r="C14" s="62"/>
      <c r="D14" s="342">
        <v>6674</v>
      </c>
      <c r="E14" s="343">
        <v>6674</v>
      </c>
      <c r="F14" s="343">
        <v>0</v>
      </c>
      <c r="G14" s="343">
        <v>0</v>
      </c>
      <c r="H14" s="77">
        <f t="shared" si="0"/>
        <v>18.284931506849315</v>
      </c>
      <c r="J14" s="64"/>
      <c r="K14" s="55"/>
      <c r="L14" s="55"/>
      <c r="M14" s="17"/>
      <c r="N14" s="65"/>
      <c r="O14" s="55"/>
      <c r="P14" s="55"/>
      <c r="Q14" s="55"/>
      <c r="R14" s="55"/>
      <c r="S14" s="55"/>
      <c r="T14" s="55"/>
      <c r="U14" s="55"/>
      <c r="V14" s="66"/>
      <c r="W14" s="55"/>
      <c r="X14" s="55"/>
      <c r="Y14" s="55"/>
    </row>
    <row r="15" spans="1:25" ht="7.35" customHeight="1" x14ac:dyDescent="0.15">
      <c r="A15" s="5"/>
      <c r="B15" s="63"/>
      <c r="C15" s="62"/>
      <c r="D15" s="342"/>
      <c r="E15" s="343"/>
      <c r="F15" s="343"/>
      <c r="G15" s="343"/>
      <c r="H15" s="77"/>
      <c r="J15" s="64"/>
      <c r="K15" s="55"/>
      <c r="L15" s="55"/>
      <c r="M15" s="17"/>
      <c r="N15" s="65"/>
      <c r="O15" s="55"/>
      <c r="P15" s="55"/>
      <c r="Q15" s="55"/>
      <c r="R15" s="55"/>
      <c r="S15" s="55"/>
      <c r="T15" s="55"/>
      <c r="U15" s="55"/>
      <c r="V15" s="66"/>
      <c r="W15" s="55"/>
      <c r="X15" s="55"/>
      <c r="Y15" s="55"/>
    </row>
    <row r="16" spans="1:25" ht="11.1" customHeight="1" x14ac:dyDescent="0.15">
      <c r="A16" s="5"/>
      <c r="B16" s="63" t="s">
        <v>21</v>
      </c>
      <c r="C16" s="62"/>
      <c r="D16" s="342">
        <v>3066</v>
      </c>
      <c r="E16" s="343">
        <v>0</v>
      </c>
      <c r="F16" s="343">
        <v>3066</v>
      </c>
      <c r="G16" s="343">
        <v>0</v>
      </c>
      <c r="H16" s="77">
        <f t="shared" si="0"/>
        <v>0</v>
      </c>
      <c r="J16" s="64"/>
      <c r="K16" s="55"/>
      <c r="L16" s="55"/>
      <c r="M16" s="17"/>
      <c r="N16" s="65"/>
      <c r="O16" s="55"/>
      <c r="P16" s="55"/>
      <c r="Q16" s="55"/>
      <c r="R16" s="55"/>
      <c r="S16" s="55"/>
      <c r="T16" s="55"/>
      <c r="U16" s="55"/>
      <c r="V16" s="66"/>
      <c r="W16" s="55"/>
      <c r="X16" s="55"/>
      <c r="Y16" s="55"/>
    </row>
    <row r="17" spans="1:25" ht="11.1" customHeight="1" x14ac:dyDescent="0.15">
      <c r="A17" s="5"/>
      <c r="B17" s="63" t="s">
        <v>22</v>
      </c>
      <c r="C17" s="62"/>
      <c r="D17" s="342">
        <v>12975</v>
      </c>
      <c r="E17" s="343">
        <v>12975</v>
      </c>
      <c r="F17" s="343">
        <v>0</v>
      </c>
      <c r="G17" s="343">
        <v>0</v>
      </c>
      <c r="H17" s="77">
        <f t="shared" si="0"/>
        <v>35.547945205479451</v>
      </c>
      <c r="J17" s="64"/>
      <c r="K17" s="55"/>
      <c r="L17" s="55"/>
      <c r="M17" s="17"/>
      <c r="N17" s="65"/>
      <c r="O17" s="55"/>
      <c r="P17" s="55"/>
      <c r="Q17" s="55"/>
      <c r="R17" s="55"/>
      <c r="S17" s="55"/>
      <c r="T17" s="55"/>
      <c r="U17" s="55"/>
      <c r="V17" s="66"/>
      <c r="W17" s="55"/>
      <c r="X17" s="55"/>
      <c r="Y17" s="55"/>
    </row>
    <row r="18" spans="1:25" ht="11.1" customHeight="1" x14ac:dyDescent="0.15">
      <c r="A18" s="5"/>
      <c r="B18" s="63" t="s">
        <v>23</v>
      </c>
      <c r="C18" s="62"/>
      <c r="D18" s="342">
        <v>26168</v>
      </c>
      <c r="E18" s="343">
        <v>0</v>
      </c>
      <c r="F18" s="343">
        <v>26168</v>
      </c>
      <c r="G18" s="343">
        <v>0</v>
      </c>
      <c r="H18" s="77">
        <f t="shared" si="0"/>
        <v>0</v>
      </c>
      <c r="J18" s="64"/>
      <c r="K18" s="55"/>
      <c r="L18" s="55"/>
      <c r="M18" s="17"/>
      <c r="N18" s="65"/>
      <c r="O18" s="55"/>
      <c r="P18" s="55"/>
      <c r="Q18" s="55"/>
      <c r="R18" s="55"/>
      <c r="S18" s="55"/>
      <c r="T18" s="55"/>
      <c r="U18" s="55"/>
      <c r="V18" s="66"/>
      <c r="W18" s="55"/>
      <c r="X18" s="55"/>
      <c r="Y18" s="55"/>
    </row>
    <row r="19" spans="1:25" ht="11.1" customHeight="1" x14ac:dyDescent="0.15">
      <c r="A19" s="5"/>
      <c r="B19" s="63" t="s">
        <v>24</v>
      </c>
      <c r="C19" s="62"/>
      <c r="D19" s="342">
        <v>9087.4</v>
      </c>
      <c r="E19" s="343">
        <v>9087.4</v>
      </c>
      <c r="F19" s="343">
        <v>0</v>
      </c>
      <c r="G19" s="343">
        <v>0</v>
      </c>
      <c r="H19" s="77">
        <f t="shared" si="0"/>
        <v>24.896986301369861</v>
      </c>
      <c r="J19" s="64"/>
      <c r="K19" s="55"/>
      <c r="L19" s="55"/>
      <c r="M19" s="17"/>
      <c r="N19" s="65"/>
      <c r="O19" s="55"/>
      <c r="P19" s="55"/>
      <c r="Q19" s="55"/>
      <c r="R19" s="55"/>
      <c r="S19" s="55"/>
      <c r="T19" s="55"/>
      <c r="U19" s="55"/>
      <c r="V19" s="66"/>
      <c r="W19" s="55"/>
      <c r="X19" s="55"/>
      <c r="Y19" s="55"/>
    </row>
    <row r="20" spans="1:25" ht="11.1" customHeight="1" x14ac:dyDescent="0.15">
      <c r="A20" s="5"/>
      <c r="B20" s="63" t="s">
        <v>25</v>
      </c>
      <c r="C20" s="62"/>
      <c r="D20" s="342">
        <v>269</v>
      </c>
      <c r="E20" s="343">
        <v>0</v>
      </c>
      <c r="F20" s="343">
        <v>269</v>
      </c>
      <c r="G20" s="343">
        <v>0</v>
      </c>
      <c r="H20" s="77">
        <f t="shared" si="0"/>
        <v>0</v>
      </c>
      <c r="J20" s="64"/>
      <c r="K20" s="55"/>
      <c r="L20" s="55"/>
      <c r="M20" s="17"/>
      <c r="N20" s="65"/>
      <c r="O20" s="55"/>
      <c r="P20" s="55"/>
      <c r="Q20" s="55"/>
      <c r="R20" s="55"/>
      <c r="S20" s="55"/>
      <c r="T20" s="55"/>
      <c r="U20" s="55"/>
      <c r="V20" s="66"/>
      <c r="W20" s="55"/>
      <c r="X20" s="55"/>
      <c r="Y20" s="55"/>
    </row>
    <row r="21" spans="1:25" ht="7.35" customHeight="1" x14ac:dyDescent="0.15">
      <c r="A21" s="5"/>
      <c r="B21" s="63"/>
      <c r="C21" s="62"/>
      <c r="D21" s="342"/>
      <c r="E21" s="343"/>
      <c r="F21" s="343"/>
      <c r="G21" s="343"/>
      <c r="H21" s="77"/>
      <c r="J21" s="64"/>
      <c r="K21" s="55"/>
      <c r="L21" s="55"/>
      <c r="M21" s="17"/>
      <c r="N21" s="65"/>
      <c r="O21" s="55"/>
      <c r="P21" s="55"/>
      <c r="Q21" s="55"/>
      <c r="R21" s="55"/>
      <c r="S21" s="55"/>
      <c r="T21" s="55"/>
      <c r="U21" s="55"/>
      <c r="V21" s="66"/>
      <c r="W21" s="55"/>
      <c r="X21" s="55"/>
      <c r="Y21" s="55"/>
    </row>
    <row r="22" spans="1:25" ht="11.1" customHeight="1" x14ac:dyDescent="0.15">
      <c r="A22" s="5"/>
      <c r="B22" s="63" t="s">
        <v>26</v>
      </c>
      <c r="C22" s="62"/>
      <c r="D22" s="342">
        <v>20178.900000000001</v>
      </c>
      <c r="E22" s="343">
        <v>20178.900000000001</v>
      </c>
      <c r="F22" s="343">
        <v>0</v>
      </c>
      <c r="G22" s="343">
        <v>0</v>
      </c>
      <c r="H22" s="77">
        <f t="shared" si="0"/>
        <v>55.284657534246577</v>
      </c>
      <c r="J22" s="64"/>
      <c r="K22" s="55"/>
      <c r="L22" s="55"/>
      <c r="M22" s="17"/>
      <c r="N22" s="65"/>
      <c r="O22" s="55"/>
      <c r="P22" s="55"/>
      <c r="Q22" s="55"/>
      <c r="R22" s="55"/>
      <c r="S22" s="55"/>
      <c r="T22" s="55"/>
      <c r="U22" s="55"/>
      <c r="V22" s="66"/>
      <c r="W22" s="55"/>
      <c r="X22" s="55"/>
      <c r="Y22" s="55"/>
    </row>
    <row r="23" spans="1:25" ht="11.1" customHeight="1" x14ac:dyDescent="0.15">
      <c r="A23" s="5"/>
      <c r="B23" s="63" t="s">
        <v>27</v>
      </c>
      <c r="C23" s="62"/>
      <c r="D23" s="342">
        <v>15558</v>
      </c>
      <c r="E23" s="343">
        <v>0</v>
      </c>
      <c r="F23" s="343">
        <v>15558</v>
      </c>
      <c r="G23" s="343">
        <v>127</v>
      </c>
      <c r="H23" s="77">
        <f t="shared" si="0"/>
        <v>0</v>
      </c>
      <c r="J23" s="64"/>
      <c r="K23" s="55"/>
      <c r="L23" s="55"/>
      <c r="M23" s="17"/>
      <c r="N23" s="65"/>
      <c r="O23" s="55"/>
      <c r="P23" s="55"/>
      <c r="Q23" s="55"/>
      <c r="R23" s="55"/>
      <c r="S23" s="55"/>
      <c r="T23" s="55"/>
      <c r="U23" s="55"/>
      <c r="V23" s="66"/>
      <c r="W23" s="55"/>
      <c r="X23" s="55"/>
      <c r="Y23" s="55"/>
    </row>
    <row r="24" spans="1:25" ht="11.1" customHeight="1" x14ac:dyDescent="0.15">
      <c r="A24" s="5"/>
      <c r="B24" s="63" t="s">
        <v>28</v>
      </c>
      <c r="C24" s="62"/>
      <c r="D24" s="342">
        <v>13751</v>
      </c>
      <c r="E24" s="343">
        <v>13751</v>
      </c>
      <c r="F24" s="343">
        <v>0</v>
      </c>
      <c r="G24" s="343">
        <v>0</v>
      </c>
      <c r="H24" s="77">
        <f t="shared" si="0"/>
        <v>37.673972602739724</v>
      </c>
      <c r="J24" s="64"/>
      <c r="K24" s="55"/>
      <c r="L24" s="55"/>
      <c r="M24" s="17"/>
      <c r="N24" s="65"/>
      <c r="O24" s="55"/>
      <c r="P24" s="55"/>
      <c r="Q24" s="55"/>
      <c r="R24" s="55"/>
      <c r="S24" s="55"/>
      <c r="T24" s="55"/>
      <c r="U24" s="55"/>
      <c r="V24" s="66"/>
      <c r="W24" s="55"/>
      <c r="X24" s="55"/>
      <c r="Y24" s="55"/>
    </row>
    <row r="25" spans="1:25" ht="11.1" customHeight="1" x14ac:dyDescent="0.15">
      <c r="A25" s="5"/>
      <c r="B25" s="63" t="s">
        <v>29</v>
      </c>
      <c r="C25" s="62"/>
      <c r="D25" s="342">
        <v>3147.2</v>
      </c>
      <c r="E25" s="343">
        <v>0</v>
      </c>
      <c r="F25" s="343">
        <v>3147.2</v>
      </c>
      <c r="G25" s="343">
        <v>0</v>
      </c>
      <c r="H25" s="77">
        <f t="shared" si="0"/>
        <v>0</v>
      </c>
      <c r="J25" s="64"/>
      <c r="K25" s="55"/>
      <c r="L25" s="55"/>
      <c r="M25" s="17"/>
      <c r="N25" s="65"/>
      <c r="O25" s="55"/>
      <c r="P25" s="55"/>
      <c r="Q25" s="55"/>
      <c r="R25" s="55"/>
      <c r="S25" s="55"/>
      <c r="T25" s="55"/>
      <c r="U25" s="55"/>
      <c r="V25" s="66"/>
      <c r="W25" s="55"/>
      <c r="X25" s="55"/>
      <c r="Y25" s="55"/>
    </row>
    <row r="26" spans="1:25" ht="11.1" customHeight="1" x14ac:dyDescent="0.15">
      <c r="A26" s="5"/>
      <c r="B26" s="63" t="s">
        <v>30</v>
      </c>
      <c r="C26" s="62"/>
      <c r="D26" s="342">
        <v>13921</v>
      </c>
      <c r="E26" s="343">
        <v>0</v>
      </c>
      <c r="F26" s="343">
        <v>13921</v>
      </c>
      <c r="G26" s="343">
        <v>1500</v>
      </c>
      <c r="H26" s="77">
        <f t="shared" si="0"/>
        <v>0</v>
      </c>
      <c r="J26" s="64"/>
      <c r="K26" s="55"/>
      <c r="L26" s="55"/>
      <c r="M26" s="17"/>
      <c r="N26" s="65"/>
      <c r="O26" s="55"/>
      <c r="P26" s="55"/>
      <c r="Q26" s="55"/>
      <c r="R26" s="55"/>
      <c r="S26" s="55"/>
      <c r="T26" s="55"/>
      <c r="U26" s="55"/>
      <c r="V26" s="66"/>
      <c r="W26" s="55"/>
      <c r="X26" s="55"/>
      <c r="Y26" s="55"/>
    </row>
    <row r="27" spans="1:25" ht="7.35" customHeight="1" x14ac:dyDescent="0.15">
      <c r="A27" s="5"/>
      <c r="B27" s="63"/>
      <c r="C27" s="62"/>
      <c r="D27" s="342"/>
      <c r="E27" s="343"/>
      <c r="F27" s="343"/>
      <c r="G27" s="343"/>
      <c r="H27" s="77"/>
      <c r="J27" s="64"/>
      <c r="K27" s="55"/>
      <c r="L27" s="55"/>
      <c r="M27" s="17"/>
      <c r="N27" s="65"/>
      <c r="O27" s="55"/>
      <c r="P27" s="55"/>
      <c r="Q27" s="55"/>
      <c r="R27" s="55"/>
      <c r="S27" s="55"/>
      <c r="T27" s="55"/>
      <c r="U27" s="55"/>
      <c r="V27" s="66"/>
      <c r="W27" s="55"/>
      <c r="X27" s="55"/>
      <c r="Y27" s="55"/>
    </row>
    <row r="28" spans="1:25" ht="11.1" customHeight="1" x14ac:dyDescent="0.15">
      <c r="A28" s="5"/>
      <c r="B28" s="63" t="s">
        <v>67</v>
      </c>
      <c r="C28" s="62"/>
      <c r="D28" s="342">
        <v>3240</v>
      </c>
      <c r="E28" s="343">
        <v>3240</v>
      </c>
      <c r="F28" s="343">
        <v>0</v>
      </c>
      <c r="G28" s="343">
        <v>0</v>
      </c>
      <c r="H28" s="77">
        <f t="shared" si="0"/>
        <v>8.8767123287671232</v>
      </c>
      <c r="J28" s="64"/>
      <c r="K28" s="55"/>
      <c r="L28" s="55"/>
      <c r="M28" s="17"/>
      <c r="N28" s="65"/>
      <c r="O28" s="55"/>
      <c r="P28" s="55"/>
      <c r="Q28" s="55"/>
      <c r="R28" s="55"/>
      <c r="S28" s="55"/>
      <c r="T28" s="55"/>
      <c r="U28" s="55"/>
      <c r="V28" s="66"/>
      <c r="W28" s="55"/>
      <c r="X28" s="55"/>
      <c r="Y28" s="55"/>
    </row>
    <row r="29" spans="1:25" ht="11.1" customHeight="1" x14ac:dyDescent="0.15">
      <c r="A29" s="5"/>
      <c r="B29" s="63" t="s">
        <v>32</v>
      </c>
      <c r="C29" s="62"/>
      <c r="D29" s="342">
        <v>3580</v>
      </c>
      <c r="E29" s="343">
        <v>3580</v>
      </c>
      <c r="F29" s="343">
        <v>0</v>
      </c>
      <c r="G29" s="343">
        <v>0</v>
      </c>
      <c r="H29" s="77">
        <f t="shared" si="0"/>
        <v>9.8082191780821919</v>
      </c>
      <c r="J29" s="64"/>
      <c r="K29" s="55"/>
      <c r="L29" s="55"/>
      <c r="M29" s="17"/>
      <c r="N29" s="65"/>
      <c r="O29" s="55"/>
      <c r="P29" s="55"/>
      <c r="Q29" s="55"/>
      <c r="R29" s="55"/>
      <c r="S29" s="55"/>
      <c r="T29" s="55"/>
      <c r="U29" s="55"/>
      <c r="V29" s="66"/>
      <c r="W29" s="55"/>
      <c r="X29" s="55"/>
      <c r="Y29" s="55"/>
    </row>
    <row r="30" spans="1:25" ht="11.1" customHeight="1" x14ac:dyDescent="0.15">
      <c r="A30" s="5"/>
      <c r="B30" s="63" t="s">
        <v>33</v>
      </c>
      <c r="C30" s="62"/>
      <c r="D30" s="342">
        <v>11872</v>
      </c>
      <c r="E30" s="343">
        <v>11872</v>
      </c>
      <c r="F30" s="343">
        <v>0</v>
      </c>
      <c r="G30" s="343">
        <v>0</v>
      </c>
      <c r="H30" s="77">
        <f t="shared" si="0"/>
        <v>32.526027397260272</v>
      </c>
      <c r="J30" s="64"/>
      <c r="K30" s="55"/>
      <c r="L30" s="55"/>
      <c r="M30" s="17"/>
      <c r="N30" s="65"/>
      <c r="O30" s="55"/>
      <c r="P30" s="55"/>
      <c r="Q30" s="55"/>
      <c r="R30" s="55"/>
      <c r="S30" s="55"/>
      <c r="T30" s="55"/>
      <c r="U30" s="55"/>
      <c r="V30" s="66"/>
      <c r="W30" s="55"/>
      <c r="X30" s="55"/>
      <c r="Y30" s="55"/>
    </row>
    <row r="31" spans="1:25" ht="11.1" customHeight="1" x14ac:dyDescent="0.15">
      <c r="A31" s="5"/>
      <c r="B31" s="63" t="s">
        <v>34</v>
      </c>
      <c r="C31" s="62"/>
      <c r="D31" s="342">
        <v>3686</v>
      </c>
      <c r="E31" s="343">
        <v>3686</v>
      </c>
      <c r="F31" s="343">
        <v>0</v>
      </c>
      <c r="G31" s="343">
        <v>0</v>
      </c>
      <c r="H31" s="77">
        <f t="shared" si="0"/>
        <v>10.098630136986301</v>
      </c>
      <c r="J31" s="64"/>
      <c r="K31" s="55"/>
      <c r="L31" s="55"/>
      <c r="M31" s="17"/>
      <c r="N31" s="65"/>
      <c r="O31" s="55"/>
      <c r="P31" s="55"/>
      <c r="Q31" s="55"/>
      <c r="R31" s="55"/>
      <c r="S31" s="55"/>
      <c r="T31" s="55"/>
      <c r="U31" s="55"/>
      <c r="V31" s="66"/>
      <c r="W31" s="55"/>
      <c r="X31" s="55"/>
      <c r="Y31" s="55"/>
    </row>
    <row r="32" spans="1:25" s="2" customFormat="1" ht="5.25" customHeight="1" x14ac:dyDescent="0.15">
      <c r="B32" s="23"/>
      <c r="C32" s="24"/>
      <c r="D32" s="339"/>
      <c r="E32" s="25"/>
      <c r="F32" s="25"/>
      <c r="G32" s="25"/>
      <c r="H32" s="25"/>
      <c r="I32" s="25"/>
      <c r="J32" s="26"/>
      <c r="K32" s="25"/>
    </row>
    <row r="33" spans="1:25" ht="11.1" customHeight="1" x14ac:dyDescent="0.15">
      <c r="A33" s="5"/>
      <c r="B33" s="63" t="s">
        <v>35</v>
      </c>
      <c r="C33" s="62"/>
      <c r="D33" s="342">
        <v>9464</v>
      </c>
      <c r="E33" s="344">
        <v>0</v>
      </c>
      <c r="F33" s="344">
        <v>9464</v>
      </c>
      <c r="G33" s="344">
        <v>0</v>
      </c>
      <c r="H33" s="77">
        <f t="shared" si="0"/>
        <v>0</v>
      </c>
      <c r="J33" s="64"/>
      <c r="K33" s="55"/>
      <c r="L33" s="55"/>
      <c r="M33" s="17"/>
      <c r="N33" s="65"/>
      <c r="O33" s="55"/>
      <c r="P33" s="55"/>
      <c r="Q33" s="55"/>
      <c r="R33" s="55"/>
      <c r="S33" s="55"/>
      <c r="T33" s="55"/>
      <c r="U33" s="55"/>
      <c r="V33" s="66"/>
      <c r="W33" s="55"/>
      <c r="X33" s="55"/>
      <c r="Y33" s="55"/>
    </row>
    <row r="34" spans="1:25" ht="11.1" customHeight="1" x14ac:dyDescent="0.15">
      <c r="A34" s="5"/>
      <c r="B34" s="63" t="s">
        <v>36</v>
      </c>
      <c r="C34" s="62"/>
      <c r="D34" s="342">
        <v>2454</v>
      </c>
      <c r="E34" s="344">
        <v>2454</v>
      </c>
      <c r="F34" s="344">
        <v>0</v>
      </c>
      <c r="G34" s="344">
        <v>0</v>
      </c>
      <c r="H34" s="77">
        <f t="shared" si="0"/>
        <v>6.7232876712328764</v>
      </c>
      <c r="J34" s="64"/>
      <c r="K34" s="55"/>
      <c r="L34" s="55"/>
      <c r="M34" s="17"/>
      <c r="N34" s="65"/>
      <c r="O34" s="55"/>
      <c r="P34" s="55"/>
      <c r="Q34" s="55"/>
      <c r="R34" s="55"/>
      <c r="S34" s="55"/>
      <c r="T34" s="55"/>
      <c r="U34" s="55"/>
      <c r="V34" s="66"/>
      <c r="W34" s="55"/>
      <c r="X34" s="55"/>
      <c r="Y34" s="55"/>
    </row>
    <row r="35" spans="1:25" ht="11.1" customHeight="1" x14ac:dyDescent="0.15">
      <c r="A35" s="5"/>
      <c r="B35" s="63" t="s">
        <v>37</v>
      </c>
      <c r="C35" s="62"/>
      <c r="D35" s="342">
        <v>6591</v>
      </c>
      <c r="E35" s="344">
        <v>6591</v>
      </c>
      <c r="F35" s="344">
        <v>0</v>
      </c>
      <c r="G35" s="344">
        <v>0</v>
      </c>
      <c r="H35" s="77">
        <f t="shared" si="0"/>
        <v>18.057534246575344</v>
      </c>
      <c r="J35" s="64"/>
      <c r="K35" s="55"/>
      <c r="L35" s="55"/>
      <c r="M35" s="17"/>
      <c r="N35" s="65"/>
      <c r="O35" s="55"/>
      <c r="P35" s="55"/>
      <c r="Q35" s="55"/>
      <c r="R35" s="55"/>
      <c r="S35" s="55"/>
      <c r="T35" s="55"/>
      <c r="U35" s="55"/>
      <c r="V35" s="66"/>
      <c r="W35" s="55"/>
      <c r="X35" s="55"/>
      <c r="Y35" s="55"/>
    </row>
    <row r="36" spans="1:25" ht="11.1" customHeight="1" x14ac:dyDescent="0.15">
      <c r="A36" s="5"/>
      <c r="B36" s="63" t="s">
        <v>38</v>
      </c>
      <c r="C36" s="62"/>
      <c r="D36" s="342">
        <v>5742</v>
      </c>
      <c r="E36" s="344">
        <v>3618</v>
      </c>
      <c r="F36" s="344">
        <v>2124</v>
      </c>
      <c r="G36" s="344">
        <v>0</v>
      </c>
      <c r="H36" s="77">
        <f t="shared" si="0"/>
        <v>9.912328767123288</v>
      </c>
      <c r="J36" s="64"/>
      <c r="K36" s="55"/>
      <c r="L36" s="55"/>
      <c r="M36" s="17"/>
      <c r="N36" s="65"/>
      <c r="O36" s="55"/>
      <c r="P36" s="55"/>
      <c r="Q36" s="55"/>
      <c r="R36" s="55"/>
      <c r="S36" s="55"/>
      <c r="T36" s="55"/>
      <c r="U36" s="55"/>
      <c r="V36" s="66"/>
      <c r="W36" s="55"/>
      <c r="X36" s="55"/>
      <c r="Y36" s="55"/>
    </row>
    <row r="37" spans="1:25" ht="7.35" customHeight="1" x14ac:dyDescent="0.15">
      <c r="A37" s="5"/>
      <c r="B37" s="63"/>
      <c r="C37" s="62"/>
      <c r="D37" s="342"/>
      <c r="E37" s="344"/>
      <c r="F37" s="344"/>
      <c r="G37" s="344"/>
      <c r="H37" s="77"/>
      <c r="J37" s="64"/>
      <c r="K37" s="55"/>
      <c r="L37" s="55"/>
      <c r="M37" s="17"/>
      <c r="N37" s="65"/>
      <c r="O37" s="55"/>
      <c r="P37" s="55"/>
      <c r="Q37" s="55"/>
      <c r="R37" s="55"/>
      <c r="S37" s="55"/>
      <c r="T37" s="55"/>
      <c r="U37" s="55"/>
      <c r="V37" s="66"/>
      <c r="W37" s="55"/>
      <c r="X37" s="55"/>
      <c r="Y37" s="55"/>
    </row>
    <row r="38" spans="1:25" ht="11.1" customHeight="1" x14ac:dyDescent="0.15">
      <c r="A38" s="5"/>
      <c r="B38" s="63" t="s">
        <v>39</v>
      </c>
      <c r="C38" s="62"/>
      <c r="D38" s="342">
        <v>2592</v>
      </c>
      <c r="E38" s="344">
        <v>2592</v>
      </c>
      <c r="F38" s="344">
        <v>0</v>
      </c>
      <c r="G38" s="344">
        <v>0</v>
      </c>
      <c r="H38" s="77">
        <f t="shared" si="0"/>
        <v>7.1013698630136988</v>
      </c>
      <c r="J38" s="64"/>
      <c r="K38" s="55"/>
      <c r="L38" s="55"/>
      <c r="M38" s="17"/>
      <c r="N38" s="65"/>
      <c r="O38" s="55"/>
      <c r="P38" s="55"/>
      <c r="Q38" s="55"/>
      <c r="R38" s="55"/>
      <c r="S38" s="55"/>
      <c r="T38" s="55"/>
      <c r="U38" s="55"/>
      <c r="V38" s="66"/>
      <c r="W38" s="55"/>
      <c r="X38" s="55"/>
      <c r="Y38" s="55"/>
    </row>
    <row r="39" spans="1:25" ht="11.1" customHeight="1" x14ac:dyDescent="0.15">
      <c r="A39" s="5"/>
      <c r="B39" s="63" t="s">
        <v>40</v>
      </c>
      <c r="C39" s="62"/>
      <c r="D39" s="342">
        <v>1383</v>
      </c>
      <c r="E39" s="344">
        <v>1383</v>
      </c>
      <c r="F39" s="344">
        <v>0</v>
      </c>
      <c r="G39" s="344">
        <v>0</v>
      </c>
      <c r="H39" s="77">
        <f t="shared" si="0"/>
        <v>3.7890410958904108</v>
      </c>
      <c r="J39" s="64"/>
      <c r="K39" s="55"/>
      <c r="L39" s="55"/>
      <c r="M39" s="17"/>
      <c r="N39" s="65"/>
      <c r="O39" s="55"/>
      <c r="P39" s="55"/>
      <c r="Q39" s="55"/>
      <c r="R39" s="55"/>
      <c r="S39" s="55"/>
      <c r="T39" s="55"/>
      <c r="U39" s="55"/>
      <c r="V39" s="66"/>
      <c r="W39" s="55"/>
      <c r="X39" s="55"/>
      <c r="Y39" s="55"/>
    </row>
    <row r="40" spans="1:25" ht="11.1" customHeight="1" x14ac:dyDescent="0.15">
      <c r="A40" s="5"/>
      <c r="B40" s="63" t="s">
        <v>41</v>
      </c>
      <c r="C40" s="62"/>
      <c r="D40" s="342">
        <v>1537</v>
      </c>
      <c r="E40" s="344">
        <v>1537</v>
      </c>
      <c r="F40" s="344">
        <v>0</v>
      </c>
      <c r="G40" s="344">
        <v>0</v>
      </c>
      <c r="H40" s="77">
        <f t="shared" si="0"/>
        <v>4.2109589041095887</v>
      </c>
      <c r="J40" s="64"/>
      <c r="K40" s="55"/>
      <c r="L40" s="55"/>
      <c r="M40" s="17"/>
      <c r="N40" s="65"/>
      <c r="O40" s="55"/>
      <c r="P40" s="55"/>
      <c r="Q40" s="55"/>
      <c r="R40" s="55"/>
      <c r="S40" s="55"/>
      <c r="T40" s="55"/>
      <c r="U40" s="55"/>
      <c r="V40" s="66"/>
      <c r="W40" s="55"/>
      <c r="X40" s="55"/>
      <c r="Y40" s="55"/>
    </row>
    <row r="41" spans="1:25" ht="11.1" customHeight="1" x14ac:dyDescent="0.15">
      <c r="A41" s="5"/>
      <c r="B41" s="63" t="s">
        <v>42</v>
      </c>
      <c r="C41" s="62"/>
      <c r="D41" s="342">
        <v>2965</v>
      </c>
      <c r="E41" s="344">
        <v>2965</v>
      </c>
      <c r="F41" s="344">
        <v>0</v>
      </c>
      <c r="G41" s="344">
        <v>0</v>
      </c>
      <c r="H41" s="77">
        <f t="shared" si="0"/>
        <v>8.1232876712328768</v>
      </c>
      <c r="J41" s="64"/>
      <c r="K41" s="55"/>
      <c r="L41" s="55"/>
      <c r="M41" s="17"/>
      <c r="N41" s="65"/>
      <c r="O41" s="55"/>
      <c r="P41" s="55"/>
      <c r="Q41" s="55"/>
      <c r="R41" s="55"/>
      <c r="S41" s="55"/>
      <c r="T41" s="55"/>
      <c r="U41" s="55"/>
      <c r="V41" s="66"/>
      <c r="W41" s="55"/>
      <c r="X41" s="55"/>
      <c r="Y41" s="55"/>
    </row>
    <row r="42" spans="1:25" ht="11.1" customHeight="1" x14ac:dyDescent="0.15">
      <c r="A42" s="5"/>
      <c r="B42" s="63" t="s">
        <v>43</v>
      </c>
      <c r="C42" s="62"/>
      <c r="D42" s="342">
        <v>2490</v>
      </c>
      <c r="E42" s="344">
        <v>2490</v>
      </c>
      <c r="F42" s="344">
        <v>0</v>
      </c>
      <c r="G42" s="344">
        <v>0</v>
      </c>
      <c r="H42" s="77">
        <f t="shared" si="0"/>
        <v>6.8219178082191778</v>
      </c>
      <c r="J42" s="64"/>
      <c r="K42" s="55"/>
      <c r="L42" s="55"/>
      <c r="M42" s="17"/>
      <c r="N42" s="65"/>
      <c r="O42" s="55"/>
      <c r="P42" s="55"/>
      <c r="Q42" s="55"/>
      <c r="R42" s="55"/>
      <c r="S42" s="55"/>
      <c r="T42" s="55"/>
      <c r="U42" s="55"/>
      <c r="V42" s="66"/>
      <c r="W42" s="55"/>
      <c r="X42" s="55"/>
      <c r="Y42" s="55"/>
    </row>
    <row r="43" spans="1:25" ht="7.35" customHeight="1" x14ac:dyDescent="0.15">
      <c r="A43" s="5"/>
      <c r="B43" s="63"/>
      <c r="C43" s="62"/>
      <c r="D43" s="342"/>
      <c r="E43" s="344"/>
      <c r="F43" s="344"/>
      <c r="G43" s="344"/>
      <c r="H43" s="77"/>
      <c r="J43" s="64"/>
      <c r="K43" s="55"/>
      <c r="L43" s="55"/>
      <c r="M43" s="17"/>
      <c r="N43" s="65"/>
      <c r="O43" s="55"/>
      <c r="P43" s="55"/>
      <c r="Q43" s="55"/>
      <c r="R43" s="55"/>
      <c r="S43" s="55"/>
      <c r="T43" s="55"/>
      <c r="U43" s="55"/>
      <c r="V43" s="66"/>
      <c r="W43" s="55"/>
      <c r="X43" s="55"/>
      <c r="Y43" s="55"/>
    </row>
    <row r="44" spans="1:25" ht="11.1" customHeight="1" x14ac:dyDescent="0.15">
      <c r="A44" s="5"/>
      <c r="B44" s="63" t="s">
        <v>44</v>
      </c>
      <c r="C44" s="62"/>
      <c r="D44" s="342">
        <v>8214</v>
      </c>
      <c r="E44" s="344">
        <v>8214</v>
      </c>
      <c r="F44" s="344">
        <v>0</v>
      </c>
      <c r="G44" s="344">
        <v>0</v>
      </c>
      <c r="H44" s="77">
        <f t="shared" si="0"/>
        <v>22.504109589041096</v>
      </c>
      <c r="J44" s="64"/>
      <c r="K44" s="55"/>
      <c r="L44" s="55"/>
      <c r="M44" s="17"/>
      <c r="N44" s="65"/>
      <c r="O44" s="55"/>
      <c r="P44" s="55"/>
      <c r="Q44" s="55"/>
      <c r="R44" s="55"/>
      <c r="S44" s="55"/>
      <c r="T44" s="55"/>
      <c r="U44" s="55"/>
      <c r="V44" s="66"/>
      <c r="W44" s="55"/>
      <c r="X44" s="55"/>
      <c r="Y44" s="55"/>
    </row>
    <row r="45" spans="1:25" ht="11.1" customHeight="1" x14ac:dyDescent="0.15">
      <c r="A45" s="5"/>
      <c r="B45" s="63" t="s">
        <v>45</v>
      </c>
      <c r="C45" s="62"/>
      <c r="D45" s="342">
        <v>4045</v>
      </c>
      <c r="E45" s="344">
        <v>4045</v>
      </c>
      <c r="F45" s="344">
        <v>0</v>
      </c>
      <c r="G45" s="344">
        <v>0</v>
      </c>
      <c r="H45" s="77">
        <f t="shared" si="0"/>
        <v>11.082191780821917</v>
      </c>
      <c r="J45" s="64"/>
      <c r="K45" s="55"/>
      <c r="L45" s="55"/>
      <c r="M45" s="17"/>
      <c r="N45" s="65"/>
      <c r="O45" s="55"/>
      <c r="P45" s="55"/>
      <c r="Q45" s="55"/>
      <c r="R45" s="55"/>
      <c r="S45" s="55"/>
      <c r="T45" s="55"/>
      <c r="U45" s="55"/>
      <c r="V45" s="66"/>
      <c r="W45" s="55"/>
      <c r="X45" s="55"/>
      <c r="Y45" s="55"/>
    </row>
    <row r="46" spans="1:25" ht="11.1" customHeight="1" x14ac:dyDescent="0.15">
      <c r="A46" s="5"/>
      <c r="B46" s="63" t="s">
        <v>46</v>
      </c>
      <c r="C46" s="62"/>
      <c r="D46" s="342">
        <v>4201.3</v>
      </c>
      <c r="E46" s="344">
        <v>4201.3</v>
      </c>
      <c r="F46" s="344">
        <v>0</v>
      </c>
      <c r="G46" s="344">
        <v>0</v>
      </c>
      <c r="H46" s="77">
        <f t="shared" si="0"/>
        <v>11.51041095890411</v>
      </c>
      <c r="J46" s="64"/>
      <c r="K46" s="55"/>
      <c r="L46" s="55"/>
      <c r="M46" s="17"/>
      <c r="N46" s="65"/>
      <c r="O46" s="55"/>
      <c r="P46" s="55"/>
      <c r="Q46" s="55"/>
      <c r="R46" s="55"/>
      <c r="S46" s="55"/>
      <c r="T46" s="55"/>
      <c r="U46" s="55"/>
      <c r="V46" s="66"/>
      <c r="W46" s="55"/>
      <c r="X46" s="55"/>
      <c r="Y46" s="55"/>
    </row>
    <row r="47" spans="1:25" ht="11.1" customHeight="1" x14ac:dyDescent="0.15">
      <c r="A47" s="5"/>
      <c r="B47" s="63" t="s">
        <v>47</v>
      </c>
      <c r="C47" s="62"/>
      <c r="D47" s="342">
        <v>3976</v>
      </c>
      <c r="E47" s="344">
        <v>3976</v>
      </c>
      <c r="F47" s="344">
        <v>0</v>
      </c>
      <c r="G47" s="344">
        <v>0</v>
      </c>
      <c r="H47" s="77">
        <f t="shared" si="0"/>
        <v>10.893150684931507</v>
      </c>
      <c r="J47" s="64"/>
      <c r="K47" s="55"/>
      <c r="L47" s="55"/>
      <c r="M47" s="17"/>
      <c r="N47" s="65"/>
      <c r="O47" s="55"/>
      <c r="P47" s="55"/>
      <c r="Q47" s="55"/>
      <c r="R47" s="55"/>
      <c r="S47" s="55"/>
      <c r="T47" s="55"/>
      <c r="U47" s="55"/>
      <c r="V47" s="66"/>
      <c r="W47" s="55"/>
      <c r="X47" s="55"/>
      <c r="Y47" s="55"/>
    </row>
    <row r="48" spans="1:25" ht="11.1" customHeight="1" x14ac:dyDescent="0.15">
      <c r="A48" s="5"/>
      <c r="B48" s="63" t="s">
        <v>48</v>
      </c>
      <c r="C48" s="62"/>
      <c r="D48" s="342">
        <v>171</v>
      </c>
      <c r="E48" s="344">
        <v>171</v>
      </c>
      <c r="F48" s="344">
        <v>0</v>
      </c>
      <c r="G48" s="344">
        <v>0</v>
      </c>
      <c r="H48" s="77">
        <f t="shared" si="0"/>
        <v>0.46849315068493153</v>
      </c>
      <c r="J48" s="64"/>
      <c r="K48" s="55"/>
      <c r="L48" s="55"/>
      <c r="M48" s="17"/>
      <c r="N48" s="65"/>
      <c r="O48" s="55"/>
      <c r="P48" s="55"/>
      <c r="Q48" s="55"/>
      <c r="R48" s="55"/>
      <c r="S48" s="55"/>
      <c r="T48" s="55"/>
      <c r="U48" s="55"/>
      <c r="V48" s="66"/>
      <c r="W48" s="55"/>
      <c r="X48" s="55"/>
      <c r="Y48" s="55"/>
    </row>
    <row r="49" spans="1:20" ht="5.25" customHeight="1" thickBot="1" x14ac:dyDescent="0.2">
      <c r="A49" s="33"/>
      <c r="B49" s="33"/>
      <c r="C49" s="33"/>
      <c r="D49" s="67"/>
      <c r="E49" s="68"/>
      <c r="F49" s="68"/>
      <c r="G49" s="68"/>
      <c r="H49" s="68"/>
      <c r="M49" s="47"/>
      <c r="N49" s="69"/>
      <c r="Q49" s="55"/>
      <c r="T49" s="55"/>
    </row>
    <row r="50" spans="1:20" ht="12.75" customHeight="1" thickTop="1" x14ac:dyDescent="0.15">
      <c r="A50" s="81" t="s">
        <v>70</v>
      </c>
      <c r="B50" s="574"/>
      <c r="C50" s="62"/>
      <c r="D50" s="43"/>
      <c r="E50" s="62"/>
      <c r="F50" s="62"/>
      <c r="G50" s="5"/>
      <c r="H50" s="5"/>
      <c r="J50" s="70"/>
      <c r="M50" s="47"/>
      <c r="N50" s="69"/>
    </row>
    <row r="51" spans="1:20" x14ac:dyDescent="0.15">
      <c r="C51" s="55"/>
      <c r="E51" s="55"/>
      <c r="F51" s="55"/>
    </row>
    <row r="52" spans="1:20" ht="10.5" x14ac:dyDescent="0.15">
      <c r="C52" s="55"/>
      <c r="D52" s="71"/>
      <c r="E52" s="55"/>
      <c r="F52" s="55"/>
    </row>
    <row r="53" spans="1:20" ht="10.5" x14ac:dyDescent="0.15">
      <c r="C53" s="55"/>
      <c r="D53" s="71"/>
      <c r="E53" s="55"/>
      <c r="F53" s="55"/>
    </row>
    <row r="54" spans="1:20" ht="10.5" x14ac:dyDescent="0.15">
      <c r="D54" s="71"/>
      <c r="E54" s="55"/>
      <c r="F54" s="55"/>
    </row>
    <row r="55" spans="1:20" ht="10.5" x14ac:dyDescent="0.15">
      <c r="D55" s="71"/>
      <c r="E55" s="55"/>
      <c r="F55" s="55"/>
    </row>
    <row r="56" spans="1:20" x14ac:dyDescent="0.15">
      <c r="E56" s="55"/>
      <c r="F56" s="55"/>
    </row>
    <row r="57" spans="1:20" x14ac:dyDescent="0.15">
      <c r="E57" s="55"/>
      <c r="F57" s="55"/>
    </row>
    <row r="58" spans="1:20" x14ac:dyDescent="0.15">
      <c r="E58" s="55"/>
      <c r="F58" s="55"/>
    </row>
    <row r="59" spans="1:20" x14ac:dyDescent="0.15">
      <c r="E59" s="55"/>
      <c r="F59" s="55"/>
    </row>
    <row r="60" spans="1:20" x14ac:dyDescent="0.15">
      <c r="E60" s="55"/>
      <c r="F60" s="55"/>
    </row>
    <row r="61" spans="1:20" x14ac:dyDescent="0.15">
      <c r="E61" s="55"/>
      <c r="F61" s="55"/>
    </row>
    <row r="62" spans="1:20" x14ac:dyDescent="0.15">
      <c r="E62" s="55"/>
      <c r="F62" s="55"/>
    </row>
    <row r="63" spans="1:20" x14ac:dyDescent="0.15">
      <c r="E63" s="55"/>
      <c r="F63" s="55"/>
    </row>
    <row r="64" spans="1:20" x14ac:dyDescent="0.15">
      <c r="E64" s="55"/>
      <c r="F64" s="55"/>
    </row>
    <row r="65" spans="5:6" x14ac:dyDescent="0.15">
      <c r="E65" s="55"/>
      <c r="F65" s="55"/>
    </row>
    <row r="66" spans="5:6" x14ac:dyDescent="0.15">
      <c r="E66" s="55"/>
      <c r="F66" s="55"/>
    </row>
    <row r="67" spans="5:6" x14ac:dyDescent="0.15">
      <c r="E67" s="55"/>
      <c r="F67" s="55"/>
    </row>
    <row r="68" spans="5:6" x14ac:dyDescent="0.15">
      <c r="E68" s="55"/>
      <c r="F68" s="55"/>
    </row>
    <row r="69" spans="5:6" x14ac:dyDescent="0.15">
      <c r="E69" s="55"/>
      <c r="F69" s="55"/>
    </row>
    <row r="70" spans="5:6" x14ac:dyDescent="0.15">
      <c r="E70" s="55"/>
      <c r="F70" s="55"/>
    </row>
    <row r="71" spans="5:6" x14ac:dyDescent="0.15">
      <c r="E71" s="55"/>
      <c r="F71" s="55"/>
    </row>
    <row r="72" spans="5:6" x14ac:dyDescent="0.15">
      <c r="E72" s="55"/>
      <c r="F72" s="55"/>
    </row>
    <row r="73" spans="5:6" x14ac:dyDescent="0.15">
      <c r="E73" s="55"/>
      <c r="F73" s="55"/>
    </row>
    <row r="74" spans="5:6" x14ac:dyDescent="0.15">
      <c r="E74" s="55"/>
      <c r="F74" s="55"/>
    </row>
    <row r="75" spans="5:6" x14ac:dyDescent="0.15">
      <c r="E75" s="55"/>
      <c r="F75" s="55"/>
    </row>
    <row r="76" spans="5:6" x14ac:dyDescent="0.15">
      <c r="E76" s="55"/>
      <c r="F76" s="55"/>
    </row>
    <row r="77" spans="5:6" x14ac:dyDescent="0.15">
      <c r="E77" s="55"/>
      <c r="F77" s="55"/>
    </row>
    <row r="78" spans="5:6" x14ac:dyDescent="0.15">
      <c r="E78" s="55"/>
      <c r="F78" s="55"/>
    </row>
    <row r="79" spans="5:6" x14ac:dyDescent="0.15">
      <c r="E79" s="55"/>
      <c r="F79" s="55"/>
    </row>
    <row r="80" spans="5:6" x14ac:dyDescent="0.15">
      <c r="E80" s="55"/>
      <c r="F80" s="55"/>
    </row>
    <row r="81" spans="5:6" x14ac:dyDescent="0.15">
      <c r="E81" s="55"/>
      <c r="F81" s="55"/>
    </row>
    <row r="82" spans="5:6" x14ac:dyDescent="0.15">
      <c r="E82" s="55"/>
      <c r="F82" s="55"/>
    </row>
    <row r="83" spans="5:6" x14ac:dyDescent="0.15">
      <c r="E83" s="55"/>
      <c r="F83" s="55"/>
    </row>
    <row r="84" spans="5:6" x14ac:dyDescent="0.15">
      <c r="E84" s="55"/>
      <c r="F84" s="55"/>
    </row>
    <row r="85" spans="5:6" x14ac:dyDescent="0.15">
      <c r="E85" s="55"/>
      <c r="F85" s="55"/>
    </row>
    <row r="86" spans="5:6" x14ac:dyDescent="0.15">
      <c r="E86" s="55"/>
      <c r="F86" s="55"/>
    </row>
    <row r="87" spans="5:6" x14ac:dyDescent="0.15">
      <c r="E87" s="55"/>
      <c r="F87" s="55"/>
    </row>
    <row r="88" spans="5:6" x14ac:dyDescent="0.15">
      <c r="E88" s="55"/>
      <c r="F88" s="55"/>
    </row>
    <row r="89" spans="5:6" x14ac:dyDescent="0.15">
      <c r="E89" s="55"/>
      <c r="F89" s="55"/>
    </row>
    <row r="90" spans="5:6" x14ac:dyDescent="0.15">
      <c r="E90" s="55"/>
      <c r="F90" s="55"/>
    </row>
    <row r="91" spans="5:6" x14ac:dyDescent="0.15">
      <c r="E91" s="55"/>
      <c r="F91" s="55"/>
    </row>
    <row r="92" spans="5:6" x14ac:dyDescent="0.15">
      <c r="E92" s="55"/>
      <c r="F92" s="55"/>
    </row>
    <row r="93" spans="5:6" x14ac:dyDescent="0.15">
      <c r="E93" s="55"/>
      <c r="F93" s="55"/>
    </row>
    <row r="94" spans="5:6" x14ac:dyDescent="0.15">
      <c r="E94" s="55"/>
      <c r="F94" s="55"/>
    </row>
    <row r="95" spans="5:6" x14ac:dyDescent="0.15">
      <c r="E95" s="55"/>
      <c r="F95" s="55"/>
    </row>
    <row r="96" spans="5:6" x14ac:dyDescent="0.15">
      <c r="E96" s="55"/>
      <c r="F96" s="55"/>
    </row>
    <row r="97" spans="5:6" x14ac:dyDescent="0.15">
      <c r="E97" s="55"/>
      <c r="F97" s="55"/>
    </row>
    <row r="98" spans="5:6" x14ac:dyDescent="0.15">
      <c r="E98" s="55"/>
      <c r="F98" s="55"/>
    </row>
    <row r="99" spans="5:6" x14ac:dyDescent="0.15">
      <c r="E99" s="55"/>
      <c r="F99" s="55"/>
    </row>
    <row r="100" spans="5:6" x14ac:dyDescent="0.15">
      <c r="E100" s="55"/>
      <c r="F100" s="55"/>
    </row>
    <row r="101" spans="5:6" x14ac:dyDescent="0.15">
      <c r="E101" s="55"/>
      <c r="F101" s="55"/>
    </row>
    <row r="102" spans="5:6" x14ac:dyDescent="0.15">
      <c r="E102" s="55"/>
      <c r="F102" s="55"/>
    </row>
    <row r="103" spans="5:6" x14ac:dyDescent="0.15">
      <c r="E103" s="55"/>
      <c r="F103" s="55"/>
    </row>
    <row r="104" spans="5:6" x14ac:dyDescent="0.15">
      <c r="E104" s="55"/>
      <c r="F104" s="55"/>
    </row>
    <row r="105" spans="5:6" x14ac:dyDescent="0.15">
      <c r="E105" s="55"/>
      <c r="F105" s="55"/>
    </row>
    <row r="106" spans="5:6" x14ac:dyDescent="0.15">
      <c r="E106" s="55"/>
      <c r="F106" s="55"/>
    </row>
    <row r="107" spans="5:6" x14ac:dyDescent="0.15">
      <c r="E107" s="55"/>
      <c r="F107" s="55"/>
    </row>
    <row r="108" spans="5:6" x14ac:dyDescent="0.15">
      <c r="E108" s="55"/>
      <c r="F108" s="55"/>
    </row>
    <row r="109" spans="5:6" x14ac:dyDescent="0.15">
      <c r="E109" s="55"/>
      <c r="F109" s="55"/>
    </row>
    <row r="110" spans="5:6" x14ac:dyDescent="0.15">
      <c r="E110" s="55"/>
    </row>
    <row r="111" spans="5:6" x14ac:dyDescent="0.15">
      <c r="E111" s="55"/>
    </row>
    <row r="112" spans="5:6" x14ac:dyDescent="0.15">
      <c r="E112" s="55"/>
    </row>
    <row r="113" spans="5:5" x14ac:dyDescent="0.15">
      <c r="E113" s="55"/>
    </row>
    <row r="114" spans="5:5" x14ac:dyDescent="0.15">
      <c r="E114" s="55"/>
    </row>
    <row r="115" spans="5:5" x14ac:dyDescent="0.15">
      <c r="E115" s="55"/>
    </row>
    <row r="116" spans="5:5" x14ac:dyDescent="0.15">
      <c r="E116" s="55"/>
    </row>
    <row r="117" spans="5:5" x14ac:dyDescent="0.15">
      <c r="E117" s="55"/>
    </row>
    <row r="118" spans="5:5" x14ac:dyDescent="0.15">
      <c r="E118" s="55"/>
    </row>
    <row r="119" spans="5:5" x14ac:dyDescent="0.15">
      <c r="E119" s="55"/>
    </row>
    <row r="120" spans="5:5" x14ac:dyDescent="0.15">
      <c r="E120" s="55"/>
    </row>
    <row r="121" spans="5:5" x14ac:dyDescent="0.15">
      <c r="E121" s="55"/>
    </row>
    <row r="122" spans="5:5" x14ac:dyDescent="0.15">
      <c r="E122" s="55"/>
    </row>
    <row r="123" spans="5:5" x14ac:dyDescent="0.15">
      <c r="E123" s="55"/>
    </row>
    <row r="124" spans="5:5" x14ac:dyDescent="0.15">
      <c r="E124" s="55"/>
    </row>
    <row r="125" spans="5:5" x14ac:dyDescent="0.15">
      <c r="E125" s="55"/>
    </row>
    <row r="126" spans="5:5" x14ac:dyDescent="0.15">
      <c r="E126" s="55"/>
    </row>
    <row r="127" spans="5:5" x14ac:dyDescent="0.15">
      <c r="E127" s="55"/>
    </row>
    <row r="128" spans="5:5" x14ac:dyDescent="0.15">
      <c r="E128" s="55"/>
    </row>
    <row r="129" spans="5:5" x14ac:dyDescent="0.15">
      <c r="E129" s="55"/>
    </row>
    <row r="130" spans="5:5" x14ac:dyDescent="0.15">
      <c r="E130" s="55"/>
    </row>
    <row r="131" spans="5:5" x14ac:dyDescent="0.15">
      <c r="E131" s="55"/>
    </row>
    <row r="132" spans="5:5" x14ac:dyDescent="0.15">
      <c r="E132" s="55"/>
    </row>
    <row r="133" spans="5:5" x14ac:dyDescent="0.15">
      <c r="E133" s="55"/>
    </row>
    <row r="134" spans="5:5" x14ac:dyDescent="0.15">
      <c r="E134" s="55"/>
    </row>
    <row r="135" spans="5:5" x14ac:dyDescent="0.15">
      <c r="E135" s="55"/>
    </row>
    <row r="136" spans="5:5" x14ac:dyDescent="0.15">
      <c r="E136" s="55"/>
    </row>
    <row r="137" spans="5:5" x14ac:dyDescent="0.15">
      <c r="E137" s="55"/>
    </row>
    <row r="138" spans="5:5" x14ac:dyDescent="0.15">
      <c r="E138" s="55"/>
    </row>
    <row r="139" spans="5:5" x14ac:dyDescent="0.15">
      <c r="E139" s="55"/>
    </row>
    <row r="140" spans="5:5" x14ac:dyDescent="0.15">
      <c r="E140" s="55"/>
    </row>
    <row r="141" spans="5:5" x14ac:dyDescent="0.15">
      <c r="E141" s="55"/>
    </row>
    <row r="142" spans="5:5" x14ac:dyDescent="0.15">
      <c r="E142" s="55"/>
    </row>
    <row r="143" spans="5:5" x14ac:dyDescent="0.15">
      <c r="E143" s="55"/>
    </row>
    <row r="144" spans="5:5" x14ac:dyDescent="0.15">
      <c r="E144" s="55"/>
    </row>
    <row r="145" spans="5:5" x14ac:dyDescent="0.15">
      <c r="E145" s="55"/>
    </row>
    <row r="146" spans="5:5" x14ac:dyDescent="0.15">
      <c r="E146" s="55"/>
    </row>
    <row r="147" spans="5:5" x14ac:dyDescent="0.15">
      <c r="E147" s="55"/>
    </row>
    <row r="148" spans="5:5" x14ac:dyDescent="0.15">
      <c r="E148" s="55"/>
    </row>
    <row r="149" spans="5:5" x14ac:dyDescent="0.15">
      <c r="E149" s="55"/>
    </row>
    <row r="150" spans="5:5" x14ac:dyDescent="0.15">
      <c r="E150" s="55"/>
    </row>
    <row r="151" spans="5:5" x14ac:dyDescent="0.15">
      <c r="E151" s="55"/>
    </row>
    <row r="152" spans="5:5" x14ac:dyDescent="0.15">
      <c r="E152" s="55"/>
    </row>
    <row r="153" spans="5:5" x14ac:dyDescent="0.15">
      <c r="E153" s="55"/>
    </row>
    <row r="154" spans="5:5" x14ac:dyDescent="0.15">
      <c r="E154" s="55"/>
    </row>
    <row r="155" spans="5:5" x14ac:dyDescent="0.15">
      <c r="E155" s="55"/>
    </row>
    <row r="156" spans="5:5" x14ac:dyDescent="0.15">
      <c r="E156" s="55"/>
    </row>
    <row r="157" spans="5:5" x14ac:dyDescent="0.15">
      <c r="E157" s="55"/>
    </row>
    <row r="158" spans="5:5" x14ac:dyDescent="0.15">
      <c r="E158" s="55"/>
    </row>
    <row r="159" spans="5:5" x14ac:dyDescent="0.15">
      <c r="E159" s="55"/>
    </row>
    <row r="160" spans="5:5" x14ac:dyDescent="0.15">
      <c r="E160" s="55"/>
    </row>
    <row r="161" spans="5:5" x14ac:dyDescent="0.15">
      <c r="E161" s="55"/>
    </row>
    <row r="162" spans="5:5" x14ac:dyDescent="0.15">
      <c r="E162" s="55"/>
    </row>
    <row r="163" spans="5:5" x14ac:dyDescent="0.15">
      <c r="E163" s="55"/>
    </row>
    <row r="164" spans="5:5" x14ac:dyDescent="0.15">
      <c r="E164" s="55"/>
    </row>
    <row r="165" spans="5:5" x14ac:dyDescent="0.15">
      <c r="E165" s="55"/>
    </row>
    <row r="166" spans="5:5" x14ac:dyDescent="0.15">
      <c r="E166" s="55"/>
    </row>
    <row r="167" spans="5:5" x14ac:dyDescent="0.15">
      <c r="E167" s="55"/>
    </row>
    <row r="168" spans="5:5" x14ac:dyDescent="0.15">
      <c r="E168" s="55"/>
    </row>
    <row r="169" spans="5:5" x14ac:dyDescent="0.15">
      <c r="E169" s="55"/>
    </row>
    <row r="170" spans="5:5" x14ac:dyDescent="0.15">
      <c r="E170" s="55"/>
    </row>
    <row r="171" spans="5:5" x14ac:dyDescent="0.15">
      <c r="E171" s="55"/>
    </row>
    <row r="172" spans="5:5" x14ac:dyDescent="0.15">
      <c r="E172" s="55"/>
    </row>
    <row r="173" spans="5:5" x14ac:dyDescent="0.15">
      <c r="E173" s="55"/>
    </row>
    <row r="174" spans="5:5" x14ac:dyDescent="0.15">
      <c r="E174" s="55"/>
    </row>
    <row r="175" spans="5:5" x14ac:dyDescent="0.15">
      <c r="E175" s="55"/>
    </row>
    <row r="176" spans="5:5" x14ac:dyDescent="0.15">
      <c r="E176" s="55"/>
    </row>
    <row r="177" spans="5:5" x14ac:dyDescent="0.15">
      <c r="E177" s="55"/>
    </row>
    <row r="178" spans="5:5" x14ac:dyDescent="0.15">
      <c r="E178" s="55"/>
    </row>
    <row r="179" spans="5:5" x14ac:dyDescent="0.15">
      <c r="E179" s="55"/>
    </row>
    <row r="180" spans="5:5" x14ac:dyDescent="0.15">
      <c r="E180" s="55"/>
    </row>
    <row r="181" spans="5:5" x14ac:dyDescent="0.15">
      <c r="E181" s="55"/>
    </row>
    <row r="182" spans="5:5" x14ac:dyDescent="0.15">
      <c r="E182" s="55"/>
    </row>
    <row r="183" spans="5:5" x14ac:dyDescent="0.15">
      <c r="E183" s="55"/>
    </row>
    <row r="184" spans="5:5" x14ac:dyDescent="0.15">
      <c r="E184" s="55"/>
    </row>
    <row r="185" spans="5:5" x14ac:dyDescent="0.15">
      <c r="E185" s="55"/>
    </row>
    <row r="186" spans="5:5" x14ac:dyDescent="0.15">
      <c r="E186" s="55"/>
    </row>
    <row r="187" spans="5:5" x14ac:dyDescent="0.15">
      <c r="E187" s="55"/>
    </row>
    <row r="188" spans="5:5" x14ac:dyDescent="0.15">
      <c r="E188" s="55"/>
    </row>
    <row r="189" spans="5:5" x14ac:dyDescent="0.15">
      <c r="E189" s="55"/>
    </row>
    <row r="190" spans="5:5" x14ac:dyDescent="0.15">
      <c r="E190" s="55"/>
    </row>
    <row r="191" spans="5:5" x14ac:dyDescent="0.15">
      <c r="E191" s="55"/>
    </row>
    <row r="192" spans="5:5" x14ac:dyDescent="0.15">
      <c r="E192" s="55"/>
    </row>
    <row r="193" spans="5:5" x14ac:dyDescent="0.15">
      <c r="E193" s="55"/>
    </row>
    <row r="194" spans="5:5" x14ac:dyDescent="0.15">
      <c r="E194" s="55"/>
    </row>
    <row r="195" spans="5:5" x14ac:dyDescent="0.15">
      <c r="E195" s="55"/>
    </row>
    <row r="196" spans="5:5" x14ac:dyDescent="0.15">
      <c r="E196" s="55"/>
    </row>
    <row r="197" spans="5:5" x14ac:dyDescent="0.15">
      <c r="E197" s="55"/>
    </row>
    <row r="198" spans="5:5" x14ac:dyDescent="0.15">
      <c r="E198" s="55"/>
    </row>
    <row r="199" spans="5:5" x14ac:dyDescent="0.15">
      <c r="E199" s="55"/>
    </row>
    <row r="200" spans="5:5" x14ac:dyDescent="0.15">
      <c r="E200" s="55"/>
    </row>
    <row r="201" spans="5:5" x14ac:dyDescent="0.15">
      <c r="E201" s="55"/>
    </row>
    <row r="202" spans="5:5" x14ac:dyDescent="0.15">
      <c r="E202" s="55"/>
    </row>
    <row r="203" spans="5:5" x14ac:dyDescent="0.15">
      <c r="E203" s="55"/>
    </row>
    <row r="204" spans="5:5" x14ac:dyDescent="0.15">
      <c r="E204" s="55"/>
    </row>
    <row r="205" spans="5:5" x14ac:dyDescent="0.15">
      <c r="E205" s="55"/>
    </row>
    <row r="206" spans="5:5" x14ac:dyDescent="0.15">
      <c r="E206" s="55"/>
    </row>
    <row r="207" spans="5:5" x14ac:dyDescent="0.15">
      <c r="E207" s="55"/>
    </row>
    <row r="208" spans="5:5" x14ac:dyDescent="0.15">
      <c r="E208" s="55"/>
    </row>
  </sheetData>
  <mergeCells count="7">
    <mergeCell ref="B2:B4"/>
    <mergeCell ref="D2:D4"/>
    <mergeCell ref="E2:F2"/>
    <mergeCell ref="G2:G4"/>
    <mergeCell ref="H2:H4"/>
    <mergeCell ref="E3:E4"/>
    <mergeCell ref="F3:F4"/>
  </mergeCells>
  <phoneticPr fontId="3"/>
  <printOptions horizontalCentered="1"/>
  <pageMargins left="0.78740157480314965" right="0" top="0.98425196850393704" bottom="0" header="0.59055118110236227" footer="0"/>
  <pageSetup paperSize="9" scale="120" orientation="portrait" r:id="rId1"/>
  <headerFooter alignWithMargins="0">
    <oddHeader>&amp;L&amp;9し尿処理状況&amp;R&amp;9&amp;F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23"/>
  <sheetViews>
    <sheetView zoomScaleNormal="100" zoomScaleSheetLayoutView="125" zoomScalePageLayoutView="154" workbookViewId="0"/>
  </sheetViews>
  <sheetFormatPr defaultColWidth="10.125" defaultRowHeight="10.5" x14ac:dyDescent="0.15"/>
  <cols>
    <col min="1" max="1" width="0.5" style="229" customWidth="1"/>
    <col min="2" max="2" width="6.875" style="361" customWidth="1"/>
    <col min="3" max="3" width="0.375" style="361" customWidth="1"/>
    <col min="4" max="4" width="0.375" style="360" customWidth="1"/>
    <col min="5" max="5" width="11.625" style="359" customWidth="1"/>
    <col min="6" max="6" width="0.375" style="229" customWidth="1"/>
    <col min="7" max="7" width="8.125" style="358" customWidth="1"/>
    <col min="8" max="8" width="0.625" style="358" customWidth="1"/>
    <col min="9" max="9" width="10.5" style="357" customWidth="1"/>
    <col min="10" max="10" width="0.5" style="357" customWidth="1"/>
    <col min="11" max="11" width="0.5" style="229" customWidth="1"/>
    <col min="12" max="12" width="6.875" style="361" customWidth="1"/>
    <col min="13" max="13" width="0.375" style="361" customWidth="1"/>
    <col min="14" max="14" width="0.375" style="360" customWidth="1"/>
    <col min="15" max="15" width="11.875" style="359" customWidth="1"/>
    <col min="16" max="16" width="0.5" style="359" customWidth="1"/>
    <col min="17" max="17" width="8.875" style="358" customWidth="1"/>
    <col min="18" max="18" width="0.5" style="357" customWidth="1"/>
    <col min="19" max="16384" width="10.125" style="229"/>
  </cols>
  <sheetData>
    <row r="1" spans="1:18" ht="16.5" customHeight="1" thickBot="1" x14ac:dyDescent="0.2">
      <c r="A1" s="403"/>
      <c r="G1" s="402"/>
      <c r="I1" s="357" t="s">
        <v>455</v>
      </c>
      <c r="L1" s="229"/>
      <c r="M1" s="229"/>
      <c r="N1" s="229"/>
      <c r="O1" s="229"/>
      <c r="P1" s="229"/>
      <c r="Q1" s="229"/>
      <c r="R1" s="229"/>
    </row>
    <row r="2" spans="1:18" s="393" customFormat="1" ht="15" customHeight="1" thickTop="1" x14ac:dyDescent="0.15">
      <c r="A2" s="398"/>
      <c r="B2" s="401" t="s">
        <v>454</v>
      </c>
      <c r="C2" s="401"/>
      <c r="D2" s="400"/>
      <c r="E2" s="398" t="s">
        <v>453</v>
      </c>
      <c r="F2" s="399"/>
      <c r="G2" s="755" t="s">
        <v>452</v>
      </c>
      <c r="H2" s="756"/>
      <c r="I2" s="351" t="s">
        <v>451</v>
      </c>
      <c r="J2" s="398"/>
      <c r="K2" s="394"/>
    </row>
    <row r="3" spans="1:18" s="393" customFormat="1" ht="3" customHeight="1" x14ac:dyDescent="0.15">
      <c r="B3" s="376"/>
      <c r="C3" s="376"/>
      <c r="D3" s="395"/>
      <c r="E3" s="394"/>
      <c r="F3" s="369"/>
      <c r="G3" s="397"/>
      <c r="H3" s="396"/>
      <c r="I3" s="395"/>
      <c r="J3" s="394"/>
      <c r="K3" s="394"/>
    </row>
    <row r="4" spans="1:18" ht="11.1" customHeight="1" x14ac:dyDescent="0.15">
      <c r="C4" s="368"/>
      <c r="G4" s="392"/>
      <c r="H4" s="391"/>
      <c r="J4" s="385"/>
      <c r="K4" s="360"/>
      <c r="L4" s="229"/>
      <c r="M4" s="229"/>
      <c r="N4" s="229"/>
      <c r="O4" s="229"/>
      <c r="P4" s="229"/>
      <c r="Q4" s="229"/>
      <c r="R4" s="229"/>
    </row>
    <row r="5" spans="1:18" ht="11.1" customHeight="1" x14ac:dyDescent="0.15">
      <c r="B5" s="359" t="s">
        <v>66</v>
      </c>
      <c r="D5" s="367"/>
      <c r="E5" s="359" t="s">
        <v>450</v>
      </c>
      <c r="F5" s="373"/>
      <c r="G5" s="375">
        <v>4.9000000000000004</v>
      </c>
      <c r="H5" s="374"/>
      <c r="I5" s="363" t="s">
        <v>346</v>
      </c>
      <c r="J5" s="386"/>
      <c r="K5" s="360"/>
    </row>
    <row r="6" spans="1:18" ht="11.1" customHeight="1" x14ac:dyDescent="0.15">
      <c r="B6" s="359" t="s">
        <v>20</v>
      </c>
      <c r="D6" s="367"/>
      <c r="E6" s="359" t="s">
        <v>449</v>
      </c>
      <c r="F6" s="373"/>
      <c r="G6" s="375">
        <v>5.9</v>
      </c>
      <c r="H6" s="374"/>
      <c r="I6" s="363" t="s">
        <v>349</v>
      </c>
      <c r="J6" s="386"/>
      <c r="K6" s="360"/>
    </row>
    <row r="7" spans="1:18" ht="11.1" customHeight="1" x14ac:dyDescent="0.15">
      <c r="B7" s="359"/>
      <c r="D7" s="367"/>
      <c r="F7" s="373"/>
      <c r="G7" s="375"/>
      <c r="H7" s="374"/>
      <c r="I7" s="363"/>
      <c r="J7" s="386"/>
      <c r="K7" s="360"/>
    </row>
    <row r="8" spans="1:18" ht="11.1" customHeight="1" x14ac:dyDescent="0.15">
      <c r="B8" s="359" t="s">
        <v>22</v>
      </c>
      <c r="C8" s="376"/>
      <c r="D8" s="367"/>
      <c r="E8" s="359" t="s">
        <v>448</v>
      </c>
      <c r="F8" s="373"/>
      <c r="G8" s="375">
        <v>1.5</v>
      </c>
      <c r="H8" s="374"/>
      <c r="I8" s="363" t="s">
        <v>357</v>
      </c>
      <c r="J8" s="385"/>
      <c r="K8" s="360"/>
    </row>
    <row r="9" spans="1:18" ht="11.1" customHeight="1" x14ac:dyDescent="0.15">
      <c r="B9" s="359"/>
      <c r="C9" s="376"/>
      <c r="D9" s="367"/>
      <c r="F9" s="373"/>
      <c r="G9" s="375"/>
      <c r="H9" s="374"/>
      <c r="I9" s="363" t="s">
        <v>447</v>
      </c>
      <c r="J9" s="385"/>
      <c r="K9" s="360"/>
    </row>
    <row r="10" spans="1:18" ht="11.1" customHeight="1" x14ac:dyDescent="0.15">
      <c r="B10" s="359"/>
      <c r="D10" s="367"/>
      <c r="E10" s="359" t="s">
        <v>446</v>
      </c>
      <c r="F10" s="373"/>
      <c r="G10" s="375">
        <v>1.7</v>
      </c>
      <c r="H10" s="374"/>
      <c r="I10" s="363" t="s">
        <v>345</v>
      </c>
      <c r="J10" s="386"/>
      <c r="K10" s="360"/>
    </row>
    <row r="11" spans="1:18" ht="11.1" customHeight="1" x14ac:dyDescent="0.15">
      <c r="B11" s="359"/>
      <c r="D11" s="367"/>
      <c r="E11" s="359" t="s">
        <v>445</v>
      </c>
      <c r="F11" s="373"/>
      <c r="G11" s="375">
        <v>1.5</v>
      </c>
      <c r="H11" s="374"/>
      <c r="I11" s="363" t="s">
        <v>351</v>
      </c>
      <c r="J11" s="386"/>
      <c r="K11" s="360"/>
    </row>
    <row r="12" spans="1:18" ht="11.1" customHeight="1" x14ac:dyDescent="0.15">
      <c r="B12" s="359"/>
      <c r="D12" s="367"/>
      <c r="F12" s="373"/>
      <c r="G12" s="372"/>
      <c r="H12" s="378"/>
      <c r="I12" s="363" t="s">
        <v>367</v>
      </c>
      <c r="J12" s="386"/>
      <c r="K12" s="360"/>
    </row>
    <row r="13" spans="1:18" ht="11.1" customHeight="1" x14ac:dyDescent="0.15">
      <c r="B13" s="359" t="s">
        <v>23</v>
      </c>
      <c r="D13" s="367"/>
      <c r="E13" s="359" t="s">
        <v>444</v>
      </c>
      <c r="F13" s="373"/>
      <c r="G13" s="375">
        <v>356</v>
      </c>
      <c r="H13" s="374"/>
      <c r="I13" s="363" t="s">
        <v>343</v>
      </c>
      <c r="J13" s="386"/>
      <c r="K13" s="360"/>
    </row>
    <row r="14" spans="1:18" ht="11.1" customHeight="1" x14ac:dyDescent="0.15">
      <c r="B14" s="359"/>
      <c r="D14" s="367"/>
      <c r="F14" s="373"/>
      <c r="G14" s="375"/>
      <c r="H14" s="374"/>
      <c r="I14" s="363" t="s">
        <v>356</v>
      </c>
      <c r="J14" s="386"/>
      <c r="K14" s="360"/>
    </row>
    <row r="15" spans="1:18" ht="11.1" customHeight="1" x14ac:dyDescent="0.15">
      <c r="B15" s="359"/>
      <c r="D15" s="367"/>
      <c r="E15" s="359" t="s">
        <v>443</v>
      </c>
      <c r="F15" s="373"/>
      <c r="G15" s="375">
        <v>736.6</v>
      </c>
      <c r="H15" s="374"/>
      <c r="I15" s="363" t="s">
        <v>357</v>
      </c>
      <c r="J15" s="386"/>
      <c r="K15" s="360"/>
    </row>
    <row r="16" spans="1:18" ht="11.1" customHeight="1" x14ac:dyDescent="0.15">
      <c r="B16" s="359"/>
      <c r="D16" s="367"/>
      <c r="F16" s="373"/>
      <c r="G16" s="375"/>
      <c r="H16" s="374"/>
      <c r="I16" s="363" t="s">
        <v>355</v>
      </c>
      <c r="J16" s="386"/>
      <c r="K16" s="360"/>
    </row>
    <row r="17" spans="2:11" ht="11.1" customHeight="1" x14ac:dyDescent="0.15">
      <c r="B17" s="359" t="s">
        <v>24</v>
      </c>
      <c r="D17" s="367"/>
      <c r="E17" s="359" t="s">
        <v>442</v>
      </c>
      <c r="F17" s="373"/>
      <c r="G17" s="375">
        <v>2</v>
      </c>
      <c r="H17" s="374"/>
      <c r="I17" s="363" t="s">
        <v>357</v>
      </c>
      <c r="J17" s="386"/>
      <c r="K17" s="360"/>
    </row>
    <row r="18" spans="2:11" ht="11.1" customHeight="1" x14ac:dyDescent="0.15">
      <c r="B18" s="359"/>
      <c r="D18" s="367"/>
      <c r="E18" s="359" t="s">
        <v>441</v>
      </c>
      <c r="F18" s="373"/>
      <c r="G18" s="375">
        <v>3.7</v>
      </c>
      <c r="H18" s="374"/>
      <c r="I18" s="363" t="s">
        <v>351</v>
      </c>
      <c r="J18" s="386"/>
      <c r="K18" s="360"/>
    </row>
    <row r="19" spans="2:11" ht="11.1" customHeight="1" x14ac:dyDescent="0.15">
      <c r="B19" s="359"/>
      <c r="D19" s="367"/>
      <c r="E19" s="359" t="s">
        <v>440</v>
      </c>
      <c r="F19" s="373"/>
      <c r="G19" s="375">
        <v>2.8</v>
      </c>
      <c r="H19" s="374"/>
      <c r="I19" s="363" t="s">
        <v>349</v>
      </c>
      <c r="J19" s="386"/>
      <c r="K19" s="360"/>
    </row>
    <row r="20" spans="2:11" ht="11.1" customHeight="1" x14ac:dyDescent="0.15">
      <c r="B20" s="359" t="s">
        <v>25</v>
      </c>
      <c r="D20" s="367"/>
      <c r="E20" s="359" t="s">
        <v>439</v>
      </c>
      <c r="F20" s="373"/>
      <c r="G20" s="375">
        <v>17</v>
      </c>
      <c r="H20" s="374"/>
      <c r="I20" s="363" t="s">
        <v>351</v>
      </c>
      <c r="J20" s="385"/>
      <c r="K20" s="360"/>
    </row>
    <row r="21" spans="2:11" ht="11.1" customHeight="1" x14ac:dyDescent="0.15">
      <c r="B21" s="359"/>
      <c r="D21" s="367"/>
      <c r="E21" s="359" t="s">
        <v>438</v>
      </c>
      <c r="F21" s="373"/>
      <c r="G21" s="375">
        <v>18</v>
      </c>
      <c r="H21" s="374"/>
      <c r="I21" s="363" t="s">
        <v>437</v>
      </c>
      <c r="J21" s="386"/>
      <c r="K21" s="360"/>
    </row>
    <row r="22" spans="2:11" ht="11.1" customHeight="1" x14ac:dyDescent="0.15">
      <c r="B22" s="359"/>
      <c r="D22" s="367"/>
      <c r="F22" s="373"/>
      <c r="G22" s="375"/>
      <c r="H22" s="374"/>
      <c r="I22" s="363" t="s">
        <v>436</v>
      </c>
      <c r="J22" s="386"/>
      <c r="K22" s="360"/>
    </row>
    <row r="23" spans="2:11" ht="11.1" customHeight="1" x14ac:dyDescent="0.15">
      <c r="B23" s="359" t="s">
        <v>18</v>
      </c>
      <c r="C23" s="370"/>
      <c r="D23" s="367"/>
      <c r="E23" s="359" t="s">
        <v>435</v>
      </c>
      <c r="F23" s="369"/>
      <c r="G23" s="365">
        <v>87.2</v>
      </c>
      <c r="H23" s="364"/>
      <c r="I23" s="363" t="s">
        <v>401</v>
      </c>
      <c r="J23" s="386"/>
      <c r="K23" s="360"/>
    </row>
    <row r="24" spans="2:11" ht="11.1" customHeight="1" x14ac:dyDescent="0.15">
      <c r="B24" s="359"/>
      <c r="C24" s="370"/>
      <c r="D24" s="367"/>
      <c r="F24" s="369"/>
      <c r="G24" s="365"/>
      <c r="H24" s="364"/>
      <c r="I24" s="363" t="s">
        <v>367</v>
      </c>
      <c r="J24" s="386"/>
      <c r="K24" s="360"/>
    </row>
    <row r="25" spans="2:11" ht="11.1" customHeight="1" x14ac:dyDescent="0.15">
      <c r="B25" s="359"/>
      <c r="C25" s="368"/>
      <c r="D25" s="367"/>
      <c r="E25" s="359" t="s">
        <v>434</v>
      </c>
      <c r="F25" s="369"/>
      <c r="G25" s="365">
        <v>247.1</v>
      </c>
      <c r="H25" s="364"/>
      <c r="I25" s="363" t="s">
        <v>351</v>
      </c>
      <c r="J25" s="386"/>
      <c r="K25" s="360"/>
    </row>
    <row r="26" spans="2:11" ht="11.1" customHeight="1" x14ac:dyDescent="0.15">
      <c r="B26" s="359"/>
      <c r="C26" s="368"/>
      <c r="D26" s="367"/>
      <c r="F26" s="369"/>
      <c r="G26" s="365"/>
      <c r="H26" s="364"/>
      <c r="I26" s="363" t="s">
        <v>357</v>
      </c>
      <c r="J26" s="386"/>
      <c r="K26" s="360"/>
    </row>
    <row r="27" spans="2:11" ht="11.1" customHeight="1" x14ac:dyDescent="0.15">
      <c r="B27" s="359"/>
      <c r="C27" s="368"/>
      <c r="D27" s="367"/>
      <c r="E27" s="359" t="s">
        <v>433</v>
      </c>
      <c r="F27" s="369"/>
      <c r="G27" s="365">
        <v>98.1</v>
      </c>
      <c r="H27" s="364"/>
      <c r="I27" s="363" t="s">
        <v>349</v>
      </c>
      <c r="J27" s="386"/>
      <c r="K27" s="360"/>
    </row>
    <row r="28" spans="2:11" ht="11.1" customHeight="1" x14ac:dyDescent="0.15">
      <c r="B28" s="359"/>
      <c r="C28" s="368"/>
      <c r="D28" s="367"/>
      <c r="F28" s="369"/>
      <c r="G28" s="365"/>
      <c r="H28" s="364"/>
      <c r="I28" s="363" t="s">
        <v>357</v>
      </c>
      <c r="J28" s="386"/>
      <c r="K28" s="360"/>
    </row>
    <row r="29" spans="2:11" ht="11.1" customHeight="1" x14ac:dyDescent="0.15">
      <c r="B29" s="359"/>
      <c r="C29" s="368"/>
      <c r="D29" s="367"/>
      <c r="E29" s="359" t="s">
        <v>432</v>
      </c>
      <c r="F29" s="366"/>
      <c r="G29" s="365">
        <v>46.8</v>
      </c>
      <c r="H29" s="364"/>
      <c r="I29" s="363" t="s">
        <v>351</v>
      </c>
      <c r="J29" s="386"/>
      <c r="K29" s="360"/>
    </row>
    <row r="30" spans="2:11" ht="11.1" customHeight="1" x14ac:dyDescent="0.15">
      <c r="B30" s="359"/>
      <c r="C30" s="368"/>
      <c r="D30" s="367"/>
      <c r="F30" s="366"/>
      <c r="G30" s="365"/>
      <c r="H30" s="364"/>
      <c r="I30" s="363" t="s">
        <v>357</v>
      </c>
      <c r="J30" s="386"/>
      <c r="K30" s="360"/>
    </row>
    <row r="31" spans="2:11" ht="11.1" customHeight="1" x14ac:dyDescent="0.15">
      <c r="B31" s="359"/>
      <c r="C31" s="368"/>
      <c r="D31" s="367"/>
      <c r="F31" s="373"/>
      <c r="G31" s="387"/>
      <c r="H31" s="383"/>
      <c r="I31" s="363" t="s">
        <v>431</v>
      </c>
      <c r="J31" s="386"/>
      <c r="K31" s="360"/>
    </row>
    <row r="32" spans="2:11" ht="11.1" customHeight="1" x14ac:dyDescent="0.15">
      <c r="B32" s="359"/>
      <c r="C32" s="368"/>
      <c r="D32" s="367"/>
      <c r="E32" s="359" t="s">
        <v>430</v>
      </c>
      <c r="F32" s="366"/>
      <c r="G32" s="365">
        <v>24.9</v>
      </c>
      <c r="H32" s="364"/>
      <c r="I32" s="363" t="s">
        <v>429</v>
      </c>
      <c r="J32" s="385"/>
      <c r="K32" s="360"/>
    </row>
    <row r="33" spans="2:11" ht="11.1" customHeight="1" x14ac:dyDescent="0.15">
      <c r="B33" s="359"/>
      <c r="C33" s="368"/>
      <c r="D33" s="367"/>
      <c r="F33" s="366"/>
      <c r="G33" s="365"/>
      <c r="H33" s="364"/>
      <c r="I33" s="363" t="s">
        <v>428</v>
      </c>
      <c r="J33" s="385"/>
      <c r="K33" s="360"/>
    </row>
    <row r="34" spans="2:11" ht="11.1" customHeight="1" x14ac:dyDescent="0.15">
      <c r="B34" s="390"/>
      <c r="C34" s="368"/>
      <c r="D34" s="367"/>
      <c r="E34" s="359" t="s">
        <v>427</v>
      </c>
      <c r="F34" s="366"/>
      <c r="G34" s="365">
        <v>12.8</v>
      </c>
      <c r="H34" s="364"/>
      <c r="I34" s="363" t="s">
        <v>426</v>
      </c>
      <c r="J34" s="386"/>
      <c r="K34" s="360"/>
    </row>
    <row r="35" spans="2:11" ht="13.5" x14ac:dyDescent="0.15">
      <c r="B35" s="389"/>
      <c r="C35" s="373"/>
      <c r="D35" s="367"/>
      <c r="E35" s="359" t="s">
        <v>425</v>
      </c>
      <c r="F35" s="366"/>
      <c r="G35" s="365">
        <v>86.1</v>
      </c>
      <c r="H35" s="364"/>
      <c r="I35" s="363" t="s">
        <v>424</v>
      </c>
      <c r="K35" s="360"/>
    </row>
    <row r="36" spans="2:11" x14ac:dyDescent="0.15">
      <c r="B36" s="359"/>
      <c r="C36" s="368"/>
      <c r="D36" s="367"/>
      <c r="E36" s="359" t="s">
        <v>423</v>
      </c>
      <c r="F36" s="366"/>
      <c r="G36" s="365">
        <v>137.5</v>
      </c>
      <c r="H36" s="364"/>
      <c r="I36" s="363" t="s">
        <v>357</v>
      </c>
      <c r="K36" s="360"/>
    </row>
    <row r="37" spans="2:11" x14ac:dyDescent="0.15">
      <c r="B37" s="359"/>
      <c r="C37" s="368"/>
      <c r="D37" s="367"/>
      <c r="F37" s="366"/>
      <c r="G37" s="365"/>
      <c r="H37" s="364"/>
      <c r="I37" s="363" t="s">
        <v>351</v>
      </c>
      <c r="K37" s="360"/>
    </row>
    <row r="38" spans="2:11" x14ac:dyDescent="0.15">
      <c r="B38" s="359"/>
      <c r="C38" s="368"/>
      <c r="D38" s="367"/>
      <c r="E38" s="359" t="s">
        <v>422</v>
      </c>
      <c r="F38" s="366"/>
      <c r="G38" s="365">
        <v>0.1</v>
      </c>
      <c r="H38" s="364"/>
      <c r="I38" s="363" t="s">
        <v>413</v>
      </c>
      <c r="K38" s="360"/>
    </row>
    <row r="39" spans="2:11" x14ac:dyDescent="0.15">
      <c r="C39" s="368"/>
      <c r="D39" s="367"/>
      <c r="F39" s="366"/>
      <c r="G39" s="365"/>
      <c r="H39" s="388"/>
      <c r="I39" s="363" t="s">
        <v>416</v>
      </c>
      <c r="K39" s="360"/>
    </row>
    <row r="40" spans="2:11" x14ac:dyDescent="0.15">
      <c r="B40" s="359"/>
      <c r="C40" s="368"/>
      <c r="D40" s="367"/>
      <c r="E40" s="359" t="s">
        <v>421</v>
      </c>
      <c r="F40" s="369"/>
      <c r="G40" s="365">
        <v>66.3</v>
      </c>
      <c r="H40" s="364"/>
      <c r="I40" s="363" t="s">
        <v>351</v>
      </c>
      <c r="K40" s="360"/>
    </row>
    <row r="41" spans="2:11" x14ac:dyDescent="0.15">
      <c r="B41" s="359"/>
      <c r="C41" s="368"/>
      <c r="D41" s="367"/>
      <c r="F41" s="369"/>
      <c r="G41" s="365"/>
      <c r="H41" s="364"/>
      <c r="I41" s="363" t="s">
        <v>413</v>
      </c>
      <c r="K41" s="360"/>
    </row>
    <row r="42" spans="2:11" x14ac:dyDescent="0.15">
      <c r="B42" s="359"/>
      <c r="C42" s="368"/>
      <c r="D42" s="367"/>
      <c r="F42" s="373"/>
      <c r="G42" s="387"/>
      <c r="H42" s="383"/>
      <c r="I42" s="363" t="s">
        <v>351</v>
      </c>
      <c r="K42" s="360"/>
    </row>
    <row r="43" spans="2:11" x14ac:dyDescent="0.15">
      <c r="B43" s="359"/>
      <c r="C43" s="368"/>
      <c r="D43" s="367"/>
      <c r="E43" s="359" t="s">
        <v>420</v>
      </c>
      <c r="F43" s="366"/>
      <c r="G43" s="365">
        <v>21.8</v>
      </c>
      <c r="H43" s="364"/>
      <c r="I43" s="363" t="s">
        <v>357</v>
      </c>
      <c r="K43" s="360"/>
    </row>
    <row r="44" spans="2:11" x14ac:dyDescent="0.15">
      <c r="B44" s="359"/>
      <c r="C44" s="368"/>
      <c r="D44" s="367"/>
      <c r="F44" s="366"/>
      <c r="G44" s="365"/>
      <c r="H44" s="388"/>
      <c r="I44" s="363" t="s">
        <v>413</v>
      </c>
      <c r="K44" s="360"/>
    </row>
    <row r="45" spans="2:11" x14ac:dyDescent="0.15">
      <c r="B45" s="359"/>
      <c r="C45" s="368"/>
      <c r="D45" s="367"/>
      <c r="E45" s="359" t="s">
        <v>419</v>
      </c>
      <c r="F45" s="369"/>
      <c r="G45" s="365">
        <v>1.4</v>
      </c>
      <c r="H45" s="364"/>
      <c r="I45" s="363" t="s">
        <v>351</v>
      </c>
      <c r="K45" s="360"/>
    </row>
    <row r="46" spans="2:11" x14ac:dyDescent="0.15">
      <c r="B46" s="359"/>
      <c r="C46" s="368"/>
      <c r="D46" s="367"/>
      <c r="F46" s="369"/>
      <c r="G46" s="365"/>
      <c r="H46" s="364"/>
      <c r="I46" s="363" t="s">
        <v>416</v>
      </c>
      <c r="K46" s="360"/>
    </row>
    <row r="47" spans="2:11" x14ac:dyDescent="0.15">
      <c r="B47" s="359"/>
      <c r="C47" s="368"/>
      <c r="D47" s="367"/>
      <c r="F47" s="373"/>
      <c r="G47" s="387"/>
      <c r="H47" s="383"/>
      <c r="I47" s="363" t="s">
        <v>351</v>
      </c>
      <c r="K47" s="360"/>
    </row>
    <row r="48" spans="2:11" x14ac:dyDescent="0.15">
      <c r="B48" s="359"/>
      <c r="C48" s="368"/>
      <c r="D48" s="367"/>
      <c r="E48" s="359" t="s">
        <v>418</v>
      </c>
      <c r="F48" s="366"/>
      <c r="G48" s="365">
        <v>1.8</v>
      </c>
      <c r="H48" s="364"/>
      <c r="I48" s="363" t="s">
        <v>410</v>
      </c>
      <c r="K48" s="360"/>
    </row>
    <row r="49" spans="1:19" x14ac:dyDescent="0.15">
      <c r="B49" s="359"/>
      <c r="C49" s="368"/>
      <c r="D49" s="367"/>
      <c r="F49" s="366"/>
      <c r="G49" s="365"/>
      <c r="H49" s="388"/>
      <c r="I49" s="363" t="s">
        <v>416</v>
      </c>
      <c r="K49" s="360"/>
    </row>
    <row r="50" spans="1:19" x14ac:dyDescent="0.15">
      <c r="B50" s="359"/>
      <c r="C50" s="368"/>
      <c r="D50" s="367"/>
      <c r="F50" s="373"/>
      <c r="G50" s="387"/>
      <c r="H50" s="383"/>
      <c r="I50" s="363" t="s">
        <v>349</v>
      </c>
      <c r="K50" s="360"/>
    </row>
    <row r="51" spans="1:19" x14ac:dyDescent="0.15">
      <c r="B51" s="359"/>
      <c r="C51" s="368"/>
      <c r="D51" s="367"/>
      <c r="E51" s="359" t="s">
        <v>417</v>
      </c>
      <c r="F51" s="369"/>
      <c r="G51" s="365">
        <v>41</v>
      </c>
      <c r="H51" s="364"/>
      <c r="I51" s="363" t="s">
        <v>367</v>
      </c>
      <c r="K51" s="360"/>
    </row>
    <row r="52" spans="1:19" x14ac:dyDescent="0.15">
      <c r="B52" s="359"/>
      <c r="C52" s="368"/>
      <c r="D52" s="367"/>
      <c r="F52" s="369"/>
      <c r="G52" s="365"/>
      <c r="H52" s="364"/>
      <c r="I52" s="363" t="s">
        <v>413</v>
      </c>
      <c r="K52" s="360"/>
    </row>
    <row r="53" spans="1:19" x14ac:dyDescent="0.15">
      <c r="B53" s="359"/>
      <c r="C53" s="368"/>
      <c r="D53" s="367"/>
      <c r="F53" s="366"/>
      <c r="G53" s="365"/>
      <c r="H53" s="364"/>
      <c r="I53" s="363" t="s">
        <v>416</v>
      </c>
      <c r="K53" s="360"/>
    </row>
    <row r="54" spans="1:19" x14ac:dyDescent="0.15">
      <c r="B54" s="359"/>
      <c r="C54" s="368"/>
      <c r="D54" s="367"/>
      <c r="E54" s="359" t="s">
        <v>415</v>
      </c>
      <c r="F54" s="369"/>
      <c r="G54" s="365">
        <v>29.8</v>
      </c>
      <c r="H54" s="364"/>
      <c r="I54" s="363" t="s">
        <v>357</v>
      </c>
      <c r="K54" s="360"/>
    </row>
    <row r="55" spans="1:19" x14ac:dyDescent="0.15">
      <c r="B55" s="359"/>
      <c r="C55" s="368"/>
      <c r="D55" s="367"/>
      <c r="F55" s="369"/>
      <c r="G55" s="365"/>
      <c r="H55" s="364"/>
      <c r="I55" s="363" t="s">
        <v>413</v>
      </c>
      <c r="K55" s="360"/>
    </row>
    <row r="56" spans="1:19" x14ac:dyDescent="0.15">
      <c r="B56" s="359"/>
      <c r="C56" s="368"/>
      <c r="D56" s="367"/>
      <c r="E56" s="359" t="s">
        <v>414</v>
      </c>
      <c r="F56" s="369"/>
      <c r="G56" s="365">
        <v>138.6</v>
      </c>
      <c r="H56" s="364"/>
      <c r="I56" s="363" t="s">
        <v>357</v>
      </c>
      <c r="K56" s="360"/>
    </row>
    <row r="57" spans="1:19" x14ac:dyDescent="0.15">
      <c r="B57" s="359"/>
      <c r="C57" s="368"/>
      <c r="D57" s="367"/>
      <c r="F57" s="369"/>
      <c r="G57" s="365"/>
      <c r="H57" s="364"/>
      <c r="I57" s="363" t="s">
        <v>413</v>
      </c>
      <c r="K57" s="360"/>
    </row>
    <row r="58" spans="1:19" x14ac:dyDescent="0.15">
      <c r="B58" s="359"/>
      <c r="C58" s="368"/>
      <c r="D58" s="367"/>
      <c r="E58" s="359" t="s">
        <v>412</v>
      </c>
      <c r="F58" s="369"/>
      <c r="G58" s="365">
        <v>49.6</v>
      </c>
      <c r="H58" s="364"/>
      <c r="I58" s="363" t="s">
        <v>367</v>
      </c>
      <c r="K58" s="360"/>
    </row>
    <row r="59" spans="1:19" x14ac:dyDescent="0.15">
      <c r="B59" s="359"/>
      <c r="C59" s="368"/>
      <c r="D59" s="367"/>
      <c r="F59" s="369"/>
      <c r="G59" s="365"/>
      <c r="H59" s="364"/>
      <c r="I59" s="363" t="s">
        <v>410</v>
      </c>
      <c r="K59" s="360"/>
    </row>
    <row r="60" spans="1:19" x14ac:dyDescent="0.15">
      <c r="B60" s="359"/>
      <c r="C60" s="368"/>
      <c r="D60" s="367"/>
      <c r="E60" s="359" t="s">
        <v>411</v>
      </c>
      <c r="F60" s="369"/>
      <c r="G60" s="365">
        <v>130.30000000000001</v>
      </c>
      <c r="H60" s="364"/>
      <c r="I60" s="363" t="s">
        <v>410</v>
      </c>
      <c r="J60" s="386"/>
      <c r="K60" s="360"/>
    </row>
    <row r="61" spans="1:19" x14ac:dyDescent="0.15">
      <c r="A61" s="360"/>
      <c r="B61" s="359"/>
      <c r="C61" s="368"/>
      <c r="D61" s="367"/>
      <c r="F61" s="369"/>
      <c r="G61" s="365"/>
      <c r="H61" s="364"/>
      <c r="I61" s="363" t="s">
        <v>387</v>
      </c>
      <c r="J61" s="385"/>
      <c r="K61" s="360"/>
    </row>
    <row r="62" spans="1:19" x14ac:dyDescent="0.15">
      <c r="B62" s="359"/>
      <c r="C62" s="368"/>
      <c r="D62" s="367"/>
      <c r="F62" s="373"/>
      <c r="G62" s="384"/>
      <c r="H62" s="383"/>
      <c r="I62" s="363" t="s">
        <v>409</v>
      </c>
    </row>
    <row r="63" spans="1:19" x14ac:dyDescent="0.15">
      <c r="B63" s="359"/>
      <c r="C63" s="368"/>
      <c r="D63" s="367"/>
      <c r="E63" s="359" t="s">
        <v>408</v>
      </c>
      <c r="F63" s="366"/>
      <c r="G63" s="365">
        <v>119.3</v>
      </c>
      <c r="H63" s="364"/>
      <c r="I63" s="363" t="s">
        <v>407</v>
      </c>
      <c r="J63" s="362"/>
      <c r="K63" s="362"/>
      <c r="L63" s="362"/>
      <c r="M63" s="362"/>
      <c r="N63" s="362"/>
      <c r="O63" s="362"/>
      <c r="P63" s="362"/>
      <c r="Q63" s="362"/>
      <c r="R63" s="362"/>
      <c r="S63" s="362"/>
    </row>
    <row r="64" spans="1:19" x14ac:dyDescent="0.15">
      <c r="B64" s="229"/>
      <c r="C64" s="229"/>
      <c r="D64" s="367"/>
      <c r="E64" s="229" t="s">
        <v>406</v>
      </c>
      <c r="F64" s="373"/>
      <c r="G64" s="382" t="s">
        <v>405</v>
      </c>
      <c r="H64" s="373"/>
      <c r="I64" s="380" t="s">
        <v>404</v>
      </c>
    </row>
    <row r="65" spans="2:9" x14ac:dyDescent="0.15">
      <c r="B65" s="229"/>
      <c r="C65" s="229"/>
      <c r="D65" s="367"/>
      <c r="E65" s="229"/>
      <c r="F65" s="373"/>
      <c r="G65" s="381"/>
      <c r="H65" s="373"/>
      <c r="I65" s="380" t="s">
        <v>403</v>
      </c>
    </row>
    <row r="66" spans="2:9" x14ac:dyDescent="0.15">
      <c r="B66" s="359" t="s">
        <v>26</v>
      </c>
      <c r="D66" s="367"/>
      <c r="E66" s="359" t="s">
        <v>402</v>
      </c>
      <c r="F66" s="373"/>
      <c r="G66" s="375">
        <v>13.5</v>
      </c>
      <c r="H66" s="374"/>
      <c r="I66" s="363" t="s">
        <v>401</v>
      </c>
    </row>
    <row r="67" spans="2:9" x14ac:dyDescent="0.15">
      <c r="B67" s="359"/>
      <c r="D67" s="367"/>
      <c r="E67" s="359" t="s">
        <v>400</v>
      </c>
      <c r="F67" s="373"/>
      <c r="G67" s="375">
        <v>6</v>
      </c>
      <c r="H67" s="374"/>
      <c r="I67" s="363" t="s">
        <v>351</v>
      </c>
    </row>
    <row r="68" spans="2:9" x14ac:dyDescent="0.15">
      <c r="B68" s="359"/>
      <c r="D68" s="367"/>
      <c r="E68" s="359" t="s">
        <v>399</v>
      </c>
      <c r="F68" s="373"/>
      <c r="G68" s="375">
        <v>5.7</v>
      </c>
      <c r="H68" s="374"/>
      <c r="I68" s="363" t="s">
        <v>349</v>
      </c>
    </row>
    <row r="69" spans="2:9" x14ac:dyDescent="0.15">
      <c r="B69" s="359" t="s">
        <v>27</v>
      </c>
      <c r="D69" s="367"/>
      <c r="E69" s="359" t="s">
        <v>398</v>
      </c>
      <c r="F69" s="373"/>
      <c r="G69" s="375">
        <v>47.1</v>
      </c>
      <c r="H69" s="374"/>
      <c r="I69" s="363" t="s">
        <v>357</v>
      </c>
    </row>
    <row r="70" spans="2:9" x14ac:dyDescent="0.15">
      <c r="B70" s="359"/>
      <c r="D70" s="367"/>
      <c r="E70" s="359" t="s">
        <v>397</v>
      </c>
      <c r="F70" s="373"/>
      <c r="G70" s="375">
        <v>28.7</v>
      </c>
      <c r="H70" s="374"/>
      <c r="I70" s="363" t="s">
        <v>357</v>
      </c>
    </row>
    <row r="71" spans="2:9" x14ac:dyDescent="0.15">
      <c r="B71" s="359"/>
      <c r="D71" s="367"/>
      <c r="E71" s="359" t="s">
        <v>396</v>
      </c>
      <c r="F71" s="373"/>
      <c r="G71" s="375">
        <v>91.3</v>
      </c>
      <c r="H71" s="374"/>
      <c r="I71" s="363" t="s">
        <v>367</v>
      </c>
    </row>
    <row r="72" spans="2:9" x14ac:dyDescent="0.15">
      <c r="B72" s="359" t="s">
        <v>28</v>
      </c>
      <c r="D72" s="367"/>
      <c r="E72" s="359" t="s">
        <v>395</v>
      </c>
      <c r="F72" s="373"/>
      <c r="G72" s="375">
        <v>10.7</v>
      </c>
      <c r="H72" s="374"/>
      <c r="I72" s="363" t="s">
        <v>349</v>
      </c>
    </row>
    <row r="73" spans="2:9" x14ac:dyDescent="0.15">
      <c r="B73" s="359"/>
      <c r="D73" s="367"/>
      <c r="E73" s="359" t="s">
        <v>394</v>
      </c>
      <c r="F73" s="373"/>
      <c r="G73" s="375">
        <v>75.599999999999994</v>
      </c>
      <c r="H73" s="374"/>
      <c r="I73" s="363" t="s">
        <v>351</v>
      </c>
    </row>
    <row r="74" spans="2:9" x14ac:dyDescent="0.15">
      <c r="B74" s="359" t="s">
        <v>30</v>
      </c>
      <c r="C74" s="376"/>
      <c r="D74" s="367"/>
      <c r="E74" s="359" t="s">
        <v>393</v>
      </c>
      <c r="F74" s="373"/>
      <c r="G74" s="375">
        <v>53.9</v>
      </c>
      <c r="H74" s="374"/>
      <c r="I74" s="363" t="s">
        <v>357</v>
      </c>
    </row>
    <row r="75" spans="2:9" x14ac:dyDescent="0.15">
      <c r="B75" s="359"/>
      <c r="C75" s="376"/>
      <c r="D75" s="367"/>
      <c r="F75" s="373"/>
      <c r="G75" s="375"/>
      <c r="H75" s="374"/>
      <c r="I75" s="363" t="s">
        <v>392</v>
      </c>
    </row>
    <row r="76" spans="2:9" x14ac:dyDescent="0.15">
      <c r="B76" s="359" t="s">
        <v>32</v>
      </c>
      <c r="D76" s="367"/>
      <c r="E76" s="359" t="s">
        <v>391</v>
      </c>
      <c r="F76" s="373"/>
      <c r="G76" s="375">
        <v>2.1</v>
      </c>
      <c r="H76" s="374"/>
      <c r="I76" s="363" t="s">
        <v>346</v>
      </c>
    </row>
    <row r="77" spans="2:9" x14ac:dyDescent="0.15">
      <c r="B77" s="359"/>
      <c r="C77" s="360"/>
      <c r="D77" s="367"/>
      <c r="F77" s="373"/>
      <c r="G77" s="372"/>
      <c r="H77" s="378"/>
      <c r="I77" s="363" t="s">
        <v>390</v>
      </c>
    </row>
    <row r="78" spans="2:9" x14ac:dyDescent="0.15">
      <c r="B78" s="359"/>
      <c r="D78" s="367"/>
      <c r="F78" s="373"/>
      <c r="G78" s="375"/>
      <c r="H78" s="374"/>
      <c r="I78" s="363" t="s">
        <v>357</v>
      </c>
    </row>
    <row r="79" spans="2:9" x14ac:dyDescent="0.15">
      <c r="B79" s="359" t="s">
        <v>33</v>
      </c>
      <c r="C79" s="376"/>
      <c r="D79" s="367"/>
      <c r="E79" s="361" t="s">
        <v>389</v>
      </c>
      <c r="F79" s="373"/>
      <c r="G79" s="375">
        <v>3691.2</v>
      </c>
      <c r="H79" s="374"/>
      <c r="I79" s="363" t="s">
        <v>356</v>
      </c>
    </row>
    <row r="80" spans="2:9" x14ac:dyDescent="0.15">
      <c r="B80" s="359"/>
      <c r="C80" s="376"/>
      <c r="D80" s="367"/>
      <c r="E80" s="359" t="s">
        <v>388</v>
      </c>
      <c r="F80" s="373"/>
      <c r="G80" s="375"/>
      <c r="H80" s="374"/>
      <c r="I80" s="363" t="s">
        <v>382</v>
      </c>
    </row>
    <row r="81" spans="2:9" x14ac:dyDescent="0.15">
      <c r="B81" s="359"/>
      <c r="D81" s="367"/>
      <c r="F81" s="373"/>
      <c r="G81" s="375"/>
      <c r="H81" s="374"/>
      <c r="I81" s="363" t="s">
        <v>387</v>
      </c>
    </row>
    <row r="82" spans="2:9" x14ac:dyDescent="0.15">
      <c r="B82" s="359"/>
      <c r="D82" s="367"/>
      <c r="F82" s="373"/>
      <c r="G82" s="375"/>
      <c r="H82" s="379"/>
      <c r="I82" s="363" t="s">
        <v>386</v>
      </c>
    </row>
    <row r="83" spans="2:9" x14ac:dyDescent="0.15">
      <c r="B83" s="359" t="s">
        <v>36</v>
      </c>
      <c r="D83" s="367"/>
      <c r="E83" s="359" t="s">
        <v>385</v>
      </c>
      <c r="F83" s="373"/>
      <c r="G83" s="375">
        <v>6.7</v>
      </c>
      <c r="H83" s="374"/>
      <c r="I83" s="363" t="s">
        <v>345</v>
      </c>
    </row>
    <row r="84" spans="2:9" x14ac:dyDescent="0.15">
      <c r="B84" s="359"/>
      <c r="D84" s="367"/>
      <c r="E84" s="359" t="s">
        <v>384</v>
      </c>
      <c r="F84" s="373"/>
      <c r="G84" s="375">
        <v>4.4000000000000004</v>
      </c>
      <c r="H84" s="374"/>
      <c r="I84" s="363" t="s">
        <v>351</v>
      </c>
    </row>
    <row r="85" spans="2:9" x14ac:dyDescent="0.15">
      <c r="B85" s="359" t="s">
        <v>37</v>
      </c>
      <c r="C85" s="376"/>
      <c r="D85" s="367"/>
      <c r="E85" s="359" t="s">
        <v>383</v>
      </c>
      <c r="F85" s="373"/>
      <c r="G85" s="375">
        <v>70.099999999999994</v>
      </c>
      <c r="H85" s="374"/>
      <c r="I85" s="363" t="s">
        <v>351</v>
      </c>
    </row>
    <row r="86" spans="2:9" x14ac:dyDescent="0.15">
      <c r="B86" s="359"/>
      <c r="C86" s="376"/>
      <c r="D86" s="367"/>
      <c r="F86" s="373"/>
      <c r="G86" s="375"/>
      <c r="H86" s="374"/>
      <c r="I86" s="363" t="s">
        <v>382</v>
      </c>
    </row>
    <row r="87" spans="2:9" x14ac:dyDescent="0.15">
      <c r="B87" s="359"/>
      <c r="D87" s="367"/>
      <c r="E87" s="359" t="s">
        <v>381</v>
      </c>
      <c r="F87" s="373"/>
      <c r="G87" s="375">
        <v>0.8</v>
      </c>
      <c r="H87" s="374"/>
      <c r="I87" s="363" t="s">
        <v>351</v>
      </c>
    </row>
    <row r="88" spans="2:9" x14ac:dyDescent="0.15">
      <c r="B88" s="359"/>
      <c r="D88" s="367"/>
      <c r="E88" s="359" t="s">
        <v>380</v>
      </c>
      <c r="F88" s="373"/>
      <c r="G88" s="375">
        <v>0.4</v>
      </c>
      <c r="H88" s="374"/>
      <c r="I88" s="363" t="s">
        <v>351</v>
      </c>
    </row>
    <row r="89" spans="2:9" x14ac:dyDescent="0.15">
      <c r="B89" s="359" t="s">
        <v>274</v>
      </c>
      <c r="D89" s="367"/>
      <c r="E89" s="359" t="s">
        <v>379</v>
      </c>
      <c r="F89" s="373"/>
      <c r="G89" s="375">
        <v>3.1</v>
      </c>
      <c r="H89" s="374"/>
      <c r="I89" s="363" t="s">
        <v>351</v>
      </c>
    </row>
    <row r="90" spans="2:9" x14ac:dyDescent="0.15">
      <c r="B90" s="359"/>
      <c r="D90" s="367"/>
      <c r="E90" s="359" t="s">
        <v>378</v>
      </c>
      <c r="F90" s="373"/>
      <c r="G90" s="375">
        <v>2.2999999999999998</v>
      </c>
      <c r="H90" s="374"/>
      <c r="I90" s="363" t="s">
        <v>351</v>
      </c>
    </row>
    <row r="91" spans="2:9" x14ac:dyDescent="0.15">
      <c r="B91" s="359" t="s">
        <v>39</v>
      </c>
      <c r="D91" s="367"/>
      <c r="E91" s="359" t="s">
        <v>377</v>
      </c>
      <c r="F91" s="373"/>
      <c r="G91" s="375">
        <v>1.5</v>
      </c>
      <c r="H91" s="374"/>
      <c r="I91" s="363" t="s">
        <v>367</v>
      </c>
    </row>
    <row r="92" spans="2:9" x14ac:dyDescent="0.15">
      <c r="B92" s="359"/>
      <c r="D92" s="367"/>
      <c r="E92" s="359" t="s">
        <v>376</v>
      </c>
      <c r="F92" s="373"/>
      <c r="G92" s="375">
        <v>3.8</v>
      </c>
      <c r="H92" s="374"/>
      <c r="I92" s="363" t="s">
        <v>357</v>
      </c>
    </row>
    <row r="93" spans="2:9" x14ac:dyDescent="0.15">
      <c r="B93" s="359"/>
      <c r="D93" s="367"/>
      <c r="E93" s="359" t="s">
        <v>375</v>
      </c>
      <c r="F93" s="373"/>
      <c r="G93" s="375">
        <v>13.2</v>
      </c>
      <c r="H93" s="374"/>
      <c r="I93" s="363" t="s">
        <v>367</v>
      </c>
    </row>
    <row r="94" spans="2:9" x14ac:dyDescent="0.15">
      <c r="B94" s="359"/>
      <c r="D94" s="367"/>
      <c r="E94" s="359" t="s">
        <v>374</v>
      </c>
      <c r="F94" s="373"/>
      <c r="G94" s="375">
        <v>27.3</v>
      </c>
      <c r="H94" s="374"/>
      <c r="I94" s="363" t="s">
        <v>357</v>
      </c>
    </row>
    <row r="95" spans="2:9" x14ac:dyDescent="0.15">
      <c r="B95" s="359"/>
      <c r="D95" s="367"/>
      <c r="E95" s="359" t="s">
        <v>373</v>
      </c>
      <c r="F95" s="373"/>
      <c r="G95" s="375">
        <v>2</v>
      </c>
      <c r="H95" s="374"/>
      <c r="I95" s="363" t="s">
        <v>357</v>
      </c>
    </row>
    <row r="96" spans="2:9" x14ac:dyDescent="0.15">
      <c r="B96" s="359"/>
      <c r="D96" s="367"/>
      <c r="E96" s="359" t="s">
        <v>372</v>
      </c>
      <c r="F96" s="373"/>
      <c r="G96" s="375">
        <v>2.2000000000000002</v>
      </c>
      <c r="H96" s="374"/>
      <c r="I96" s="363" t="s">
        <v>367</v>
      </c>
    </row>
    <row r="97" spans="2:9" x14ac:dyDescent="0.15">
      <c r="B97" s="359"/>
      <c r="D97" s="367"/>
      <c r="E97" s="359" t="s">
        <v>371</v>
      </c>
      <c r="F97" s="373"/>
      <c r="G97" s="375">
        <v>2.2999999999999998</v>
      </c>
      <c r="H97" s="374"/>
      <c r="I97" s="363" t="s">
        <v>357</v>
      </c>
    </row>
    <row r="98" spans="2:9" x14ac:dyDescent="0.15">
      <c r="B98" s="359" t="s">
        <v>40</v>
      </c>
      <c r="D98" s="367"/>
      <c r="E98" s="359" t="s">
        <v>370</v>
      </c>
      <c r="F98" s="373"/>
      <c r="G98" s="375">
        <v>1.1000000000000001</v>
      </c>
      <c r="H98" s="374"/>
      <c r="I98" s="363" t="s">
        <v>357</v>
      </c>
    </row>
    <row r="99" spans="2:9" x14ac:dyDescent="0.15">
      <c r="B99" s="359"/>
      <c r="D99" s="367"/>
      <c r="E99" s="359" t="s">
        <v>369</v>
      </c>
      <c r="F99" s="373"/>
      <c r="G99" s="375">
        <v>21.3</v>
      </c>
      <c r="H99" s="374"/>
      <c r="I99" s="363" t="s">
        <v>357</v>
      </c>
    </row>
    <row r="100" spans="2:9" x14ac:dyDescent="0.15">
      <c r="B100" s="359"/>
      <c r="D100" s="367"/>
      <c r="E100" s="359" t="s">
        <v>368</v>
      </c>
      <c r="F100" s="373"/>
      <c r="G100" s="375">
        <v>0.5</v>
      </c>
      <c r="H100" s="374"/>
      <c r="I100" s="363" t="s">
        <v>367</v>
      </c>
    </row>
    <row r="101" spans="2:9" x14ac:dyDescent="0.15">
      <c r="B101" s="359"/>
      <c r="C101" s="360"/>
      <c r="D101" s="367"/>
      <c r="F101" s="373"/>
      <c r="G101" s="372"/>
      <c r="H101" s="378"/>
      <c r="I101" s="363" t="s">
        <v>349</v>
      </c>
    </row>
    <row r="102" spans="2:9" x14ac:dyDescent="0.15">
      <c r="C102" s="376"/>
      <c r="D102" s="367"/>
      <c r="F102" s="373"/>
      <c r="G102" s="372"/>
      <c r="H102" s="377"/>
      <c r="I102" s="363" t="s">
        <v>353</v>
      </c>
    </row>
    <row r="103" spans="2:9" x14ac:dyDescent="0.15">
      <c r="B103" s="359" t="s">
        <v>41</v>
      </c>
      <c r="C103" s="376"/>
      <c r="D103" s="367"/>
      <c r="E103" s="359" t="s">
        <v>366</v>
      </c>
      <c r="F103" s="373"/>
      <c r="G103" s="375">
        <v>636.20000000000005</v>
      </c>
      <c r="H103" s="374"/>
      <c r="I103" s="363" t="s">
        <v>365</v>
      </c>
    </row>
    <row r="104" spans="2:9" x14ac:dyDescent="0.15">
      <c r="D104" s="367"/>
      <c r="F104" s="373"/>
      <c r="G104" s="372"/>
      <c r="H104" s="371"/>
      <c r="I104" s="363" t="s">
        <v>364</v>
      </c>
    </row>
    <row r="105" spans="2:9" x14ac:dyDescent="0.15">
      <c r="B105" s="359" t="s">
        <v>42</v>
      </c>
      <c r="C105" s="368"/>
      <c r="D105" s="367"/>
      <c r="E105" s="359" t="s">
        <v>363</v>
      </c>
      <c r="F105" s="366"/>
      <c r="G105" s="365">
        <v>1480</v>
      </c>
      <c r="H105" s="364"/>
      <c r="I105" s="363" t="s">
        <v>345</v>
      </c>
    </row>
    <row r="106" spans="2:9" x14ac:dyDescent="0.15">
      <c r="B106" s="359"/>
      <c r="C106" s="368"/>
      <c r="D106" s="367"/>
      <c r="E106" s="359" t="s">
        <v>362</v>
      </c>
      <c r="F106" s="366"/>
      <c r="G106" s="365">
        <v>835.4</v>
      </c>
      <c r="H106" s="364"/>
      <c r="I106" s="363" t="s">
        <v>351</v>
      </c>
    </row>
    <row r="107" spans="2:9" x14ac:dyDescent="0.15">
      <c r="B107" s="359"/>
      <c r="C107" s="368"/>
      <c r="D107" s="367"/>
      <c r="F107" s="366"/>
      <c r="G107" s="365"/>
      <c r="H107" s="364"/>
      <c r="I107" s="363" t="s">
        <v>361</v>
      </c>
    </row>
    <row r="108" spans="2:9" x14ac:dyDescent="0.15">
      <c r="B108" s="359"/>
      <c r="C108" s="368"/>
      <c r="D108" s="367"/>
      <c r="E108" s="359" t="s">
        <v>360</v>
      </c>
      <c r="F108" s="366"/>
      <c r="G108" s="365">
        <v>230</v>
      </c>
      <c r="H108" s="364"/>
      <c r="I108" s="363" t="s">
        <v>346</v>
      </c>
    </row>
    <row r="109" spans="2:9" x14ac:dyDescent="0.15">
      <c r="B109" s="359" t="s">
        <v>45</v>
      </c>
      <c r="C109" s="368"/>
      <c r="D109" s="367"/>
      <c r="E109" s="359" t="s">
        <v>359</v>
      </c>
      <c r="F109" s="366"/>
      <c r="G109" s="365">
        <v>96.7</v>
      </c>
      <c r="H109" s="364"/>
      <c r="I109" s="363" t="s">
        <v>351</v>
      </c>
    </row>
    <row r="110" spans="2:9" x14ac:dyDescent="0.15">
      <c r="B110" s="359" t="s">
        <v>46</v>
      </c>
      <c r="C110" s="370"/>
      <c r="D110" s="367"/>
      <c r="E110" s="359" t="s">
        <v>358</v>
      </c>
      <c r="F110" s="369"/>
      <c r="G110" s="365">
        <v>379.1</v>
      </c>
      <c r="H110" s="364"/>
      <c r="I110" s="363" t="s">
        <v>357</v>
      </c>
    </row>
    <row r="111" spans="2:9" x14ac:dyDescent="0.15">
      <c r="B111" s="359"/>
      <c r="C111" s="370"/>
      <c r="D111" s="367"/>
      <c r="F111" s="369"/>
      <c r="G111" s="365"/>
      <c r="H111" s="364"/>
      <c r="I111" s="363" t="s">
        <v>356</v>
      </c>
    </row>
    <row r="112" spans="2:9" x14ac:dyDescent="0.15">
      <c r="B112" s="359" t="s">
        <v>47</v>
      </c>
      <c r="C112" s="370"/>
      <c r="D112" s="367"/>
      <c r="E112" s="359" t="s">
        <v>354</v>
      </c>
      <c r="F112" s="369"/>
      <c r="G112" s="365">
        <v>57.6</v>
      </c>
      <c r="H112" s="364"/>
      <c r="I112" s="363" t="s">
        <v>349</v>
      </c>
    </row>
    <row r="113" spans="2:9" x14ac:dyDescent="0.15">
      <c r="B113" s="359"/>
      <c r="C113" s="370"/>
      <c r="D113" s="367"/>
      <c r="F113" s="369"/>
      <c r="G113" s="365"/>
      <c r="H113" s="364"/>
      <c r="I113" s="363" t="s">
        <v>353</v>
      </c>
    </row>
    <row r="114" spans="2:9" x14ac:dyDescent="0.15">
      <c r="B114" s="359"/>
      <c r="C114" s="368"/>
      <c r="D114" s="367"/>
      <c r="E114" s="359" t="s">
        <v>352</v>
      </c>
      <c r="F114" s="366"/>
      <c r="G114" s="365">
        <v>68.900000000000006</v>
      </c>
      <c r="H114" s="364"/>
      <c r="I114" s="363" t="s">
        <v>351</v>
      </c>
    </row>
    <row r="115" spans="2:9" x14ac:dyDescent="0.15">
      <c r="B115" s="359"/>
      <c r="C115" s="368"/>
      <c r="D115" s="367"/>
      <c r="E115" s="359" t="s">
        <v>350</v>
      </c>
      <c r="F115" s="369"/>
      <c r="G115" s="365">
        <v>331.8</v>
      </c>
      <c r="H115" s="364"/>
      <c r="I115" s="363" t="s">
        <v>349</v>
      </c>
    </row>
    <row r="116" spans="2:9" x14ac:dyDescent="0.15">
      <c r="B116" s="359"/>
      <c r="C116" s="368"/>
      <c r="D116" s="367"/>
      <c r="F116" s="369"/>
      <c r="G116" s="365"/>
      <c r="H116" s="364"/>
      <c r="I116" s="363" t="s">
        <v>348</v>
      </c>
    </row>
    <row r="117" spans="2:9" x14ac:dyDescent="0.15">
      <c r="B117" s="359"/>
      <c r="C117" s="368"/>
      <c r="D117" s="367"/>
      <c r="E117" s="359" t="s">
        <v>347</v>
      </c>
      <c r="F117" s="366"/>
      <c r="G117" s="365">
        <v>417.2</v>
      </c>
      <c r="H117" s="364"/>
      <c r="I117" s="363" t="s">
        <v>346</v>
      </c>
    </row>
    <row r="118" spans="2:9" x14ac:dyDescent="0.15">
      <c r="B118" s="359"/>
      <c r="C118" s="368"/>
      <c r="D118" s="367"/>
      <c r="E118" s="359" t="s">
        <v>344</v>
      </c>
      <c r="F118" s="366"/>
      <c r="G118" s="365">
        <v>22.6</v>
      </c>
      <c r="H118" s="364"/>
      <c r="I118" s="363" t="s">
        <v>343</v>
      </c>
    </row>
    <row r="119" spans="2:9" ht="6.75" customHeight="1" x14ac:dyDescent="0.15">
      <c r="B119" s="757" t="s">
        <v>342</v>
      </c>
      <c r="C119" s="757"/>
      <c r="D119" s="757"/>
      <c r="E119" s="757"/>
      <c r="F119" s="757"/>
      <c r="G119" s="757"/>
      <c r="H119" s="757"/>
      <c r="I119" s="757"/>
    </row>
    <row r="120" spans="2:9" ht="6" customHeight="1" thickBot="1" x14ac:dyDescent="0.2">
      <c r="B120" s="758"/>
      <c r="C120" s="758"/>
      <c r="D120" s="758"/>
      <c r="E120" s="758"/>
      <c r="F120" s="758"/>
      <c r="G120" s="758"/>
      <c r="H120" s="758"/>
      <c r="I120" s="758"/>
    </row>
    <row r="121" spans="2:9" ht="11.25" thickTop="1" x14ac:dyDescent="0.15">
      <c r="F121" s="359"/>
      <c r="H121" s="357"/>
      <c r="I121" s="229"/>
    </row>
    <row r="123" spans="2:9" x14ac:dyDescent="0.15">
      <c r="B123" s="359"/>
      <c r="E123" s="362"/>
      <c r="F123" s="362"/>
      <c r="G123" s="362"/>
      <c r="H123" s="362"/>
      <c r="I123" s="362"/>
    </row>
  </sheetData>
  <mergeCells count="2">
    <mergeCell ref="G2:H2"/>
    <mergeCell ref="B119:I120"/>
  </mergeCells>
  <phoneticPr fontId="3"/>
  <printOptions horizontalCentered="1"/>
  <pageMargins left="0.39370078740157483" right="0" top="0.82677165354330717" bottom="0" header="0.51181102362204722" footer="0.27559055118110237"/>
  <pageSetup paperSize="9" scale="116" orientation="portrait" r:id="rId1"/>
  <headerFooter alignWithMargins="0">
    <oddHeader>&amp;L&amp;9自然環境保全地域&amp;R&amp;8&amp;F （&amp;A）</oddHeader>
  </headerFooter>
  <rowBreaks count="1" manualBreakCount="1">
    <brk id="65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11"/>
  <sheetViews>
    <sheetView zoomScaleNormal="100" zoomScaleSheetLayoutView="130" zoomScalePageLayoutView="136" workbookViewId="0"/>
  </sheetViews>
  <sheetFormatPr defaultColWidth="9" defaultRowHeight="9.75" x14ac:dyDescent="0.15"/>
  <cols>
    <col min="1" max="1" width="3.875" style="123" customWidth="1"/>
    <col min="2" max="2" width="0.625" style="123" customWidth="1"/>
    <col min="3" max="3" width="6.875" style="123" customWidth="1"/>
    <col min="4" max="4" width="0.625" style="123" customWidth="1"/>
    <col min="5" max="5" width="15.625" style="123" customWidth="1"/>
    <col min="6" max="6" width="6.875" style="123" customWidth="1"/>
    <col min="7" max="7" width="1.125" style="123" customWidth="1"/>
    <col min="8" max="8" width="9.125" style="123" customWidth="1"/>
    <col min="9" max="9" width="1.5" style="123" customWidth="1"/>
    <col min="10" max="10" width="10.875" style="123" customWidth="1"/>
    <col min="11" max="11" width="7.875" style="151" customWidth="1"/>
    <col min="12" max="12" width="1.625" style="123" customWidth="1"/>
    <col min="13" max="16384" width="9" style="123"/>
  </cols>
  <sheetData>
    <row r="1" spans="1:12" ht="11.25" customHeight="1" thickBot="1" x14ac:dyDescent="0.2">
      <c r="E1" s="86"/>
      <c r="H1" s="440"/>
      <c r="I1" s="439"/>
      <c r="J1" s="439"/>
      <c r="K1" s="438" t="s">
        <v>491</v>
      </c>
    </row>
    <row r="2" spans="1:12" s="147" customFormat="1" ht="25.5" customHeight="1" thickTop="1" x14ac:dyDescent="0.15">
      <c r="A2" s="352" t="s">
        <v>490</v>
      </c>
      <c r="B2" s="436"/>
      <c r="C2" s="436" t="s">
        <v>489</v>
      </c>
      <c r="D2" s="352"/>
      <c r="E2" s="345" t="s">
        <v>488</v>
      </c>
      <c r="F2" s="707" t="s">
        <v>487</v>
      </c>
      <c r="G2" s="708"/>
      <c r="H2" s="437" t="s">
        <v>486</v>
      </c>
      <c r="I2" s="436"/>
      <c r="J2" s="759" t="s">
        <v>485</v>
      </c>
      <c r="K2" s="759"/>
      <c r="L2" s="435"/>
    </row>
    <row r="3" spans="1:12" s="147" customFormat="1" ht="8.25" customHeight="1" x14ac:dyDescent="0.15">
      <c r="A3" s="288"/>
      <c r="B3" s="433"/>
      <c r="C3" s="433"/>
      <c r="D3" s="288"/>
      <c r="E3" s="349"/>
      <c r="F3" s="434" t="s">
        <v>316</v>
      </c>
      <c r="G3" s="288"/>
      <c r="H3" s="350"/>
      <c r="I3" s="433"/>
      <c r="J3" s="433"/>
      <c r="K3" s="433"/>
    </row>
    <row r="4" spans="1:12" s="404" customFormat="1" ht="59.25" customHeight="1" x14ac:dyDescent="0.15">
      <c r="A4" s="432" t="s">
        <v>484</v>
      </c>
      <c r="B4" s="431"/>
      <c r="C4" s="424" t="s">
        <v>483</v>
      </c>
      <c r="D4" s="430"/>
      <c r="E4" s="429" t="s">
        <v>482</v>
      </c>
      <c r="F4" s="428">
        <v>10356</v>
      </c>
      <c r="G4" s="427"/>
      <c r="H4" s="426">
        <v>13181</v>
      </c>
      <c r="I4" s="425"/>
      <c r="J4" s="424" t="s">
        <v>481</v>
      </c>
      <c r="K4" s="423" t="s">
        <v>480</v>
      </c>
    </row>
    <row r="5" spans="1:12" s="404" customFormat="1" ht="42.75" customHeight="1" x14ac:dyDescent="0.15">
      <c r="A5" s="422" t="s">
        <v>479</v>
      </c>
      <c r="B5" s="421"/>
      <c r="C5" s="412" t="s">
        <v>478</v>
      </c>
      <c r="D5" s="418"/>
      <c r="E5" s="417" t="s">
        <v>477</v>
      </c>
      <c r="F5" s="416">
        <v>27572</v>
      </c>
      <c r="G5" s="415"/>
      <c r="H5" s="420">
        <v>23826</v>
      </c>
      <c r="I5" s="419"/>
      <c r="J5" s="412" t="s">
        <v>476</v>
      </c>
      <c r="K5" s="411" t="s">
        <v>475</v>
      </c>
    </row>
    <row r="6" spans="1:12" s="404" customFormat="1" ht="74.25" customHeight="1" x14ac:dyDescent="0.15">
      <c r="A6" s="760" t="s">
        <v>474</v>
      </c>
      <c r="B6" s="421"/>
      <c r="C6" s="412" t="s">
        <v>473</v>
      </c>
      <c r="D6" s="418"/>
      <c r="E6" s="417" t="s">
        <v>472</v>
      </c>
      <c r="F6" s="416">
        <v>11355</v>
      </c>
      <c r="G6" s="415"/>
      <c r="H6" s="420">
        <v>22038</v>
      </c>
      <c r="I6" s="419"/>
      <c r="J6" s="412" t="s">
        <v>471</v>
      </c>
      <c r="K6" s="411" t="s">
        <v>470</v>
      </c>
    </row>
    <row r="7" spans="1:12" s="404" customFormat="1" ht="29.25" x14ac:dyDescent="0.15">
      <c r="A7" s="760"/>
      <c r="B7" s="421"/>
      <c r="C7" s="412" t="s">
        <v>469</v>
      </c>
      <c r="D7" s="418"/>
      <c r="E7" s="417" t="s">
        <v>468</v>
      </c>
      <c r="F7" s="416">
        <v>138</v>
      </c>
      <c r="G7" s="415"/>
      <c r="H7" s="420">
        <v>22207</v>
      </c>
      <c r="I7" s="419"/>
      <c r="J7" s="412" t="s">
        <v>467</v>
      </c>
      <c r="K7" s="411" t="s">
        <v>466</v>
      </c>
    </row>
    <row r="8" spans="1:12" s="404" customFormat="1" ht="29.25" x14ac:dyDescent="0.15">
      <c r="A8" s="760"/>
      <c r="B8" s="421"/>
      <c r="C8" s="412" t="s">
        <v>465</v>
      </c>
      <c r="D8" s="418"/>
      <c r="E8" s="417" t="s">
        <v>464</v>
      </c>
      <c r="F8" s="416">
        <v>1932</v>
      </c>
      <c r="G8" s="415"/>
      <c r="H8" s="420">
        <v>22207</v>
      </c>
      <c r="I8" s="419"/>
      <c r="J8" s="412" t="s">
        <v>463</v>
      </c>
      <c r="K8" s="411" t="s">
        <v>462</v>
      </c>
    </row>
    <row r="9" spans="1:12" s="404" customFormat="1" ht="29.25" x14ac:dyDescent="0.15">
      <c r="A9" s="760"/>
      <c r="B9" s="419"/>
      <c r="C9" s="412" t="s">
        <v>461</v>
      </c>
      <c r="D9" s="418"/>
      <c r="E9" s="417" t="s">
        <v>460</v>
      </c>
      <c r="F9" s="416">
        <v>3785</v>
      </c>
      <c r="G9" s="415"/>
      <c r="H9" s="414" t="s">
        <v>459</v>
      </c>
      <c r="I9" s="413"/>
      <c r="J9" s="412" t="s">
        <v>458</v>
      </c>
      <c r="K9" s="411" t="s">
        <v>457</v>
      </c>
    </row>
    <row r="10" spans="1:12" s="404" customFormat="1" ht="18" customHeight="1" thickBot="1" x14ac:dyDescent="0.2">
      <c r="A10" s="761" t="s">
        <v>456</v>
      </c>
      <c r="B10" s="761"/>
      <c r="C10" s="761"/>
      <c r="D10" s="761"/>
      <c r="E10" s="761"/>
      <c r="F10" s="410">
        <f>SUM(F4:F9)</f>
        <v>55138</v>
      </c>
      <c r="G10" s="409"/>
      <c r="H10" s="408"/>
      <c r="I10" s="407"/>
      <c r="J10" s="407"/>
      <c r="K10" s="406"/>
    </row>
    <row r="11" spans="1:12" s="404" customFormat="1" ht="4.5" customHeight="1" thickTop="1" x14ac:dyDescent="0.15">
      <c r="K11" s="405"/>
    </row>
  </sheetData>
  <mergeCells count="4">
    <mergeCell ref="F2:G2"/>
    <mergeCell ref="J2:K2"/>
    <mergeCell ref="A6:A9"/>
    <mergeCell ref="A10:E10"/>
  </mergeCells>
  <phoneticPr fontId="3"/>
  <printOptions horizontalCentered="1"/>
  <pageMargins left="0.35433070866141736" right="0.55118110236220474" top="1.2598425196850394" bottom="0.98425196850393704" header="0.74803149606299213" footer="0.51181102362204722"/>
  <pageSetup paperSize="9" scale="120" orientation="portrait" cellComments="asDisplayed" r:id="rId1"/>
  <headerFooter alignWithMargins="0">
    <oddHeader>&amp;L&amp;9自然公園指定状況&amp;C
&amp;R&amp;8&amp;F （&amp;A）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5"/>
  <sheetViews>
    <sheetView zoomScaleNormal="100" zoomScaleSheetLayoutView="140" zoomScalePageLayoutView="142" workbookViewId="0"/>
  </sheetViews>
  <sheetFormatPr defaultColWidth="9" defaultRowHeight="9.75" x14ac:dyDescent="0.15"/>
  <cols>
    <col min="1" max="1" width="0.625" style="86" customWidth="1"/>
    <col min="2" max="2" width="20.875" style="86" customWidth="1"/>
    <col min="3" max="4" width="11.125" style="86" customWidth="1"/>
    <col min="5" max="5" width="10.875" style="86" customWidth="1"/>
    <col min="6" max="16384" width="9" style="86"/>
  </cols>
  <sheetData>
    <row r="1" spans="1:5" ht="12.75" customHeight="1" thickBot="1" x14ac:dyDescent="0.2">
      <c r="A1" s="501"/>
      <c r="D1" s="613"/>
      <c r="E1" s="151" t="s">
        <v>505</v>
      </c>
    </row>
    <row r="2" spans="1:5" s="147" customFormat="1" ht="13.5" customHeight="1" thickTop="1" x14ac:dyDescent="0.15">
      <c r="A2" s="570"/>
      <c r="B2" s="570" t="s">
        <v>504</v>
      </c>
      <c r="C2" s="540" t="s">
        <v>503</v>
      </c>
      <c r="D2" s="540" t="s">
        <v>502</v>
      </c>
      <c r="E2" s="540" t="s">
        <v>501</v>
      </c>
    </row>
    <row r="3" spans="1:5" s="614" customFormat="1" ht="12" customHeight="1" x14ac:dyDescent="0.15">
      <c r="B3" s="615"/>
      <c r="C3" s="616" t="s">
        <v>500</v>
      </c>
      <c r="D3" s="616" t="s">
        <v>500</v>
      </c>
      <c r="E3" s="616" t="s">
        <v>500</v>
      </c>
    </row>
    <row r="4" spans="1:5" ht="12" customHeight="1" x14ac:dyDescent="0.15">
      <c r="B4" s="617" t="s">
        <v>499</v>
      </c>
      <c r="C4" s="618">
        <v>31505</v>
      </c>
      <c r="D4" s="618">
        <v>27224</v>
      </c>
      <c r="E4" s="618">
        <f>SUM(E6:E11)</f>
        <v>20030</v>
      </c>
    </row>
    <row r="5" spans="1:5" ht="6" customHeight="1" x14ac:dyDescent="0.15">
      <c r="B5" s="617"/>
      <c r="C5" s="618"/>
      <c r="D5" s="618"/>
      <c r="E5" s="618"/>
    </row>
    <row r="6" spans="1:5" ht="12" customHeight="1" x14ac:dyDescent="0.15">
      <c r="B6" s="130" t="s">
        <v>498</v>
      </c>
      <c r="C6" s="619">
        <v>21260</v>
      </c>
      <c r="D6" s="619">
        <v>18960</v>
      </c>
      <c r="E6" s="619">
        <v>12570</v>
      </c>
    </row>
    <row r="7" spans="1:5" ht="12" customHeight="1" x14ac:dyDescent="0.15">
      <c r="B7" s="130" t="s">
        <v>497</v>
      </c>
      <c r="C7" s="619">
        <v>2850</v>
      </c>
      <c r="D7" s="619">
        <v>2804</v>
      </c>
      <c r="E7" s="619">
        <v>2617</v>
      </c>
    </row>
    <row r="8" spans="1:5" ht="12" customHeight="1" x14ac:dyDescent="0.15">
      <c r="B8" s="130" t="s">
        <v>496</v>
      </c>
      <c r="C8" s="619">
        <v>3913</v>
      </c>
      <c r="D8" s="619">
        <v>2644</v>
      </c>
      <c r="E8" s="619">
        <v>2642</v>
      </c>
    </row>
    <row r="9" spans="1:5" ht="12" customHeight="1" x14ac:dyDescent="0.15">
      <c r="B9" s="130" t="s">
        <v>495</v>
      </c>
      <c r="C9" s="619">
        <v>1242</v>
      </c>
      <c r="D9" s="619">
        <v>895</v>
      </c>
      <c r="E9" s="619">
        <v>771</v>
      </c>
    </row>
    <row r="10" spans="1:5" ht="12" customHeight="1" x14ac:dyDescent="0.15">
      <c r="B10" s="130" t="s">
        <v>494</v>
      </c>
      <c r="C10" s="619">
        <v>794</v>
      </c>
      <c r="D10" s="619">
        <v>682</v>
      </c>
      <c r="E10" s="619">
        <v>495</v>
      </c>
    </row>
    <row r="11" spans="1:5" ht="12" customHeight="1" x14ac:dyDescent="0.15">
      <c r="B11" s="130" t="s">
        <v>493</v>
      </c>
      <c r="C11" s="619">
        <v>1446</v>
      </c>
      <c r="D11" s="619">
        <v>1239</v>
      </c>
      <c r="E11" s="619">
        <v>935</v>
      </c>
    </row>
    <row r="12" spans="1:5" ht="4.5" customHeight="1" thickBot="1" x14ac:dyDescent="0.2">
      <c r="A12" s="501"/>
      <c r="B12" s="611"/>
      <c r="C12" s="501"/>
      <c r="D12" s="501"/>
      <c r="E12" s="501"/>
    </row>
    <row r="13" spans="1:5" ht="3" customHeight="1" thickTop="1" x14ac:dyDescent="0.15"/>
    <row r="14" spans="1:5" ht="13.5" x14ac:dyDescent="0.15">
      <c r="B14" s="572" t="s">
        <v>492</v>
      </c>
      <c r="C14" s="435"/>
      <c r="D14" s="435"/>
      <c r="E14" s="620"/>
    </row>
    <row r="15" spans="1:5" x14ac:dyDescent="0.15">
      <c r="D15" s="621"/>
    </row>
  </sheetData>
  <phoneticPr fontId="3"/>
  <printOptions horizontalCentered="1"/>
  <pageMargins left="0.51181102362204722" right="0.59055118110236227" top="1.3779527559055118" bottom="0.98425196850393704" header="0.74803149606299213" footer="0.51181102362204722"/>
  <pageSetup paperSize="9" scale="130" orientation="portrait" r:id="rId1"/>
  <headerFooter alignWithMargins="0">
    <oddHeader>&amp;L&amp;9自然公園利用者数&amp;R&amp;8&amp;F　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0"/>
  <sheetViews>
    <sheetView zoomScaleNormal="100" zoomScaleSheetLayoutView="120" workbookViewId="0"/>
  </sheetViews>
  <sheetFormatPr defaultColWidth="9" defaultRowHeight="9.75" x14ac:dyDescent="0.15"/>
  <cols>
    <col min="1" max="1" width="0.875" style="123" customWidth="1"/>
    <col min="2" max="2" width="9" style="123" customWidth="1"/>
    <col min="3" max="3" width="0.875" style="123" customWidth="1"/>
    <col min="4" max="4" width="5.125" style="123" bestFit="1" customWidth="1"/>
    <col min="5" max="5" width="10.125" style="123" bestFit="1" customWidth="1"/>
    <col min="6" max="6" width="2.625" style="443" customWidth="1"/>
    <col min="7" max="7" width="2.625" style="442" customWidth="1"/>
    <col min="8" max="8" width="7.625" style="123" customWidth="1"/>
    <col min="9" max="9" width="3.5" style="444" customWidth="1"/>
    <col min="10" max="10" width="7.625" style="123" customWidth="1"/>
    <col min="11" max="11" width="3" style="443" customWidth="1"/>
    <col min="12" max="12" width="2.625" style="442" customWidth="1"/>
    <col min="13" max="13" width="8.5" style="123" bestFit="1" customWidth="1"/>
    <col min="14" max="14" width="3.875" style="123" customWidth="1"/>
    <col min="15" max="15" width="7.625" style="123" bestFit="1" customWidth="1"/>
    <col min="16" max="16" width="5.125" style="123" bestFit="1" customWidth="1"/>
    <col min="17" max="17" width="7.625" style="123" bestFit="1" customWidth="1"/>
    <col min="18" max="18" width="17.125" style="123" customWidth="1"/>
    <col min="19" max="19" width="9" style="441"/>
    <col min="20" max="16384" width="9" style="123"/>
  </cols>
  <sheetData>
    <row r="1" spans="1:19" ht="18" customHeight="1" thickBot="1" x14ac:dyDescent="0.2">
      <c r="A1" s="124"/>
      <c r="D1" s="498"/>
      <c r="E1" s="498"/>
      <c r="F1" s="498"/>
      <c r="G1" s="496"/>
      <c r="H1" s="498"/>
      <c r="I1" s="498"/>
      <c r="J1" s="498"/>
      <c r="K1" s="497"/>
      <c r="L1" s="496"/>
      <c r="M1" s="770" t="s">
        <v>532</v>
      </c>
      <c r="N1" s="770"/>
      <c r="O1" s="770"/>
      <c r="P1" s="770"/>
      <c r="Q1" s="770"/>
    </row>
    <row r="2" spans="1:19" ht="15" customHeight="1" thickTop="1" x14ac:dyDescent="0.15">
      <c r="B2" s="638" t="s">
        <v>531</v>
      </c>
      <c r="C2" s="354"/>
      <c r="D2" s="771" t="s">
        <v>530</v>
      </c>
      <c r="E2" s="772"/>
      <c r="F2" s="775" t="s">
        <v>529</v>
      </c>
      <c r="G2" s="776"/>
      <c r="H2" s="776"/>
      <c r="I2" s="776"/>
      <c r="J2" s="777"/>
      <c r="K2" s="781" t="s">
        <v>528</v>
      </c>
      <c r="L2" s="782"/>
      <c r="M2" s="782"/>
      <c r="N2" s="782"/>
      <c r="O2" s="783"/>
      <c r="P2" s="771" t="s">
        <v>527</v>
      </c>
      <c r="Q2" s="787"/>
      <c r="R2" s="571"/>
    </row>
    <row r="3" spans="1:19" ht="13.5" customHeight="1" x14ac:dyDescent="0.15">
      <c r="B3" s="671"/>
      <c r="C3" s="355"/>
      <c r="D3" s="773"/>
      <c r="E3" s="774"/>
      <c r="F3" s="778"/>
      <c r="G3" s="779"/>
      <c r="H3" s="779"/>
      <c r="I3" s="779"/>
      <c r="J3" s="780"/>
      <c r="K3" s="784"/>
      <c r="L3" s="785"/>
      <c r="M3" s="785"/>
      <c r="N3" s="785"/>
      <c r="O3" s="786"/>
      <c r="P3" s="773"/>
      <c r="Q3" s="788"/>
      <c r="R3" s="612"/>
    </row>
    <row r="4" spans="1:19" ht="14.25" customHeight="1" x14ac:dyDescent="0.15">
      <c r="B4" s="671"/>
      <c r="C4" s="355"/>
      <c r="D4" s="763" t="s">
        <v>521</v>
      </c>
      <c r="E4" s="765" t="s">
        <v>526</v>
      </c>
      <c r="F4" s="763" t="s">
        <v>525</v>
      </c>
      <c r="G4" s="767"/>
      <c r="H4" s="767"/>
      <c r="I4" s="767" t="s">
        <v>524</v>
      </c>
      <c r="J4" s="768"/>
      <c r="K4" s="769" t="s">
        <v>523</v>
      </c>
      <c r="L4" s="767"/>
      <c r="M4" s="767"/>
      <c r="N4" s="791" t="s">
        <v>522</v>
      </c>
      <c r="O4" s="792"/>
      <c r="P4" s="763" t="s">
        <v>521</v>
      </c>
      <c r="Q4" s="765" t="s">
        <v>520</v>
      </c>
    </row>
    <row r="5" spans="1:19" ht="12" customHeight="1" x14ac:dyDescent="0.15">
      <c r="A5" s="139"/>
      <c r="B5" s="639"/>
      <c r="C5" s="356"/>
      <c r="D5" s="764"/>
      <c r="E5" s="766"/>
      <c r="F5" s="764" t="s">
        <v>517</v>
      </c>
      <c r="G5" s="790"/>
      <c r="H5" s="493" t="s">
        <v>519</v>
      </c>
      <c r="I5" s="495" t="s">
        <v>518</v>
      </c>
      <c r="J5" s="494" t="s">
        <v>487</v>
      </c>
      <c r="K5" s="789" t="s">
        <v>517</v>
      </c>
      <c r="L5" s="790"/>
      <c r="M5" s="493" t="s">
        <v>515</v>
      </c>
      <c r="N5" s="493" t="s">
        <v>516</v>
      </c>
      <c r="O5" s="492" t="s">
        <v>515</v>
      </c>
      <c r="P5" s="764"/>
      <c r="Q5" s="766"/>
    </row>
    <row r="6" spans="1:19" s="151" customFormat="1" x14ac:dyDescent="0.15">
      <c r="D6" s="434"/>
      <c r="E6" s="151" t="s">
        <v>514</v>
      </c>
      <c r="F6" s="151" t="s">
        <v>275</v>
      </c>
      <c r="G6" s="490"/>
      <c r="H6" s="151" t="s">
        <v>514</v>
      </c>
      <c r="I6" s="491"/>
      <c r="J6" s="151" t="s">
        <v>514</v>
      </c>
      <c r="K6" s="151" t="s">
        <v>275</v>
      </c>
      <c r="L6" s="490"/>
      <c r="M6" s="151" t="s">
        <v>514</v>
      </c>
      <c r="N6" s="151" t="s">
        <v>275</v>
      </c>
      <c r="O6" s="151" t="s">
        <v>514</v>
      </c>
      <c r="P6" s="151" t="s">
        <v>275</v>
      </c>
      <c r="Q6" s="151" t="s">
        <v>514</v>
      </c>
      <c r="S6" s="489"/>
    </row>
    <row r="7" spans="1:19" ht="18" customHeight="1" x14ac:dyDescent="0.15">
      <c r="A7" s="622" t="s">
        <v>674</v>
      </c>
      <c r="B7" s="623"/>
      <c r="C7" s="471"/>
      <c r="D7" s="470">
        <v>51</v>
      </c>
      <c r="E7" s="463">
        <v>14977.5</v>
      </c>
      <c r="F7" s="468">
        <v>5</v>
      </c>
      <c r="G7" s="485"/>
      <c r="H7" s="469">
        <v>989</v>
      </c>
      <c r="I7" s="468">
        <v>13</v>
      </c>
      <c r="J7" s="463">
        <v>573.6</v>
      </c>
      <c r="K7" s="486">
        <v>7</v>
      </c>
      <c r="L7" s="485"/>
      <c r="M7" s="484">
        <v>4800</v>
      </c>
      <c r="N7" s="464">
        <v>10</v>
      </c>
      <c r="O7" s="463">
        <v>844</v>
      </c>
      <c r="P7" s="464">
        <v>264</v>
      </c>
      <c r="Q7" s="463">
        <v>749.2</v>
      </c>
      <c r="R7" s="447"/>
      <c r="S7" s="462"/>
    </row>
    <row r="8" spans="1:19" ht="18" customHeight="1" x14ac:dyDescent="0.15">
      <c r="A8" s="622" t="s">
        <v>314</v>
      </c>
      <c r="B8" s="623"/>
      <c r="C8" s="471"/>
      <c r="D8" s="470">
        <v>51</v>
      </c>
      <c r="E8" s="463">
        <v>14977.5</v>
      </c>
      <c r="F8" s="468">
        <v>5</v>
      </c>
      <c r="G8" s="485"/>
      <c r="H8" s="469">
        <v>989</v>
      </c>
      <c r="I8" s="468">
        <v>13</v>
      </c>
      <c r="J8" s="463">
        <v>573.6</v>
      </c>
      <c r="K8" s="486">
        <v>7</v>
      </c>
      <c r="L8" s="485"/>
      <c r="M8" s="484">
        <v>4800</v>
      </c>
      <c r="N8" s="464">
        <v>10</v>
      </c>
      <c r="O8" s="463">
        <v>844</v>
      </c>
      <c r="P8" s="464">
        <v>267</v>
      </c>
      <c r="Q8" s="463">
        <v>789.5</v>
      </c>
      <c r="R8" s="447"/>
      <c r="S8" s="462"/>
    </row>
    <row r="9" spans="1:19" ht="18" customHeight="1" x14ac:dyDescent="0.15">
      <c r="A9" s="622" t="s">
        <v>673</v>
      </c>
      <c r="B9" s="623"/>
      <c r="C9" s="488"/>
      <c r="D9" s="487">
        <f>SUM(D11:D32)</f>
        <v>51</v>
      </c>
      <c r="E9" s="463">
        <f>SUM(E11:E32)</f>
        <v>14977.5</v>
      </c>
      <c r="F9" s="468">
        <v>5</v>
      </c>
      <c r="G9" s="485"/>
      <c r="H9" s="469">
        <f>SUM(H11:H32)</f>
        <v>989</v>
      </c>
      <c r="I9" s="468">
        <v>13</v>
      </c>
      <c r="J9" s="463">
        <f>SUM(J11:J32)</f>
        <v>573.6</v>
      </c>
      <c r="K9" s="486">
        <v>7</v>
      </c>
      <c r="L9" s="485"/>
      <c r="M9" s="484">
        <f>SUM(M11:M32)</f>
        <v>4800</v>
      </c>
      <c r="N9" s="464">
        <v>10</v>
      </c>
      <c r="O9" s="463">
        <f>SUM(O11:O32)</f>
        <v>844</v>
      </c>
      <c r="P9" s="483">
        <v>267</v>
      </c>
      <c r="Q9" s="463">
        <v>789.5</v>
      </c>
      <c r="R9" s="447"/>
      <c r="S9" s="462"/>
    </row>
    <row r="10" spans="1:19" ht="6.75" customHeight="1" x14ac:dyDescent="0.15">
      <c r="B10" s="472"/>
      <c r="C10" s="471"/>
      <c r="D10" s="470"/>
      <c r="E10" s="463"/>
      <c r="F10" s="467"/>
      <c r="G10" s="466"/>
      <c r="H10" s="469"/>
      <c r="I10" s="468"/>
      <c r="J10" s="463"/>
      <c r="K10" s="467"/>
      <c r="L10" s="466"/>
      <c r="M10" s="465"/>
      <c r="N10" s="464"/>
      <c r="O10" s="463"/>
      <c r="P10" s="464"/>
      <c r="Q10" s="463"/>
      <c r="R10" s="447"/>
      <c r="S10" s="462"/>
    </row>
    <row r="11" spans="1:19" ht="18" customHeight="1" x14ac:dyDescent="0.15">
      <c r="B11" s="346" t="s">
        <v>16</v>
      </c>
      <c r="C11" s="624"/>
      <c r="D11" s="459">
        <v>16</v>
      </c>
      <c r="E11" s="458">
        <v>3710</v>
      </c>
      <c r="F11" s="457" t="s">
        <v>312</v>
      </c>
      <c r="G11" s="482"/>
      <c r="H11" s="457" t="s">
        <v>312</v>
      </c>
      <c r="I11" s="457" t="s">
        <v>312</v>
      </c>
      <c r="J11" s="457" t="s">
        <v>312</v>
      </c>
      <c r="K11" s="481">
        <v>1</v>
      </c>
      <c r="L11" s="480" t="s">
        <v>511</v>
      </c>
      <c r="M11" s="457">
        <v>802</v>
      </c>
      <c r="N11" s="478">
        <v>3</v>
      </c>
      <c r="O11" s="458">
        <v>194</v>
      </c>
      <c r="P11" s="478">
        <v>166</v>
      </c>
      <c r="Q11" s="458">
        <v>507.1</v>
      </c>
      <c r="R11" s="447"/>
      <c r="S11" s="479"/>
    </row>
    <row r="12" spans="1:19" ht="18" customHeight="1" x14ac:dyDescent="0.15">
      <c r="B12" s="346" t="s">
        <v>17</v>
      </c>
      <c r="C12" s="624"/>
      <c r="D12" s="459">
        <v>1</v>
      </c>
      <c r="E12" s="458">
        <v>284.8</v>
      </c>
      <c r="F12" s="457" t="s">
        <v>312</v>
      </c>
      <c r="G12" s="474"/>
      <c r="H12" s="457" t="s">
        <v>312</v>
      </c>
      <c r="I12" s="457" t="s">
        <v>312</v>
      </c>
      <c r="J12" s="457" t="s">
        <v>312</v>
      </c>
      <c r="K12" s="457" t="s">
        <v>312</v>
      </c>
      <c r="L12" s="474"/>
      <c r="M12" s="457" t="s">
        <v>312</v>
      </c>
      <c r="N12" s="457" t="s">
        <v>312</v>
      </c>
      <c r="O12" s="457" t="s">
        <v>312</v>
      </c>
      <c r="P12" s="478">
        <v>77</v>
      </c>
      <c r="Q12" s="458">
        <v>130.19999999999999</v>
      </c>
      <c r="R12" s="454"/>
      <c r="S12" s="453"/>
    </row>
    <row r="13" spans="1:19" ht="18" customHeight="1" x14ac:dyDescent="0.15">
      <c r="B13" s="346" t="s">
        <v>65</v>
      </c>
      <c r="C13" s="624"/>
      <c r="D13" s="459" t="s">
        <v>312</v>
      </c>
      <c r="E13" s="458" t="s">
        <v>312</v>
      </c>
      <c r="F13" s="457" t="s">
        <v>312</v>
      </c>
      <c r="G13" s="456"/>
      <c r="H13" s="457" t="s">
        <v>312</v>
      </c>
      <c r="I13" s="457" t="s">
        <v>312</v>
      </c>
      <c r="J13" s="457" t="s">
        <v>312</v>
      </c>
      <c r="K13" s="455">
        <v>1</v>
      </c>
      <c r="L13" s="456"/>
      <c r="M13" s="458">
        <v>644</v>
      </c>
      <c r="N13" s="455">
        <v>2</v>
      </c>
      <c r="O13" s="458">
        <v>176.8</v>
      </c>
      <c r="P13" s="455">
        <v>2</v>
      </c>
      <c r="Q13" s="458">
        <v>9.9</v>
      </c>
      <c r="R13" s="454"/>
      <c r="S13" s="453"/>
    </row>
    <row r="14" spans="1:19" ht="18" customHeight="1" x14ac:dyDescent="0.15">
      <c r="B14" s="346" t="s">
        <v>66</v>
      </c>
      <c r="C14" s="624"/>
      <c r="D14" s="459">
        <v>5</v>
      </c>
      <c r="E14" s="458">
        <v>1355.7</v>
      </c>
      <c r="F14" s="457" t="s">
        <v>312</v>
      </c>
      <c r="G14" s="461"/>
      <c r="H14" s="457" t="s">
        <v>312</v>
      </c>
      <c r="I14" s="457" t="s">
        <v>312</v>
      </c>
      <c r="J14" s="457" t="s">
        <v>312</v>
      </c>
      <c r="K14" s="455">
        <v>2</v>
      </c>
      <c r="L14" s="476" t="s">
        <v>513</v>
      </c>
      <c r="M14" s="458">
        <v>1012</v>
      </c>
      <c r="N14" s="455">
        <v>2</v>
      </c>
      <c r="O14" s="458">
        <v>244</v>
      </c>
      <c r="P14" s="455" t="s">
        <v>312</v>
      </c>
      <c r="Q14" s="455" t="s">
        <v>312</v>
      </c>
      <c r="R14" s="454"/>
      <c r="S14" s="453"/>
    </row>
    <row r="15" spans="1:19" ht="18" customHeight="1" x14ac:dyDescent="0.15">
      <c r="B15" s="346" t="s">
        <v>20</v>
      </c>
      <c r="C15" s="624"/>
      <c r="D15" s="459">
        <v>1</v>
      </c>
      <c r="E15" s="458">
        <v>96.2</v>
      </c>
      <c r="F15" s="457" t="s">
        <v>312</v>
      </c>
      <c r="G15" s="474"/>
      <c r="H15" s="457" t="s">
        <v>312</v>
      </c>
      <c r="I15" s="457" t="s">
        <v>312</v>
      </c>
      <c r="J15" s="457" t="s">
        <v>312</v>
      </c>
      <c r="K15" s="457" t="s">
        <v>312</v>
      </c>
      <c r="L15" s="474"/>
      <c r="M15" s="457" t="s">
        <v>312</v>
      </c>
      <c r="N15" s="457" t="s">
        <v>312</v>
      </c>
      <c r="O15" s="457" t="s">
        <v>312</v>
      </c>
      <c r="P15" s="457" t="s">
        <v>312</v>
      </c>
      <c r="Q15" s="457" t="s">
        <v>312</v>
      </c>
      <c r="R15" s="454"/>
      <c r="S15" s="453"/>
    </row>
    <row r="16" spans="1:19" ht="6.75" customHeight="1" x14ac:dyDescent="0.15">
      <c r="B16" s="472"/>
      <c r="C16" s="471"/>
      <c r="D16" s="470"/>
      <c r="E16" s="463"/>
      <c r="F16" s="467"/>
      <c r="G16" s="466"/>
      <c r="H16" s="469"/>
      <c r="I16" s="468"/>
      <c r="J16" s="463"/>
      <c r="K16" s="467"/>
      <c r="L16" s="466"/>
      <c r="M16" s="465"/>
      <c r="N16" s="464"/>
      <c r="O16" s="463"/>
      <c r="P16" s="464"/>
      <c r="Q16" s="463"/>
      <c r="R16" s="447"/>
      <c r="S16" s="462"/>
    </row>
    <row r="17" spans="2:19" ht="18" customHeight="1" x14ac:dyDescent="0.15">
      <c r="B17" s="346" t="s">
        <v>21</v>
      </c>
      <c r="C17" s="346"/>
      <c r="D17" s="459">
        <v>1</v>
      </c>
      <c r="E17" s="458">
        <v>2194</v>
      </c>
      <c r="F17" s="455">
        <v>5</v>
      </c>
      <c r="G17" s="476" t="s">
        <v>512</v>
      </c>
      <c r="H17" s="457">
        <v>982.2</v>
      </c>
      <c r="I17" s="477">
        <v>13</v>
      </c>
      <c r="J17" s="458">
        <v>573.6</v>
      </c>
      <c r="K17" s="455">
        <v>1</v>
      </c>
      <c r="L17" s="476" t="s">
        <v>511</v>
      </c>
      <c r="M17" s="458">
        <v>294</v>
      </c>
      <c r="N17" s="455">
        <v>1</v>
      </c>
      <c r="O17" s="457">
        <v>131</v>
      </c>
      <c r="P17" s="455">
        <v>11</v>
      </c>
      <c r="Q17" s="458">
        <v>49.5</v>
      </c>
      <c r="R17" s="454"/>
      <c r="S17" s="453"/>
    </row>
    <row r="18" spans="2:19" ht="18" customHeight="1" x14ac:dyDescent="0.15">
      <c r="B18" s="346" t="s">
        <v>22</v>
      </c>
      <c r="C18" s="346"/>
      <c r="D18" s="459">
        <v>5</v>
      </c>
      <c r="E18" s="458">
        <v>584.1</v>
      </c>
      <c r="F18" s="457" t="s">
        <v>312</v>
      </c>
      <c r="G18" s="474"/>
      <c r="H18" s="457" t="s">
        <v>312</v>
      </c>
      <c r="I18" s="457" t="s">
        <v>312</v>
      </c>
      <c r="J18" s="457" t="s">
        <v>312</v>
      </c>
      <c r="K18" s="457" t="s">
        <v>312</v>
      </c>
      <c r="L18" s="474"/>
      <c r="M18" s="457" t="s">
        <v>312</v>
      </c>
      <c r="N18" s="457" t="s">
        <v>312</v>
      </c>
      <c r="O18" s="457" t="s">
        <v>312</v>
      </c>
      <c r="P18" s="455">
        <v>4</v>
      </c>
      <c r="Q18" s="458">
        <v>55.8</v>
      </c>
      <c r="R18" s="454"/>
      <c r="S18" s="453"/>
    </row>
    <row r="19" spans="2:19" ht="18" customHeight="1" x14ac:dyDescent="0.15">
      <c r="B19" s="346" t="s">
        <v>24</v>
      </c>
      <c r="C19" s="346"/>
      <c r="D19" s="459" t="s">
        <v>312</v>
      </c>
      <c r="E19" s="458" t="s">
        <v>312</v>
      </c>
      <c r="F19" s="457" t="s">
        <v>312</v>
      </c>
      <c r="G19" s="474"/>
      <c r="H19" s="457" t="s">
        <v>312</v>
      </c>
      <c r="I19" s="457" t="s">
        <v>312</v>
      </c>
      <c r="J19" s="457" t="s">
        <v>312</v>
      </c>
      <c r="K19" s="457" t="s">
        <v>312</v>
      </c>
      <c r="L19" s="474"/>
      <c r="M19" s="457" t="s">
        <v>312</v>
      </c>
      <c r="N19" s="457" t="s">
        <v>312</v>
      </c>
      <c r="O19" s="457" t="s">
        <v>312</v>
      </c>
      <c r="P19" s="455">
        <v>2</v>
      </c>
      <c r="Q19" s="458">
        <v>7.8</v>
      </c>
      <c r="R19" s="454"/>
      <c r="S19" s="453"/>
    </row>
    <row r="20" spans="2:19" ht="18" customHeight="1" x14ac:dyDescent="0.15">
      <c r="B20" s="346" t="s">
        <v>23</v>
      </c>
      <c r="C20" s="346"/>
      <c r="D20" s="459">
        <v>3</v>
      </c>
      <c r="E20" s="458">
        <v>320</v>
      </c>
      <c r="F20" s="457" t="s">
        <v>312</v>
      </c>
      <c r="G20" s="474"/>
      <c r="H20" s="457" t="s">
        <v>312</v>
      </c>
      <c r="I20" s="457" t="s">
        <v>312</v>
      </c>
      <c r="J20" s="457" t="s">
        <v>312</v>
      </c>
      <c r="K20" s="457" t="s">
        <v>312</v>
      </c>
      <c r="L20" s="474"/>
      <c r="M20" s="457" t="s">
        <v>312</v>
      </c>
      <c r="N20" s="457" t="s">
        <v>312</v>
      </c>
      <c r="O20" s="457" t="s">
        <v>312</v>
      </c>
      <c r="P20" s="457" t="s">
        <v>312</v>
      </c>
      <c r="Q20" s="457" t="s">
        <v>312</v>
      </c>
      <c r="R20" s="454"/>
      <c r="S20" s="453"/>
    </row>
    <row r="21" spans="2:19" ht="18" customHeight="1" x14ac:dyDescent="0.15">
      <c r="B21" s="346" t="s">
        <v>25</v>
      </c>
      <c r="C21" s="346"/>
      <c r="D21" s="459">
        <v>1</v>
      </c>
      <c r="E21" s="458">
        <v>90.2</v>
      </c>
      <c r="F21" s="455">
        <v>1</v>
      </c>
      <c r="G21" s="476" t="s">
        <v>510</v>
      </c>
      <c r="H21" s="457">
        <v>6.8</v>
      </c>
      <c r="I21" s="457" t="s">
        <v>312</v>
      </c>
      <c r="J21" s="457" t="s">
        <v>312</v>
      </c>
      <c r="K21" s="455">
        <v>1</v>
      </c>
      <c r="L21" s="476" t="s">
        <v>509</v>
      </c>
      <c r="M21" s="458">
        <v>282</v>
      </c>
      <c r="N21" s="457" t="s">
        <v>312</v>
      </c>
      <c r="O21" s="457" t="s">
        <v>312</v>
      </c>
      <c r="P21" s="455">
        <v>1</v>
      </c>
      <c r="Q21" s="457">
        <v>0.4</v>
      </c>
      <c r="R21" s="454"/>
      <c r="S21" s="453"/>
    </row>
    <row r="22" spans="2:19" ht="6.75" customHeight="1" x14ac:dyDescent="0.15">
      <c r="B22" s="472"/>
      <c r="C22" s="471"/>
      <c r="D22" s="470"/>
      <c r="E22" s="463"/>
      <c r="F22" s="467"/>
      <c r="G22" s="466"/>
      <c r="H22" s="469"/>
      <c r="I22" s="468"/>
      <c r="J22" s="463"/>
      <c r="K22" s="467"/>
      <c r="L22" s="466"/>
      <c r="M22" s="465"/>
      <c r="N22" s="464"/>
      <c r="O22" s="463"/>
      <c r="P22" s="464"/>
      <c r="Q22" s="463"/>
      <c r="R22" s="447"/>
      <c r="S22" s="462"/>
    </row>
    <row r="23" spans="2:19" ht="18" customHeight="1" x14ac:dyDescent="0.15">
      <c r="B23" s="346" t="s">
        <v>26</v>
      </c>
      <c r="C23" s="346"/>
      <c r="D23" s="459">
        <v>6</v>
      </c>
      <c r="E23" s="458">
        <v>904.4</v>
      </c>
      <c r="F23" s="457" t="s">
        <v>312</v>
      </c>
      <c r="G23" s="456"/>
      <c r="H23" s="457" t="s">
        <v>312</v>
      </c>
      <c r="I23" s="457" t="s">
        <v>312</v>
      </c>
      <c r="J23" s="457" t="s">
        <v>312</v>
      </c>
      <c r="K23" s="455">
        <v>2</v>
      </c>
      <c r="L23" s="475"/>
      <c r="M23" s="458">
        <v>688</v>
      </c>
      <c r="N23" s="455">
        <v>1</v>
      </c>
      <c r="O23" s="457">
        <v>65</v>
      </c>
      <c r="P23" s="457" t="s">
        <v>312</v>
      </c>
      <c r="Q23" s="457" t="s">
        <v>312</v>
      </c>
      <c r="R23" s="454"/>
      <c r="S23" s="453"/>
    </row>
    <row r="24" spans="2:19" ht="18" customHeight="1" x14ac:dyDescent="0.15">
      <c r="B24" s="346" t="s">
        <v>28</v>
      </c>
      <c r="C24" s="346"/>
      <c r="D24" s="459" t="s">
        <v>312</v>
      </c>
      <c r="E24" s="457" t="s">
        <v>312</v>
      </c>
      <c r="F24" s="457" t="s">
        <v>312</v>
      </c>
      <c r="G24" s="474"/>
      <c r="H24" s="457" t="s">
        <v>312</v>
      </c>
      <c r="I24" s="457" t="s">
        <v>312</v>
      </c>
      <c r="J24" s="457" t="s">
        <v>312</v>
      </c>
      <c r="K24" s="457" t="s">
        <v>312</v>
      </c>
      <c r="L24" s="473"/>
      <c r="M24" s="457" t="s">
        <v>312</v>
      </c>
      <c r="N24" s="457" t="s">
        <v>312</v>
      </c>
      <c r="O24" s="457" t="s">
        <v>312</v>
      </c>
      <c r="P24" s="455">
        <v>1</v>
      </c>
      <c r="Q24" s="458">
        <v>0.2</v>
      </c>
      <c r="R24" s="454"/>
      <c r="S24" s="453"/>
    </row>
    <row r="25" spans="2:19" ht="18" customHeight="1" x14ac:dyDescent="0.15">
      <c r="B25" s="346" t="s">
        <v>29</v>
      </c>
      <c r="C25" s="346"/>
      <c r="D25" s="459" t="s">
        <v>312</v>
      </c>
      <c r="E25" s="457" t="s">
        <v>312</v>
      </c>
      <c r="F25" s="457" t="s">
        <v>312</v>
      </c>
      <c r="G25" s="474"/>
      <c r="H25" s="457" t="s">
        <v>312</v>
      </c>
      <c r="I25" s="457" t="s">
        <v>312</v>
      </c>
      <c r="J25" s="457" t="s">
        <v>312</v>
      </c>
      <c r="K25" s="457" t="s">
        <v>312</v>
      </c>
      <c r="L25" s="473"/>
      <c r="M25" s="457" t="s">
        <v>312</v>
      </c>
      <c r="N25" s="457" t="s">
        <v>312</v>
      </c>
      <c r="O25" s="457" t="s">
        <v>312</v>
      </c>
      <c r="P25" s="455">
        <v>1</v>
      </c>
      <c r="Q25" s="458">
        <v>17</v>
      </c>
      <c r="R25" s="454"/>
      <c r="S25" s="453"/>
    </row>
    <row r="26" spans="2:19" ht="18" customHeight="1" x14ac:dyDescent="0.15">
      <c r="B26" s="346" t="s">
        <v>32</v>
      </c>
      <c r="C26" s="346"/>
      <c r="D26" s="459" t="s">
        <v>312</v>
      </c>
      <c r="E26" s="457" t="s">
        <v>312</v>
      </c>
      <c r="F26" s="457" t="s">
        <v>312</v>
      </c>
      <c r="G26" s="474"/>
      <c r="H26" s="457" t="s">
        <v>312</v>
      </c>
      <c r="I26" s="457" t="s">
        <v>312</v>
      </c>
      <c r="J26" s="457" t="s">
        <v>312</v>
      </c>
      <c r="K26" s="457" t="s">
        <v>312</v>
      </c>
      <c r="L26" s="473"/>
      <c r="M26" s="457" t="s">
        <v>312</v>
      </c>
      <c r="N26" s="457" t="s">
        <v>312</v>
      </c>
      <c r="O26" s="457" t="s">
        <v>312</v>
      </c>
      <c r="P26" s="455">
        <v>1</v>
      </c>
      <c r="Q26" s="458">
        <v>10.3</v>
      </c>
      <c r="R26" s="454"/>
      <c r="S26" s="453"/>
    </row>
    <row r="27" spans="2:19" ht="6.75" customHeight="1" x14ac:dyDescent="0.15">
      <c r="B27" s="472"/>
      <c r="C27" s="471"/>
      <c r="D27" s="470"/>
      <c r="E27" s="463"/>
      <c r="F27" s="467"/>
      <c r="G27" s="466"/>
      <c r="H27" s="469"/>
      <c r="I27" s="468"/>
      <c r="J27" s="463"/>
      <c r="K27" s="467"/>
      <c r="L27" s="466"/>
      <c r="M27" s="465"/>
      <c r="N27" s="464"/>
      <c r="O27" s="463"/>
      <c r="P27" s="464"/>
      <c r="Q27" s="463"/>
      <c r="R27" s="447"/>
      <c r="S27" s="462"/>
    </row>
    <row r="28" spans="2:19" ht="18" customHeight="1" x14ac:dyDescent="0.15">
      <c r="B28" s="346" t="s">
        <v>35</v>
      </c>
      <c r="C28" s="346"/>
      <c r="D28" s="459">
        <v>2</v>
      </c>
      <c r="E28" s="458">
        <v>406.5</v>
      </c>
      <c r="F28" s="457" t="s">
        <v>312</v>
      </c>
      <c r="G28" s="461"/>
      <c r="H28" s="457" t="s">
        <v>312</v>
      </c>
      <c r="I28" s="457" t="s">
        <v>312</v>
      </c>
      <c r="J28" s="458" t="s">
        <v>312</v>
      </c>
      <c r="K28" s="455">
        <v>2</v>
      </c>
      <c r="L28" s="460" t="s">
        <v>508</v>
      </c>
      <c r="M28" s="458">
        <v>1078</v>
      </c>
      <c r="N28" s="455">
        <v>1</v>
      </c>
      <c r="O28" s="458">
        <v>33.200000000000003</v>
      </c>
      <c r="P28" s="455" t="s">
        <v>312</v>
      </c>
      <c r="Q28" s="455" t="s">
        <v>312</v>
      </c>
      <c r="R28" s="454"/>
      <c r="S28" s="453"/>
    </row>
    <row r="29" spans="2:19" ht="18" customHeight="1" x14ac:dyDescent="0.15">
      <c r="B29" s="346" t="s">
        <v>37</v>
      </c>
      <c r="C29" s="346"/>
      <c r="D29" s="459">
        <v>1</v>
      </c>
      <c r="E29" s="458">
        <v>11</v>
      </c>
      <c r="F29" s="457" t="s">
        <v>312</v>
      </c>
      <c r="G29" s="456"/>
      <c r="H29" s="457" t="s">
        <v>312</v>
      </c>
      <c r="I29" s="457" t="s">
        <v>312</v>
      </c>
      <c r="J29" s="458" t="s">
        <v>312</v>
      </c>
      <c r="K29" s="458" t="s">
        <v>312</v>
      </c>
      <c r="L29" s="456"/>
      <c r="M29" s="455" t="s">
        <v>312</v>
      </c>
      <c r="N29" s="455" t="s">
        <v>312</v>
      </c>
      <c r="O29" s="455" t="s">
        <v>312</v>
      </c>
      <c r="P29" s="455">
        <v>1</v>
      </c>
      <c r="Q29" s="455">
        <v>1.3</v>
      </c>
      <c r="R29" s="454"/>
      <c r="S29" s="453"/>
    </row>
    <row r="30" spans="2:19" ht="18" customHeight="1" x14ac:dyDescent="0.15">
      <c r="B30" s="346" t="s">
        <v>274</v>
      </c>
      <c r="C30" s="346"/>
      <c r="D30" s="459">
        <v>1</v>
      </c>
      <c r="E30" s="458">
        <v>57.9</v>
      </c>
      <c r="F30" s="457" t="s">
        <v>312</v>
      </c>
      <c r="G30" s="456"/>
      <c r="H30" s="457" t="s">
        <v>312</v>
      </c>
      <c r="I30" s="457" t="s">
        <v>312</v>
      </c>
      <c r="J30" s="455" t="s">
        <v>312</v>
      </c>
      <c r="K30" s="455" t="s">
        <v>312</v>
      </c>
      <c r="L30" s="456"/>
      <c r="M30" s="455" t="s">
        <v>312</v>
      </c>
      <c r="N30" s="455" t="s">
        <v>312</v>
      </c>
      <c r="O30" s="455" t="s">
        <v>312</v>
      </c>
      <c r="P30" s="455" t="s">
        <v>312</v>
      </c>
      <c r="Q30" s="455" t="s">
        <v>312</v>
      </c>
      <c r="R30" s="454"/>
      <c r="S30" s="453"/>
    </row>
    <row r="31" spans="2:19" ht="18" customHeight="1" x14ac:dyDescent="0.15">
      <c r="B31" s="346" t="s">
        <v>46</v>
      </c>
      <c r="C31" s="346"/>
      <c r="D31" s="459">
        <v>2</v>
      </c>
      <c r="E31" s="458">
        <v>3448</v>
      </c>
      <c r="F31" s="457" t="s">
        <v>312</v>
      </c>
      <c r="G31" s="456"/>
      <c r="H31" s="457" t="s">
        <v>312</v>
      </c>
      <c r="I31" s="457" t="s">
        <v>312</v>
      </c>
      <c r="J31" s="455" t="s">
        <v>312</v>
      </c>
      <c r="K31" s="455" t="s">
        <v>312</v>
      </c>
      <c r="L31" s="456"/>
      <c r="M31" s="455" t="s">
        <v>312</v>
      </c>
      <c r="N31" s="455" t="s">
        <v>312</v>
      </c>
      <c r="O31" s="455" t="s">
        <v>312</v>
      </c>
      <c r="P31" s="455" t="s">
        <v>312</v>
      </c>
      <c r="Q31" s="455" t="s">
        <v>312</v>
      </c>
      <c r="R31" s="454"/>
      <c r="S31" s="453"/>
    </row>
    <row r="32" spans="2:19" ht="18" customHeight="1" x14ac:dyDescent="0.15">
      <c r="B32" s="346" t="s">
        <v>507</v>
      </c>
      <c r="C32" s="346"/>
      <c r="D32" s="459">
        <v>6</v>
      </c>
      <c r="E32" s="458">
        <v>1514.7</v>
      </c>
      <c r="F32" s="457" t="s">
        <v>312</v>
      </c>
      <c r="G32" s="456"/>
      <c r="H32" s="457" t="s">
        <v>312</v>
      </c>
      <c r="I32" s="457" t="s">
        <v>312</v>
      </c>
      <c r="J32" s="455" t="s">
        <v>312</v>
      </c>
      <c r="K32" s="455" t="s">
        <v>312</v>
      </c>
      <c r="L32" s="456"/>
      <c r="M32" s="455" t="s">
        <v>312</v>
      </c>
      <c r="N32" s="455" t="s">
        <v>312</v>
      </c>
      <c r="O32" s="455" t="s">
        <v>312</v>
      </c>
      <c r="P32" s="455" t="s">
        <v>312</v>
      </c>
      <c r="Q32" s="455" t="s">
        <v>312</v>
      </c>
      <c r="R32" s="454"/>
      <c r="S32" s="453"/>
    </row>
    <row r="33" spans="1:19" ht="6" customHeight="1" thickBot="1" x14ac:dyDescent="0.2">
      <c r="A33" s="124"/>
      <c r="B33" s="124"/>
      <c r="C33" s="124"/>
      <c r="D33" s="452"/>
      <c r="E33" s="449"/>
      <c r="F33" s="448"/>
      <c r="G33" s="450"/>
      <c r="H33" s="448"/>
      <c r="I33" s="448"/>
      <c r="J33" s="449"/>
      <c r="K33" s="451"/>
      <c r="L33" s="450"/>
      <c r="M33" s="448"/>
      <c r="N33" s="449"/>
      <c r="O33" s="448"/>
      <c r="P33" s="449"/>
      <c r="Q33" s="448"/>
      <c r="R33" s="447"/>
      <c r="S33" s="446"/>
    </row>
    <row r="34" spans="1:19" ht="6" customHeight="1" thickTop="1" x14ac:dyDescent="0.15"/>
    <row r="35" spans="1:19" ht="14.25" customHeight="1" x14ac:dyDescent="0.15">
      <c r="B35" s="762" t="s">
        <v>506</v>
      </c>
      <c r="C35" s="762"/>
      <c r="D35" s="762"/>
      <c r="E35" s="762"/>
      <c r="F35" s="762"/>
      <c r="G35" s="762"/>
      <c r="H35" s="762"/>
      <c r="I35" s="762"/>
      <c r="J35" s="762"/>
      <c r="K35" s="762"/>
      <c r="L35" s="762"/>
      <c r="M35" s="762"/>
      <c r="N35" s="762"/>
      <c r="O35" s="762"/>
      <c r="P35" s="762"/>
      <c r="Q35" s="762"/>
    </row>
    <row r="36" spans="1:19" ht="15.75" customHeight="1" x14ac:dyDescent="0.15"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</row>
    <row r="37" spans="1:19" ht="14.25" customHeight="1" x14ac:dyDescent="0.15">
      <c r="B37" s="762"/>
      <c r="C37" s="762"/>
      <c r="D37" s="762"/>
      <c r="E37" s="762"/>
      <c r="F37" s="762"/>
      <c r="G37" s="762"/>
      <c r="H37" s="762"/>
      <c r="I37" s="762"/>
      <c r="J37" s="762"/>
      <c r="K37" s="762"/>
      <c r="L37" s="762"/>
      <c r="M37" s="762"/>
      <c r="N37" s="762"/>
      <c r="O37" s="762"/>
      <c r="P37" s="762"/>
      <c r="Q37" s="762"/>
    </row>
    <row r="38" spans="1:19" ht="13.5" customHeight="1" x14ac:dyDescent="0.15">
      <c r="B38" s="762"/>
      <c r="C38" s="762"/>
      <c r="D38" s="762"/>
      <c r="E38" s="762"/>
      <c r="F38" s="762"/>
      <c r="G38" s="762"/>
      <c r="H38" s="762"/>
      <c r="I38" s="762"/>
      <c r="J38" s="762"/>
      <c r="K38" s="762"/>
      <c r="L38" s="762"/>
      <c r="M38" s="762"/>
      <c r="N38" s="762"/>
      <c r="O38" s="762"/>
      <c r="P38" s="762"/>
      <c r="Q38" s="762"/>
    </row>
    <row r="39" spans="1:19" ht="9.75" customHeight="1" x14ac:dyDescent="0.15">
      <c r="B39" s="86"/>
      <c r="D39" s="435"/>
      <c r="E39" s="435"/>
      <c r="F39" s="435"/>
      <c r="G39" s="445"/>
      <c r="H39" s="435"/>
      <c r="I39" s="435"/>
      <c r="J39" s="435"/>
      <c r="K39" s="435"/>
      <c r="L39" s="445"/>
      <c r="M39" s="435"/>
      <c r="N39" s="435"/>
      <c r="O39" s="435"/>
      <c r="P39" s="435"/>
      <c r="Q39" s="435"/>
    </row>
    <row r="40" spans="1:19" ht="9.75" customHeight="1" x14ac:dyDescent="0.15">
      <c r="D40" s="435"/>
      <c r="E40" s="435"/>
      <c r="F40" s="435"/>
      <c r="G40" s="445"/>
      <c r="H40" s="435"/>
      <c r="I40" s="435"/>
      <c r="J40" s="435"/>
      <c r="K40" s="435"/>
      <c r="L40" s="445"/>
      <c r="M40" s="435"/>
      <c r="N40" s="435"/>
      <c r="O40" s="435"/>
      <c r="P40" s="435"/>
      <c r="Q40" s="435"/>
    </row>
  </sheetData>
  <mergeCells count="17">
    <mergeCell ref="M1:Q1"/>
    <mergeCell ref="B2:B5"/>
    <mergeCell ref="D2:E3"/>
    <mergeCell ref="F2:J3"/>
    <mergeCell ref="K2:O3"/>
    <mergeCell ref="P2:Q3"/>
    <mergeCell ref="K5:L5"/>
    <mergeCell ref="N4:O4"/>
    <mergeCell ref="P4:P5"/>
    <mergeCell ref="Q4:Q5"/>
    <mergeCell ref="F5:G5"/>
    <mergeCell ref="B35:Q38"/>
    <mergeCell ref="D4:D5"/>
    <mergeCell ref="E4:E5"/>
    <mergeCell ref="F4:H4"/>
    <mergeCell ref="I4:J4"/>
    <mergeCell ref="K4:M4"/>
  </mergeCells>
  <phoneticPr fontId="3"/>
  <printOptions horizontalCentered="1"/>
  <pageMargins left="0.39370078740157483" right="0.39370078740157483" top="1.1811023622047245" bottom="0.98425196850393704" header="0.74803149606299213" footer="0.51181102362204722"/>
  <pageSetup paperSize="9" orientation="portrait" r:id="rId1"/>
  <headerFooter alignWithMargins="0">
    <oddHeader>&amp;L&amp;9風致地区・歴史的風土保存・近郊緑地・特別緑地保全地区等&amp;R&amp;9&amp;F　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51"/>
  <sheetViews>
    <sheetView zoomScaleNormal="100" zoomScaleSheetLayoutView="130" zoomScalePageLayoutView="178" workbookViewId="0"/>
  </sheetViews>
  <sheetFormatPr defaultColWidth="9" defaultRowHeight="9.75" x14ac:dyDescent="0.15"/>
  <cols>
    <col min="1" max="1" width="0.625" style="86" customWidth="1"/>
    <col min="2" max="2" width="16" style="86" customWidth="1"/>
    <col min="3" max="3" width="0.625" style="86" customWidth="1"/>
    <col min="4" max="4" width="0.875" style="86" customWidth="1"/>
    <col min="5" max="5" width="15.875" style="86" customWidth="1"/>
    <col min="6" max="6" width="0.625" style="86" hidden="1" customWidth="1"/>
    <col min="7" max="7" width="0.625" style="86" customWidth="1"/>
    <col min="8" max="8" width="6.875" style="86" customWidth="1"/>
    <col min="9" max="9" width="0.875" style="519" customWidth="1"/>
    <col min="10" max="10" width="14.5" style="519" customWidth="1"/>
    <col min="11" max="11" width="0.625" style="519" customWidth="1"/>
    <col min="12" max="12" width="6.5" style="86" customWidth="1"/>
    <col min="13" max="16384" width="9" style="86"/>
  </cols>
  <sheetData>
    <row r="1" spans="1:12" ht="11.25" customHeight="1" thickBot="1" x14ac:dyDescent="0.2">
      <c r="A1" s="501"/>
      <c r="E1" s="793" t="s">
        <v>632</v>
      </c>
      <c r="F1" s="793"/>
      <c r="G1" s="793"/>
      <c r="H1" s="793"/>
      <c r="I1" s="793"/>
      <c r="J1" s="793"/>
      <c r="K1" s="793"/>
      <c r="L1" s="793"/>
    </row>
    <row r="2" spans="1:12" s="572" customFormat="1" ht="25.5" customHeight="1" thickTop="1" x14ac:dyDescent="0.15">
      <c r="A2" s="542"/>
      <c r="B2" s="759"/>
      <c r="C2" s="708"/>
      <c r="D2" s="575"/>
      <c r="E2" s="569" t="s">
        <v>631</v>
      </c>
      <c r="F2" s="575"/>
      <c r="G2" s="542"/>
      <c r="H2" s="569" t="s">
        <v>630</v>
      </c>
      <c r="I2" s="570"/>
      <c r="J2" s="570" t="s">
        <v>629</v>
      </c>
      <c r="K2" s="570"/>
      <c r="L2" s="568" t="s">
        <v>628</v>
      </c>
    </row>
    <row r="3" spans="1:12" s="576" customFormat="1" ht="8.25" customHeight="1" x14ac:dyDescent="0.15">
      <c r="D3" s="577"/>
      <c r="E3" s="578"/>
      <c r="H3" s="579"/>
      <c r="I3" s="580"/>
      <c r="J3" s="581" t="s">
        <v>627</v>
      </c>
      <c r="K3" s="581"/>
      <c r="L3" s="582" t="s">
        <v>514</v>
      </c>
    </row>
    <row r="4" spans="1:12" x14ac:dyDescent="0.15">
      <c r="B4" s="583" t="s">
        <v>626</v>
      </c>
      <c r="C4" s="583"/>
      <c r="D4" s="584"/>
      <c r="E4" s="585"/>
      <c r="H4" s="585"/>
      <c r="L4" s="586">
        <f>SUM(L6:L47)</f>
        <v>819.82999999999993</v>
      </c>
    </row>
    <row r="5" spans="1:12" x14ac:dyDescent="0.15">
      <c r="B5" s="583"/>
      <c r="C5" s="583"/>
      <c r="D5" s="584"/>
      <c r="E5" s="585"/>
      <c r="H5" s="585"/>
      <c r="L5" s="586"/>
    </row>
    <row r="6" spans="1:12" x14ac:dyDescent="0.15">
      <c r="B6" s="587" t="s">
        <v>625</v>
      </c>
      <c r="C6" s="588"/>
      <c r="D6" s="584"/>
      <c r="E6" s="585" t="s">
        <v>624</v>
      </c>
      <c r="H6" s="585" t="s">
        <v>545</v>
      </c>
      <c r="J6" s="589" t="s">
        <v>623</v>
      </c>
      <c r="K6" s="590"/>
      <c r="L6" s="591">
        <v>0.57999999999999996</v>
      </c>
    </row>
    <row r="7" spans="1:12" x14ac:dyDescent="0.15">
      <c r="B7" s="587"/>
      <c r="C7" s="588"/>
      <c r="D7" s="584"/>
      <c r="E7" s="585" t="s">
        <v>622</v>
      </c>
      <c r="H7" s="585" t="s">
        <v>621</v>
      </c>
      <c r="J7" s="592" t="s">
        <v>620</v>
      </c>
      <c r="K7" s="593"/>
      <c r="L7" s="591">
        <v>2.62</v>
      </c>
    </row>
    <row r="8" spans="1:12" x14ac:dyDescent="0.15">
      <c r="B8" s="594"/>
      <c r="C8" s="588"/>
      <c r="D8" s="584"/>
      <c r="E8" s="585" t="s">
        <v>595</v>
      </c>
      <c r="H8" s="585" t="s">
        <v>557</v>
      </c>
      <c r="J8" s="595" t="s">
        <v>619</v>
      </c>
      <c r="K8" s="593"/>
      <c r="L8" s="591">
        <v>3.91</v>
      </c>
    </row>
    <row r="9" spans="1:12" x14ac:dyDescent="0.15">
      <c r="B9" s="594"/>
      <c r="C9" s="588"/>
      <c r="D9" s="584"/>
      <c r="E9" s="585" t="s">
        <v>618</v>
      </c>
      <c r="H9" s="585" t="s">
        <v>617</v>
      </c>
      <c r="J9" s="595" t="s">
        <v>559</v>
      </c>
      <c r="K9" s="593"/>
      <c r="L9" s="591">
        <v>0.17</v>
      </c>
    </row>
    <row r="10" spans="1:12" x14ac:dyDescent="0.15">
      <c r="B10" s="594"/>
      <c r="C10" s="588"/>
      <c r="D10" s="584"/>
      <c r="E10" s="585" t="s">
        <v>616</v>
      </c>
      <c r="H10" s="585" t="s">
        <v>549</v>
      </c>
      <c r="J10" s="595" t="s">
        <v>555</v>
      </c>
      <c r="K10" s="593"/>
      <c r="L10" s="591">
        <v>15.96</v>
      </c>
    </row>
    <row r="11" spans="1:12" ht="9.75" customHeight="1" x14ac:dyDescent="0.15">
      <c r="B11" s="594"/>
      <c r="C11" s="588"/>
      <c r="D11" s="584"/>
      <c r="E11" s="585" t="s">
        <v>602</v>
      </c>
      <c r="H11" s="585" t="s">
        <v>601</v>
      </c>
      <c r="J11" s="595" t="s">
        <v>615</v>
      </c>
      <c r="K11" s="593"/>
      <c r="L11" s="591">
        <v>0.56000000000000005</v>
      </c>
    </row>
    <row r="12" spans="1:12" x14ac:dyDescent="0.15">
      <c r="B12" s="594"/>
      <c r="C12" s="588"/>
      <c r="D12" s="584"/>
      <c r="E12" s="585" t="s">
        <v>614</v>
      </c>
      <c r="H12" s="585" t="s">
        <v>613</v>
      </c>
      <c r="J12" s="595" t="s">
        <v>612</v>
      </c>
      <c r="K12" s="593"/>
      <c r="L12" s="591">
        <v>0.21</v>
      </c>
    </row>
    <row r="13" spans="1:12" x14ac:dyDescent="0.15">
      <c r="B13" s="594"/>
      <c r="C13" s="588"/>
      <c r="D13" s="584"/>
      <c r="E13" s="585" t="s">
        <v>611</v>
      </c>
      <c r="H13" s="596" t="s">
        <v>610</v>
      </c>
      <c r="J13" s="595" t="s">
        <v>609</v>
      </c>
      <c r="K13" s="593"/>
      <c r="L13" s="591">
        <v>0.53</v>
      </c>
    </row>
    <row r="14" spans="1:12" x14ac:dyDescent="0.15">
      <c r="B14" s="594"/>
      <c r="C14" s="588"/>
      <c r="D14" s="584"/>
      <c r="E14" s="585" t="s">
        <v>608</v>
      </c>
      <c r="H14" s="596" t="s">
        <v>607</v>
      </c>
      <c r="J14" s="595" t="s">
        <v>604</v>
      </c>
      <c r="K14" s="593"/>
      <c r="L14" s="591">
        <v>0.14000000000000001</v>
      </c>
    </row>
    <row r="15" spans="1:12" x14ac:dyDescent="0.15">
      <c r="B15" s="594"/>
      <c r="C15" s="588"/>
      <c r="D15" s="584"/>
      <c r="E15" s="585" t="s">
        <v>606</v>
      </c>
      <c r="H15" s="596" t="s">
        <v>605</v>
      </c>
      <c r="J15" s="595" t="s">
        <v>604</v>
      </c>
      <c r="K15" s="593"/>
      <c r="L15" s="591">
        <v>6.83</v>
      </c>
    </row>
    <row r="16" spans="1:12" x14ac:dyDescent="0.15">
      <c r="B16" s="594"/>
      <c r="C16" s="588"/>
      <c r="D16" s="584"/>
      <c r="E16" s="585"/>
      <c r="H16" s="585"/>
      <c r="J16" s="597"/>
      <c r="K16" s="593"/>
      <c r="L16" s="591"/>
    </row>
    <row r="17" spans="2:12" x14ac:dyDescent="0.15">
      <c r="B17" s="598" t="s">
        <v>603</v>
      </c>
      <c r="C17" s="588"/>
      <c r="D17" s="584"/>
      <c r="E17" s="585" t="s">
        <v>602</v>
      </c>
      <c r="H17" s="585" t="s">
        <v>601</v>
      </c>
      <c r="J17" s="597" t="s">
        <v>600</v>
      </c>
      <c r="K17" s="590"/>
      <c r="L17" s="591">
        <v>5.64</v>
      </c>
    </row>
    <row r="18" spans="2:12" x14ac:dyDescent="0.15">
      <c r="B18" s="599"/>
      <c r="C18" s="588"/>
      <c r="D18" s="584"/>
      <c r="E18" s="585" t="s">
        <v>571</v>
      </c>
      <c r="H18" s="585" t="s">
        <v>570</v>
      </c>
      <c r="J18" s="595">
        <v>62</v>
      </c>
      <c r="K18" s="593"/>
      <c r="L18" s="591">
        <v>7.52</v>
      </c>
    </row>
    <row r="19" spans="2:12" x14ac:dyDescent="0.15">
      <c r="B19" s="594"/>
      <c r="C19" s="588"/>
      <c r="D19" s="584"/>
      <c r="E19" s="585" t="s">
        <v>599</v>
      </c>
      <c r="H19" s="585" t="s">
        <v>570</v>
      </c>
      <c r="J19" s="595">
        <v>63</v>
      </c>
      <c r="K19" s="593"/>
      <c r="L19" s="591">
        <v>2.67</v>
      </c>
    </row>
    <row r="20" spans="2:12" x14ac:dyDescent="0.15">
      <c r="B20" s="594"/>
      <c r="C20" s="588"/>
      <c r="D20" s="584"/>
      <c r="E20" s="585" t="s">
        <v>598</v>
      </c>
      <c r="H20" s="585" t="s">
        <v>597</v>
      </c>
      <c r="J20" s="595" t="s">
        <v>596</v>
      </c>
      <c r="K20" s="593"/>
      <c r="L20" s="591">
        <v>1.75</v>
      </c>
    </row>
    <row r="21" spans="2:12" x14ac:dyDescent="0.15">
      <c r="B21" s="594"/>
      <c r="C21" s="588"/>
      <c r="D21" s="584"/>
      <c r="E21" s="585" t="s">
        <v>595</v>
      </c>
      <c r="H21" s="585" t="s">
        <v>556</v>
      </c>
      <c r="J21" s="595" t="s">
        <v>594</v>
      </c>
      <c r="K21" s="593"/>
      <c r="L21" s="591">
        <v>10.4</v>
      </c>
    </row>
    <row r="22" spans="2:12" x14ac:dyDescent="0.15">
      <c r="B22" s="594"/>
      <c r="C22" s="588"/>
      <c r="D22" s="584"/>
      <c r="E22" s="585"/>
      <c r="H22" s="585"/>
      <c r="J22" s="595"/>
      <c r="K22" s="593"/>
      <c r="L22" s="591"/>
    </row>
    <row r="23" spans="2:12" x14ac:dyDescent="0.15">
      <c r="B23" s="587" t="s">
        <v>593</v>
      </c>
      <c r="C23" s="588"/>
      <c r="D23" s="584"/>
      <c r="E23" s="585" t="s">
        <v>592</v>
      </c>
      <c r="H23" s="585" t="s">
        <v>564</v>
      </c>
      <c r="J23" s="597" t="s">
        <v>591</v>
      </c>
      <c r="K23" s="590"/>
      <c r="L23" s="591">
        <v>1.06</v>
      </c>
    </row>
    <row r="24" spans="2:12" x14ac:dyDescent="0.15">
      <c r="B24" s="599"/>
      <c r="C24" s="588"/>
      <c r="D24" s="584"/>
      <c r="E24" s="585" t="s">
        <v>590</v>
      </c>
      <c r="H24" s="585" t="s">
        <v>589</v>
      </c>
      <c r="J24" s="595">
        <v>60</v>
      </c>
      <c r="K24" s="593"/>
      <c r="L24" s="591">
        <v>0.03</v>
      </c>
    </row>
    <row r="25" spans="2:12" x14ac:dyDescent="0.15">
      <c r="B25" s="594"/>
      <c r="C25" s="588"/>
      <c r="D25" s="584"/>
      <c r="E25" s="585" t="s">
        <v>588</v>
      </c>
      <c r="H25" s="585" t="s">
        <v>560</v>
      </c>
      <c r="J25" s="595">
        <v>61</v>
      </c>
      <c r="K25" s="593"/>
      <c r="L25" s="591">
        <v>0.88</v>
      </c>
    </row>
    <row r="26" spans="2:12" x14ac:dyDescent="0.15">
      <c r="B26" s="594"/>
      <c r="C26" s="588"/>
      <c r="D26" s="584"/>
      <c r="E26" s="585" t="s">
        <v>587</v>
      </c>
      <c r="H26" s="585" t="s">
        <v>561</v>
      </c>
      <c r="J26" s="595">
        <v>61</v>
      </c>
      <c r="K26" s="593"/>
      <c r="L26" s="591">
        <v>2.33</v>
      </c>
    </row>
    <row r="27" spans="2:12" x14ac:dyDescent="0.15">
      <c r="B27" s="594"/>
      <c r="C27" s="588"/>
      <c r="D27" s="584"/>
      <c r="E27" s="585" t="s">
        <v>586</v>
      </c>
      <c r="H27" s="585" t="s">
        <v>573</v>
      </c>
      <c r="J27" s="595">
        <v>62</v>
      </c>
      <c r="K27" s="593"/>
      <c r="L27" s="591">
        <v>0.56999999999999995</v>
      </c>
    </row>
    <row r="28" spans="2:12" x14ac:dyDescent="0.15">
      <c r="B28" s="594"/>
      <c r="C28" s="588"/>
      <c r="D28" s="584"/>
      <c r="E28" s="585" t="s">
        <v>585</v>
      </c>
      <c r="H28" s="585" t="s">
        <v>584</v>
      </c>
      <c r="J28" s="597" t="s">
        <v>583</v>
      </c>
      <c r="K28" s="590"/>
      <c r="L28" s="591">
        <v>2.35</v>
      </c>
    </row>
    <row r="29" spans="2:12" x14ac:dyDescent="0.15">
      <c r="B29" s="594"/>
      <c r="C29" s="588"/>
      <c r="D29" s="584"/>
      <c r="E29" s="585" t="s">
        <v>582</v>
      </c>
      <c r="H29" s="585" t="s">
        <v>563</v>
      </c>
      <c r="J29" s="595" t="s">
        <v>581</v>
      </c>
      <c r="K29" s="593"/>
      <c r="L29" s="591">
        <v>5.13</v>
      </c>
    </row>
    <row r="30" spans="2:12" x14ac:dyDescent="0.15">
      <c r="B30" s="594"/>
      <c r="C30" s="588"/>
      <c r="D30" s="584"/>
      <c r="E30" s="585" t="s">
        <v>580</v>
      </c>
      <c r="H30" s="585" t="s">
        <v>579</v>
      </c>
      <c r="J30" s="595" t="s">
        <v>578</v>
      </c>
      <c r="K30" s="593"/>
      <c r="L30" s="591">
        <v>1.24</v>
      </c>
    </row>
    <row r="31" spans="2:12" x14ac:dyDescent="0.15">
      <c r="B31" s="594"/>
      <c r="C31" s="588"/>
      <c r="D31" s="584"/>
      <c r="E31" s="585" t="s">
        <v>577</v>
      </c>
      <c r="H31" s="585" t="s">
        <v>563</v>
      </c>
      <c r="J31" s="595" t="s">
        <v>575</v>
      </c>
      <c r="K31" s="593"/>
      <c r="L31" s="591">
        <v>1.62</v>
      </c>
    </row>
    <row r="32" spans="2:12" x14ac:dyDescent="0.15">
      <c r="B32" s="594"/>
      <c r="C32" s="588"/>
      <c r="D32" s="584"/>
      <c r="E32" s="585" t="s">
        <v>576</v>
      </c>
      <c r="H32" s="585" t="s">
        <v>563</v>
      </c>
      <c r="J32" s="595" t="s">
        <v>575</v>
      </c>
      <c r="K32" s="593"/>
      <c r="L32" s="591">
        <v>0.39</v>
      </c>
    </row>
    <row r="33" spans="1:12" x14ac:dyDescent="0.15">
      <c r="B33" s="594"/>
      <c r="C33" s="588"/>
      <c r="D33" s="584"/>
      <c r="E33" s="794" t="s">
        <v>574</v>
      </c>
      <c r="H33" s="585" t="s">
        <v>573</v>
      </c>
      <c r="J33" s="795" t="s">
        <v>572</v>
      </c>
      <c r="K33" s="593"/>
      <c r="L33" s="796">
        <v>1.07</v>
      </c>
    </row>
    <row r="34" spans="1:12" x14ac:dyDescent="0.15">
      <c r="B34" s="594"/>
      <c r="C34" s="588"/>
      <c r="D34" s="584"/>
      <c r="E34" s="794"/>
      <c r="H34" s="585" t="s">
        <v>563</v>
      </c>
      <c r="J34" s="795"/>
      <c r="K34" s="593"/>
      <c r="L34" s="796"/>
    </row>
    <row r="35" spans="1:12" x14ac:dyDescent="0.15">
      <c r="B35" s="594"/>
      <c r="C35" s="588"/>
      <c r="D35" s="584"/>
      <c r="E35" s="585" t="s">
        <v>571</v>
      </c>
      <c r="H35" s="585" t="s">
        <v>570</v>
      </c>
      <c r="J35" s="595" t="s">
        <v>569</v>
      </c>
      <c r="K35" s="593"/>
      <c r="L35" s="591">
        <v>0.74</v>
      </c>
    </row>
    <row r="36" spans="1:12" x14ac:dyDescent="0.15">
      <c r="B36" s="594"/>
      <c r="C36" s="588"/>
      <c r="D36" s="584"/>
      <c r="E36" s="585" t="s">
        <v>568</v>
      </c>
      <c r="H36" s="585" t="s">
        <v>567</v>
      </c>
      <c r="J36" s="595" t="s">
        <v>566</v>
      </c>
      <c r="K36" s="593"/>
      <c r="L36" s="591">
        <v>1.2</v>
      </c>
    </row>
    <row r="37" spans="1:12" x14ac:dyDescent="0.15">
      <c r="B37" s="594"/>
      <c r="C37" s="588"/>
      <c r="D37" s="584"/>
      <c r="E37" s="585" t="s">
        <v>565</v>
      </c>
      <c r="H37" s="585" t="s">
        <v>564</v>
      </c>
      <c r="J37" s="595" t="s">
        <v>559</v>
      </c>
      <c r="K37" s="593"/>
      <c r="L37" s="591">
        <v>0.45</v>
      </c>
    </row>
    <row r="38" spans="1:12" x14ac:dyDescent="0.15">
      <c r="B38" s="594"/>
      <c r="C38" s="588"/>
      <c r="D38" s="584"/>
      <c r="E38" s="585" t="s">
        <v>562</v>
      </c>
      <c r="H38" s="585" t="s">
        <v>561</v>
      </c>
      <c r="J38" s="595" t="s">
        <v>559</v>
      </c>
      <c r="K38" s="593"/>
      <c r="L38" s="591">
        <v>12.69</v>
      </c>
    </row>
    <row r="39" spans="1:12" x14ac:dyDescent="0.15">
      <c r="B39" s="594"/>
      <c r="C39" s="588"/>
      <c r="D39" s="584"/>
      <c r="E39" s="585" t="s">
        <v>558</v>
      </c>
      <c r="H39" s="585" t="s">
        <v>557</v>
      </c>
      <c r="J39" s="595" t="s">
        <v>555</v>
      </c>
      <c r="K39" s="593"/>
      <c r="L39" s="591">
        <v>0.25</v>
      </c>
    </row>
    <row r="40" spans="1:12" x14ac:dyDescent="0.15">
      <c r="B40" s="594"/>
      <c r="C40" s="588"/>
      <c r="D40" s="584"/>
      <c r="E40" s="585" t="s">
        <v>554</v>
      </c>
      <c r="H40" s="585" t="s">
        <v>553</v>
      </c>
      <c r="J40" s="595" t="s">
        <v>552</v>
      </c>
      <c r="K40" s="593" t="s">
        <v>551</v>
      </c>
      <c r="L40" s="591">
        <v>1.95</v>
      </c>
    </row>
    <row r="41" spans="1:12" x14ac:dyDescent="0.15">
      <c r="B41" s="594"/>
      <c r="C41" s="588"/>
      <c r="D41" s="584"/>
      <c r="E41" s="585" t="s">
        <v>550</v>
      </c>
      <c r="H41" s="585" t="s">
        <v>549</v>
      </c>
      <c r="J41" s="595" t="s">
        <v>548</v>
      </c>
      <c r="K41" s="593"/>
      <c r="L41" s="591">
        <v>0.31</v>
      </c>
    </row>
    <row r="42" spans="1:12" x14ac:dyDescent="0.15">
      <c r="B42" s="594"/>
      <c r="C42" s="588"/>
      <c r="D42" s="584"/>
      <c r="E42" s="585"/>
      <c r="H42" s="585"/>
      <c r="J42" s="595"/>
      <c r="K42" s="593"/>
      <c r="L42" s="591"/>
    </row>
    <row r="43" spans="1:12" x14ac:dyDescent="0.15">
      <c r="B43" s="587" t="s">
        <v>547</v>
      </c>
      <c r="C43" s="588"/>
      <c r="D43" s="584"/>
      <c r="E43" s="156" t="s">
        <v>546</v>
      </c>
      <c r="F43" s="572"/>
      <c r="G43" s="572"/>
      <c r="H43" s="156" t="s">
        <v>545</v>
      </c>
      <c r="I43" s="137"/>
      <c r="J43" s="600" t="s">
        <v>544</v>
      </c>
      <c r="K43" s="601"/>
      <c r="L43" s="602">
        <v>0.1</v>
      </c>
    </row>
    <row r="44" spans="1:12" x14ac:dyDescent="0.15">
      <c r="B44" s="587" t="s">
        <v>543</v>
      </c>
      <c r="C44" s="588"/>
      <c r="D44" s="584"/>
      <c r="E44" s="603" t="s">
        <v>542</v>
      </c>
      <c r="F44" s="572"/>
      <c r="G44" s="572"/>
      <c r="H44" s="573" t="s">
        <v>541</v>
      </c>
      <c r="I44" s="137"/>
      <c r="J44" s="604"/>
      <c r="K44" s="601"/>
      <c r="L44" s="602">
        <v>10.050000000000001</v>
      </c>
    </row>
    <row r="45" spans="1:12" x14ac:dyDescent="0.15">
      <c r="B45" s="587" t="s">
        <v>540</v>
      </c>
      <c r="C45" s="588"/>
      <c r="D45" s="584"/>
      <c r="E45" s="585" t="s">
        <v>539</v>
      </c>
      <c r="H45" s="625" t="s">
        <v>538</v>
      </c>
      <c r="I45" s="605"/>
      <c r="J45" s="593"/>
      <c r="K45" s="593"/>
      <c r="L45" s="591">
        <v>12.88</v>
      </c>
    </row>
    <row r="46" spans="1:12" x14ac:dyDescent="0.15">
      <c r="B46" s="606"/>
      <c r="D46" s="584"/>
      <c r="E46" s="585" t="s">
        <v>537</v>
      </c>
      <c r="H46" s="625" t="s">
        <v>664</v>
      </c>
      <c r="I46" s="605"/>
      <c r="J46" s="593"/>
      <c r="K46" s="593"/>
      <c r="L46" s="607">
        <v>66.39</v>
      </c>
    </row>
    <row r="47" spans="1:12" ht="27" x14ac:dyDescent="0.15">
      <c r="D47" s="584"/>
      <c r="E47" s="608" t="s">
        <v>536</v>
      </c>
      <c r="F47" s="572"/>
      <c r="G47" s="572"/>
      <c r="H47" s="603" t="s">
        <v>665</v>
      </c>
      <c r="I47" s="609"/>
      <c r="J47" s="601"/>
      <c r="K47" s="601"/>
      <c r="L47" s="610">
        <v>636.66</v>
      </c>
    </row>
    <row r="48" spans="1:12" ht="10.5" thickBot="1" x14ac:dyDescent="0.2">
      <c r="A48" s="501"/>
      <c r="B48" s="501"/>
      <c r="C48" s="501"/>
      <c r="D48" s="503"/>
      <c r="E48" s="611"/>
      <c r="F48" s="501"/>
      <c r="G48" s="501"/>
      <c r="H48" s="611"/>
      <c r="I48" s="501"/>
      <c r="J48" s="501"/>
      <c r="K48" s="501"/>
      <c r="L48" s="503"/>
    </row>
    <row r="49" spans="2:2" ht="10.5" thickTop="1" x14ac:dyDescent="0.15">
      <c r="B49" s="572" t="s">
        <v>535</v>
      </c>
    </row>
    <row r="50" spans="2:2" x14ac:dyDescent="0.15">
      <c r="B50" s="572" t="s">
        <v>534</v>
      </c>
    </row>
    <row r="51" spans="2:2" x14ac:dyDescent="0.15">
      <c r="B51" s="572" t="s">
        <v>533</v>
      </c>
    </row>
  </sheetData>
  <mergeCells count="5">
    <mergeCell ref="E1:L1"/>
    <mergeCell ref="B2:C2"/>
    <mergeCell ref="E33:E34"/>
    <mergeCell ref="J33:J34"/>
    <mergeCell ref="L33:L34"/>
  </mergeCells>
  <phoneticPr fontId="3"/>
  <printOptions horizontalCentered="1"/>
  <pageMargins left="0.78740157480314965" right="0" top="1.2204724409448819" bottom="0.98425196850393704" header="0.6692913385826772" footer="0.51181102362204722"/>
  <pageSetup paperSize="9" scale="120" orientation="portrait" cellComments="asDisplayed" r:id="rId1"/>
  <headerFooter alignWithMargins="0">
    <oddHeader>&amp;L&amp;9トラストによる緑地保全状況&amp;R&amp;9&amp;F (&amp;A)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zoomScaleNormal="100" zoomScaleSheetLayoutView="130" zoomScalePageLayoutView="148" workbookViewId="0"/>
  </sheetViews>
  <sheetFormatPr defaultColWidth="9" defaultRowHeight="9.75" x14ac:dyDescent="0.15"/>
  <cols>
    <col min="1" max="1" width="1.5" style="86" customWidth="1"/>
    <col min="2" max="2" width="7.625" style="86" customWidth="1"/>
    <col min="3" max="3" width="1.125" style="86" customWidth="1"/>
    <col min="4" max="4" width="10.625" style="86" customWidth="1"/>
    <col min="5" max="5" width="9.625" style="86" customWidth="1"/>
    <col min="6" max="6" width="7.5" style="86" customWidth="1"/>
    <col min="7" max="7" width="9" style="86" customWidth="1"/>
    <col min="8" max="8" width="6.5" style="499" customWidth="1"/>
    <col min="9" max="10" width="8.375" style="86" customWidth="1"/>
    <col min="11" max="16384" width="9" style="86"/>
  </cols>
  <sheetData>
    <row r="1" spans="1:11" ht="12" customHeight="1" thickBot="1" x14ac:dyDescent="0.2">
      <c r="A1" s="501"/>
      <c r="B1" s="86" t="s">
        <v>649</v>
      </c>
      <c r="C1" s="501"/>
      <c r="F1" s="534"/>
      <c r="G1" s="123"/>
      <c r="I1" s="533"/>
      <c r="J1" s="151" t="s">
        <v>667</v>
      </c>
    </row>
    <row r="2" spans="1:11" s="123" customFormat="1" ht="14.25" customHeight="1" thickTop="1" x14ac:dyDescent="0.15">
      <c r="B2" s="638" t="s">
        <v>648</v>
      </c>
      <c r="C2" s="354"/>
      <c r="D2" s="707" t="s">
        <v>647</v>
      </c>
      <c r="E2" s="759"/>
      <c r="F2" s="759"/>
      <c r="G2" s="759"/>
      <c r="H2" s="708"/>
      <c r="I2" s="651" t="s">
        <v>646</v>
      </c>
      <c r="J2" s="797" t="s">
        <v>645</v>
      </c>
    </row>
    <row r="3" spans="1:11" s="529" customFormat="1" ht="13.5" x14ac:dyDescent="0.15">
      <c r="A3" s="532"/>
      <c r="B3" s="639"/>
      <c r="C3" s="531"/>
      <c r="D3" s="530" t="s">
        <v>106</v>
      </c>
      <c r="E3" s="353" t="s">
        <v>644</v>
      </c>
      <c r="F3" s="353" t="s">
        <v>643</v>
      </c>
      <c r="G3" s="798" t="s">
        <v>642</v>
      </c>
      <c r="H3" s="799"/>
      <c r="I3" s="652"/>
      <c r="J3" s="679"/>
    </row>
    <row r="4" spans="1:11" x14ac:dyDescent="0.15">
      <c r="B4" s="528" t="s">
        <v>641</v>
      </c>
      <c r="C4" s="527"/>
      <c r="D4" s="526">
        <f>SUM(E4:G4)</f>
        <v>12786161</v>
      </c>
      <c r="E4" s="524">
        <v>10915000</v>
      </c>
      <c r="F4" s="524">
        <f>425159+F9</f>
        <v>427541</v>
      </c>
      <c r="G4" s="524">
        <f>1432706+G9</f>
        <v>1443620</v>
      </c>
      <c r="H4" s="525" t="s">
        <v>640</v>
      </c>
      <c r="I4" s="524">
        <f>5720219+I9</f>
        <v>5830373</v>
      </c>
      <c r="J4" s="524">
        <v>6955787</v>
      </c>
    </row>
    <row r="5" spans="1:11" x14ac:dyDescent="0.15">
      <c r="B5" s="520" t="s">
        <v>639</v>
      </c>
      <c r="C5" s="519"/>
      <c r="D5" s="523"/>
      <c r="E5" s="521"/>
      <c r="F5" s="521"/>
      <c r="G5" s="521"/>
      <c r="H5" s="522"/>
      <c r="I5" s="521"/>
      <c r="J5" s="521"/>
    </row>
    <row r="6" spans="1:11" ht="3" customHeight="1" x14ac:dyDescent="0.15">
      <c r="B6" s="520"/>
      <c r="C6" s="519"/>
      <c r="D6" s="518"/>
      <c r="E6" s="516"/>
      <c r="F6" s="516"/>
      <c r="G6" s="516"/>
      <c r="H6" s="517"/>
      <c r="I6" s="516"/>
      <c r="J6" s="516"/>
    </row>
    <row r="7" spans="1:11" ht="12.75" customHeight="1" x14ac:dyDescent="0.15">
      <c r="B7" s="626" t="s">
        <v>638</v>
      </c>
      <c r="C7" s="510"/>
      <c r="D7" s="513">
        <v>20016</v>
      </c>
      <c r="E7" s="512" t="s">
        <v>634</v>
      </c>
      <c r="F7" s="514">
        <v>2672</v>
      </c>
      <c r="G7" s="514">
        <v>17344</v>
      </c>
      <c r="H7" s="507" t="s">
        <v>637</v>
      </c>
      <c r="I7" s="515">
        <v>151131</v>
      </c>
      <c r="J7" s="514">
        <v>7167769</v>
      </c>
      <c r="K7" s="504"/>
    </row>
    <row r="8" spans="1:11" ht="12.75" customHeight="1" x14ac:dyDescent="0.15">
      <c r="B8" s="626" t="s">
        <v>636</v>
      </c>
      <c r="C8" s="510"/>
      <c r="D8" s="513">
        <v>12854</v>
      </c>
      <c r="E8" s="512" t="s">
        <v>634</v>
      </c>
      <c r="F8" s="505">
        <v>2640</v>
      </c>
      <c r="G8" s="505">
        <v>10214</v>
      </c>
      <c r="H8" s="511" t="s">
        <v>635</v>
      </c>
      <c r="I8" s="506">
        <v>127977</v>
      </c>
      <c r="J8" s="505">
        <v>7052646</v>
      </c>
      <c r="K8" s="504"/>
    </row>
    <row r="9" spans="1:11" ht="12.75" customHeight="1" x14ac:dyDescent="0.15">
      <c r="B9" s="626" t="s">
        <v>676</v>
      </c>
      <c r="C9" s="510"/>
      <c r="D9" s="509">
        <v>13296</v>
      </c>
      <c r="E9" s="508" t="s">
        <v>634</v>
      </c>
      <c r="F9" s="505">
        <v>2382</v>
      </c>
      <c r="G9" s="505">
        <v>10914</v>
      </c>
      <c r="H9" s="507" t="s">
        <v>633</v>
      </c>
      <c r="I9" s="506">
        <v>110154</v>
      </c>
      <c r="J9" s="505">
        <v>6955787</v>
      </c>
      <c r="K9" s="504"/>
    </row>
    <row r="10" spans="1:11" ht="3.75" customHeight="1" thickBot="1" x14ac:dyDescent="0.2">
      <c r="A10" s="501"/>
      <c r="B10" s="501"/>
      <c r="C10" s="501"/>
      <c r="D10" s="503"/>
      <c r="E10" s="501"/>
      <c r="F10" s="501"/>
      <c r="G10" s="501"/>
      <c r="H10" s="502"/>
      <c r="I10" s="501"/>
      <c r="J10" s="501"/>
    </row>
    <row r="11" spans="1:11" ht="3.75" customHeight="1" thickTop="1" x14ac:dyDescent="0.15"/>
    <row r="20" spans="5:5" x14ac:dyDescent="0.15">
      <c r="E20" s="500"/>
    </row>
  </sheetData>
  <mergeCells count="5">
    <mergeCell ref="B2:B3"/>
    <mergeCell ref="D2:H2"/>
    <mergeCell ref="I2:I3"/>
    <mergeCell ref="J2:J3"/>
    <mergeCell ref="G3:H3"/>
  </mergeCells>
  <phoneticPr fontId="3"/>
  <printOptions horizontalCentered="1"/>
  <pageMargins left="0.59055118110236227" right="0.47244094488188981" top="1.299212598425197" bottom="0.98425196850393704" header="0.82677165354330717" footer="0.51181102362204722"/>
  <pageSetup paperSize="9" scale="120" orientation="portrait" cellComments="asDisplayed" r:id="rId1"/>
  <headerFooter alignWithMargins="0">
    <oddHeader>&amp;L&amp;9かながわトラストみどり基金の状況&amp;R&amp;9&amp;F　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8"/>
  <sheetViews>
    <sheetView zoomScaleNormal="100" zoomScaleSheetLayoutView="130" zoomScalePageLayoutView="145" workbookViewId="0"/>
  </sheetViews>
  <sheetFormatPr defaultColWidth="9" defaultRowHeight="9.75" x14ac:dyDescent="0.15"/>
  <cols>
    <col min="1" max="1" width="1.125" style="123" customWidth="1"/>
    <col min="2" max="2" width="14.125" style="123" customWidth="1"/>
    <col min="3" max="3" width="1" style="123" customWidth="1"/>
    <col min="4" max="6" width="14.5" style="123" customWidth="1"/>
    <col min="7" max="16384" width="9" style="123"/>
  </cols>
  <sheetData>
    <row r="1" spans="1:7" ht="12.75" customHeight="1" thickBot="1" x14ac:dyDescent="0.2">
      <c r="A1" s="124"/>
      <c r="B1" s="123" t="s">
        <v>660</v>
      </c>
      <c r="D1" s="543"/>
      <c r="F1" s="151" t="s">
        <v>659</v>
      </c>
    </row>
    <row r="2" spans="1:7" ht="14.25" customHeight="1" thickTop="1" x14ac:dyDescent="0.15">
      <c r="A2" s="542"/>
      <c r="B2" s="436" t="s">
        <v>658</v>
      </c>
      <c r="C2" s="542"/>
      <c r="D2" s="540" t="s">
        <v>657</v>
      </c>
      <c r="E2" s="541" t="s">
        <v>656</v>
      </c>
      <c r="F2" s="540" t="s">
        <v>655</v>
      </c>
      <c r="G2" s="497"/>
    </row>
    <row r="3" spans="1:7" ht="4.5" customHeight="1" x14ac:dyDescent="0.15">
      <c r="A3" s="137"/>
      <c r="B3" s="137"/>
      <c r="C3" s="137"/>
      <c r="D3" s="539"/>
      <c r="E3" s="348"/>
      <c r="F3" s="538"/>
    </row>
    <row r="4" spans="1:7" ht="12" customHeight="1" x14ac:dyDescent="0.15">
      <c r="B4" s="347" t="s">
        <v>654</v>
      </c>
      <c r="C4" s="130"/>
      <c r="D4" s="537">
        <v>10881</v>
      </c>
      <c r="E4" s="537">
        <v>10525</v>
      </c>
      <c r="F4" s="537">
        <v>10220</v>
      </c>
    </row>
    <row r="5" spans="1:7" ht="12" customHeight="1" x14ac:dyDescent="0.15">
      <c r="B5" s="347" t="s">
        <v>653</v>
      </c>
      <c r="C5" s="130"/>
      <c r="D5" s="536" t="s">
        <v>652</v>
      </c>
      <c r="E5" s="536" t="s">
        <v>651</v>
      </c>
      <c r="F5" s="536" t="s">
        <v>650</v>
      </c>
    </row>
    <row r="6" spans="1:7" ht="4.5" customHeight="1" thickBot="1" x14ac:dyDescent="0.2">
      <c r="A6" s="124"/>
      <c r="B6" s="124"/>
      <c r="C6" s="124"/>
      <c r="D6" s="535"/>
      <c r="E6" s="535"/>
      <c r="F6" s="535"/>
    </row>
    <row r="7" spans="1:7" ht="4.5" customHeight="1" thickTop="1" x14ac:dyDescent="0.15"/>
    <row r="8" spans="1:7" ht="12" customHeight="1" x14ac:dyDescent="0.15">
      <c r="A8" s="800"/>
      <c r="B8" s="657"/>
      <c r="C8" s="657"/>
      <c r="D8" s="657"/>
      <c r="E8" s="657"/>
      <c r="F8" s="657"/>
    </row>
  </sheetData>
  <mergeCells count="1">
    <mergeCell ref="A8:F8"/>
  </mergeCells>
  <phoneticPr fontId="3"/>
  <printOptions horizontalCentered="1"/>
  <pageMargins left="0.59055118110236227" right="0.59055118110236227" top="1.4173228346456694" bottom="0.98425196850393704" header="0.86614173228346458" footer="0.51181102362204722"/>
  <pageSetup paperSize="9" scale="130" orientation="portrait" r:id="rId1"/>
  <headerFooter alignWithMargins="0">
    <oddHeader>&amp;L&amp;8かながわトラストみどり財団会員状況&amp;R&amp;8&amp;F　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1"/>
  <sheetViews>
    <sheetView zoomScaleNormal="100" zoomScaleSheetLayoutView="100" zoomScalePageLayoutView="160" workbookViewId="0"/>
  </sheetViews>
  <sheetFormatPr defaultColWidth="9" defaultRowHeight="9.75" x14ac:dyDescent="0.15"/>
  <cols>
    <col min="1" max="1" width="0.625" style="83" customWidth="1"/>
    <col min="2" max="2" width="8.5" style="83" customWidth="1"/>
    <col min="3" max="3" width="0.5" style="83" customWidth="1"/>
    <col min="4" max="11" width="8.5" style="83" customWidth="1"/>
    <col min="12" max="16384" width="9" style="83"/>
  </cols>
  <sheetData>
    <row r="1" spans="1:15" ht="13.5" customHeight="1" thickBot="1" x14ac:dyDescent="0.2">
      <c r="A1" s="91"/>
      <c r="K1" s="108" t="s">
        <v>672</v>
      </c>
    </row>
    <row r="2" spans="1:15" s="106" customFormat="1" ht="12" customHeight="1" thickTop="1" x14ac:dyDescent="0.15">
      <c r="B2" s="629" t="s">
        <v>100</v>
      </c>
      <c r="C2" s="563"/>
      <c r="D2" s="634" t="s">
        <v>99</v>
      </c>
      <c r="E2" s="634"/>
      <c r="F2" s="634" t="s">
        <v>98</v>
      </c>
      <c r="G2" s="634"/>
      <c r="H2" s="634" t="s">
        <v>97</v>
      </c>
      <c r="I2" s="634"/>
      <c r="J2" s="634" t="s">
        <v>96</v>
      </c>
      <c r="K2" s="635"/>
    </row>
    <row r="3" spans="1:15" s="106" customFormat="1" ht="9.9499999999999993" customHeight="1" x14ac:dyDescent="0.15">
      <c r="A3" s="122"/>
      <c r="B3" s="630"/>
      <c r="C3" s="562"/>
      <c r="D3" s="121" t="s">
        <v>87</v>
      </c>
      <c r="E3" s="121" t="s">
        <v>339</v>
      </c>
      <c r="F3" s="121" t="s">
        <v>87</v>
      </c>
      <c r="G3" s="121" t="s">
        <v>340</v>
      </c>
      <c r="H3" s="121" t="s">
        <v>87</v>
      </c>
      <c r="I3" s="121" t="s">
        <v>340</v>
      </c>
      <c r="J3" s="121" t="s">
        <v>87</v>
      </c>
      <c r="K3" s="121" t="s">
        <v>339</v>
      </c>
    </row>
    <row r="4" spans="1:15" s="106" customFormat="1" ht="3" customHeight="1" x14ac:dyDescent="0.15">
      <c r="A4" s="103"/>
      <c r="B4" s="103"/>
      <c r="C4" s="103"/>
      <c r="D4" s="120"/>
      <c r="E4" s="564"/>
      <c r="F4" s="564"/>
      <c r="G4" s="564"/>
      <c r="H4" s="564"/>
      <c r="I4" s="564"/>
      <c r="J4" s="564"/>
      <c r="K4" s="564"/>
    </row>
    <row r="5" spans="1:15" ht="9.9499999999999993" customHeight="1" x14ac:dyDescent="0.15">
      <c r="B5" s="118" t="s">
        <v>84</v>
      </c>
      <c r="C5" s="117"/>
      <c r="D5" s="99">
        <f t="shared" ref="D5:K5" si="0">SUM(D7:D13)</f>
        <v>29</v>
      </c>
      <c r="E5" s="98">
        <f t="shared" si="0"/>
        <v>29</v>
      </c>
      <c r="F5" s="98">
        <f t="shared" si="0"/>
        <v>29</v>
      </c>
      <c r="G5" s="98">
        <f t="shared" si="0"/>
        <v>29</v>
      </c>
      <c r="H5" s="98">
        <f t="shared" si="0"/>
        <v>21</v>
      </c>
      <c r="I5" s="98">
        <f t="shared" si="0"/>
        <v>21</v>
      </c>
      <c r="J5" s="98">
        <f t="shared" si="0"/>
        <v>15</v>
      </c>
      <c r="K5" s="98">
        <f t="shared" si="0"/>
        <v>15</v>
      </c>
    </row>
    <row r="6" spans="1:15" ht="3.75" customHeight="1" x14ac:dyDescent="0.15">
      <c r="B6" s="118"/>
      <c r="C6" s="117"/>
      <c r="D6" s="95"/>
      <c r="E6" s="94"/>
      <c r="F6" s="94"/>
      <c r="G6" s="94"/>
      <c r="H6" s="94"/>
      <c r="I6" s="94"/>
      <c r="J6" s="94"/>
      <c r="K6" s="94"/>
    </row>
    <row r="7" spans="1:15" ht="9.9499999999999993" customHeight="1" x14ac:dyDescent="0.15">
      <c r="B7" s="115" t="s">
        <v>83</v>
      </c>
      <c r="D7" s="75">
        <v>8</v>
      </c>
      <c r="E7" s="76">
        <v>8</v>
      </c>
      <c r="F7" s="76">
        <v>8</v>
      </c>
      <c r="G7" s="76">
        <v>8</v>
      </c>
      <c r="H7" s="76">
        <v>3</v>
      </c>
      <c r="I7" s="76">
        <v>3</v>
      </c>
      <c r="J7" s="76">
        <v>3</v>
      </c>
      <c r="K7" s="76">
        <v>3</v>
      </c>
    </row>
    <row r="8" spans="1:15" ht="9.9499999999999993" customHeight="1" x14ac:dyDescent="0.15">
      <c r="B8" s="115" t="s">
        <v>82</v>
      </c>
      <c r="D8" s="75">
        <v>8</v>
      </c>
      <c r="E8" s="76">
        <v>8</v>
      </c>
      <c r="F8" s="76">
        <v>8</v>
      </c>
      <c r="G8" s="76">
        <v>8</v>
      </c>
      <c r="H8" s="76">
        <v>7</v>
      </c>
      <c r="I8" s="76">
        <v>7</v>
      </c>
      <c r="J8" s="76">
        <v>3</v>
      </c>
      <c r="K8" s="76">
        <v>3</v>
      </c>
    </row>
    <row r="9" spans="1:15" ht="9.9499999999999993" customHeight="1" x14ac:dyDescent="0.15">
      <c r="B9" s="115" t="s">
        <v>95</v>
      </c>
      <c r="D9" s="75">
        <v>2</v>
      </c>
      <c r="E9" s="76">
        <v>2</v>
      </c>
      <c r="F9" s="76">
        <v>2</v>
      </c>
      <c r="G9" s="76">
        <v>2</v>
      </c>
      <c r="H9" s="76">
        <v>2</v>
      </c>
      <c r="I9" s="76">
        <v>2</v>
      </c>
      <c r="J9" s="76">
        <v>2</v>
      </c>
      <c r="K9" s="76">
        <v>2</v>
      </c>
    </row>
    <row r="10" spans="1:15" ht="9.9499999999999993" customHeight="1" x14ac:dyDescent="0.15">
      <c r="B10" s="116" t="s">
        <v>80</v>
      </c>
      <c r="D10" s="75">
        <v>3</v>
      </c>
      <c r="E10" s="76">
        <v>3</v>
      </c>
      <c r="F10" s="76">
        <v>3</v>
      </c>
      <c r="G10" s="76">
        <v>3</v>
      </c>
      <c r="H10" s="76">
        <v>2</v>
      </c>
      <c r="I10" s="76">
        <v>2</v>
      </c>
      <c r="J10" s="76">
        <v>2</v>
      </c>
      <c r="K10" s="76">
        <v>2</v>
      </c>
    </row>
    <row r="11" spans="1:15" ht="9.9499999999999993" customHeight="1" x14ac:dyDescent="0.15">
      <c r="B11" s="115" t="s">
        <v>79</v>
      </c>
      <c r="D11" s="75">
        <v>2</v>
      </c>
      <c r="E11" s="76">
        <v>2</v>
      </c>
      <c r="F11" s="76">
        <v>2</v>
      </c>
      <c r="G11" s="76">
        <v>2</v>
      </c>
      <c r="H11" s="76">
        <v>3</v>
      </c>
      <c r="I11" s="76">
        <v>3</v>
      </c>
      <c r="J11" s="76">
        <v>1</v>
      </c>
      <c r="K11" s="76">
        <v>1</v>
      </c>
    </row>
    <row r="12" spans="1:15" ht="9.9499999999999993" customHeight="1" x14ac:dyDescent="0.15">
      <c r="B12" s="115" t="s">
        <v>78</v>
      </c>
      <c r="D12" s="75">
        <v>5</v>
      </c>
      <c r="E12" s="76">
        <v>5</v>
      </c>
      <c r="F12" s="76">
        <v>5</v>
      </c>
      <c r="G12" s="76">
        <v>5</v>
      </c>
      <c r="H12" s="76">
        <v>4</v>
      </c>
      <c r="I12" s="76">
        <v>4</v>
      </c>
      <c r="J12" s="76">
        <v>4</v>
      </c>
      <c r="K12" s="76">
        <v>4</v>
      </c>
    </row>
    <row r="13" spans="1:15" ht="9.9499999999999993" customHeight="1" x14ac:dyDescent="0.15">
      <c r="B13" s="115" t="s">
        <v>77</v>
      </c>
      <c r="D13" s="75">
        <v>1</v>
      </c>
      <c r="E13" s="76">
        <v>1</v>
      </c>
      <c r="F13" s="76">
        <v>1</v>
      </c>
      <c r="G13" s="76">
        <v>1</v>
      </c>
      <c r="H13" s="76">
        <v>0</v>
      </c>
      <c r="I13" s="76">
        <v>0</v>
      </c>
      <c r="J13" s="76">
        <v>0</v>
      </c>
      <c r="K13" s="76">
        <v>0</v>
      </c>
    </row>
    <row r="14" spans="1:15" ht="3.75" customHeight="1" thickBot="1" x14ac:dyDescent="0.2">
      <c r="A14" s="91"/>
      <c r="B14" s="91"/>
      <c r="C14" s="91"/>
      <c r="D14" s="114"/>
      <c r="E14" s="113"/>
      <c r="F14" s="113"/>
      <c r="G14" s="113"/>
      <c r="H14" s="113"/>
      <c r="I14" s="113"/>
      <c r="J14" s="113"/>
      <c r="K14" s="113"/>
    </row>
    <row r="15" spans="1:15" ht="3.75" customHeight="1" thickTop="1" x14ac:dyDescent="0.15">
      <c r="D15" s="112"/>
      <c r="E15" s="112"/>
      <c r="F15" s="112"/>
      <c r="G15" s="112"/>
      <c r="H15" s="112"/>
      <c r="I15" s="112"/>
      <c r="J15" s="112"/>
      <c r="K15" s="112"/>
    </row>
    <row r="16" spans="1:15" s="82" customFormat="1" ht="9" customHeight="1" x14ac:dyDescent="0.15">
      <c r="A16" s="111"/>
      <c r="B16" s="88" t="s">
        <v>76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1:15" s="82" customFormat="1" ht="9" customHeight="1" x14ac:dyDescent="0.15">
      <c r="A17" s="111"/>
      <c r="B17" s="88" t="s">
        <v>75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s="82" customFormat="1" ht="9" customHeight="1" x14ac:dyDescent="0.15">
      <c r="A18" s="111"/>
      <c r="B18" s="88" t="s">
        <v>74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1:15" s="82" customFormat="1" ht="10.5" customHeight="1" x14ac:dyDescent="0.15">
      <c r="A19" s="111"/>
      <c r="B19" s="88" t="s">
        <v>73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s="82" customFormat="1" ht="9.75" customHeight="1" x14ac:dyDescent="0.15">
      <c r="A20" s="110"/>
      <c r="B20" s="83" t="s">
        <v>72</v>
      </c>
    </row>
    <row r="21" spans="1:15" x14ac:dyDescent="0.15">
      <c r="A21" s="109"/>
      <c r="B21" s="86" t="s">
        <v>71</v>
      </c>
      <c r="D21" s="108"/>
      <c r="E21" s="108"/>
      <c r="F21" s="108"/>
      <c r="G21" s="108"/>
      <c r="H21" s="108"/>
      <c r="I21" s="108"/>
      <c r="J21" s="108"/>
      <c r="K21" s="108"/>
    </row>
  </sheetData>
  <mergeCells count="5">
    <mergeCell ref="B2:B3"/>
    <mergeCell ref="D2:E2"/>
    <mergeCell ref="F2:G2"/>
    <mergeCell ref="H2:I2"/>
    <mergeCell ref="J2:K2"/>
  </mergeCells>
  <phoneticPr fontId="3"/>
  <printOptions horizontalCentered="1"/>
  <pageMargins left="0.78740157480314965" right="0.62992125984251968" top="1.2598425196850394" bottom="0.98425196850393704" header="0.74803149606299213" footer="0.51181102362204722"/>
  <pageSetup paperSize="9" scale="113" orientation="portrait" r:id="rId1"/>
  <headerFooter alignWithMargins="0">
    <oddHeader>&amp;L&amp;9自動車排出ガス測定局における環境基準の達成状況&amp;R&amp;8&amp;F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6"/>
  <sheetViews>
    <sheetView zoomScaleNormal="100" zoomScalePageLayoutView="154" workbookViewId="0"/>
  </sheetViews>
  <sheetFormatPr defaultRowHeight="9.75" x14ac:dyDescent="0.15"/>
  <cols>
    <col min="1" max="1" width="0.875" style="123" customWidth="1"/>
    <col min="2" max="2" width="12" style="123" customWidth="1"/>
    <col min="3" max="3" width="0.5" style="123" customWidth="1"/>
    <col min="4" max="4" width="6.25" style="123" customWidth="1"/>
    <col min="5" max="5" width="7.75" style="123" customWidth="1"/>
    <col min="6" max="6" width="5.75" style="123" customWidth="1"/>
    <col min="7" max="7" width="6" style="123" customWidth="1"/>
    <col min="8" max="8" width="5.75" style="123" customWidth="1"/>
    <col min="9" max="9" width="5.875" style="123" customWidth="1"/>
    <col min="10" max="10" width="4.25" style="123" customWidth="1"/>
    <col min="11" max="11" width="5.875" style="123" customWidth="1"/>
    <col min="12" max="12" width="3.625" style="123" customWidth="1"/>
    <col min="13" max="13" width="5.875" style="123" customWidth="1"/>
    <col min="14" max="14" width="4.25" style="123" customWidth="1"/>
    <col min="15" max="15" width="5.875" style="123" customWidth="1"/>
    <col min="16" max="16" width="4.25" style="123" customWidth="1"/>
    <col min="17" max="17" width="5.875" style="123" customWidth="1"/>
    <col min="18" max="18" width="4.25" style="123" customWidth="1"/>
    <col min="19" max="19" width="5.875" style="123" customWidth="1"/>
    <col min="20" max="20" width="4.75" style="123" customWidth="1"/>
    <col min="21" max="21" width="5.875" style="123" customWidth="1"/>
    <col min="22" max="22" width="4.75" style="123" customWidth="1"/>
    <col min="23" max="23" width="5.875" style="123" customWidth="1"/>
    <col min="24" max="24" width="4.75" style="123" customWidth="1"/>
    <col min="25" max="25" width="5.625" style="123" customWidth="1"/>
    <col min="26" max="16384" width="9" style="123"/>
  </cols>
  <sheetData>
    <row r="1" spans="1:25" ht="9.75" customHeight="1" thickBot="1" x14ac:dyDescent="0.2">
      <c r="A1" s="124"/>
      <c r="Y1" s="151" t="s">
        <v>336</v>
      </c>
    </row>
    <row r="2" spans="1:25" s="147" customFormat="1" ht="11.1" customHeight="1" thickTop="1" x14ac:dyDescent="0.15">
      <c r="B2" s="638" t="s">
        <v>335</v>
      </c>
      <c r="C2" s="804"/>
      <c r="D2" s="640" t="s">
        <v>334</v>
      </c>
      <c r="E2" s="640"/>
      <c r="F2" s="651" t="s">
        <v>333</v>
      </c>
      <c r="G2" s="651" t="s">
        <v>332</v>
      </c>
      <c r="H2" s="640" t="s">
        <v>331</v>
      </c>
      <c r="I2" s="707"/>
      <c r="J2" s="640" t="s">
        <v>330</v>
      </c>
      <c r="K2" s="707"/>
      <c r="L2" s="640" t="s">
        <v>329</v>
      </c>
      <c r="M2" s="707"/>
      <c r="N2" s="640" t="s">
        <v>328</v>
      </c>
      <c r="O2" s="640"/>
      <c r="P2" s="640" t="s">
        <v>327</v>
      </c>
      <c r="Q2" s="707"/>
      <c r="R2" s="640" t="s">
        <v>326</v>
      </c>
      <c r="S2" s="707"/>
      <c r="T2" s="640" t="s">
        <v>325</v>
      </c>
      <c r="U2" s="707"/>
      <c r="V2" s="640" t="s">
        <v>324</v>
      </c>
      <c r="W2" s="707"/>
      <c r="X2" s="640" t="s">
        <v>323</v>
      </c>
      <c r="Y2" s="707"/>
    </row>
    <row r="3" spans="1:25" s="284" customFormat="1" ht="11.1" customHeight="1" x14ac:dyDescent="0.15">
      <c r="B3" s="671"/>
      <c r="C3" s="805"/>
      <c r="D3" s="801"/>
      <c r="E3" s="801"/>
      <c r="F3" s="672"/>
      <c r="G3" s="672"/>
      <c r="H3" s="801"/>
      <c r="I3" s="798"/>
      <c r="J3" s="801"/>
      <c r="K3" s="798"/>
      <c r="L3" s="801"/>
      <c r="M3" s="798"/>
      <c r="N3" s="801"/>
      <c r="O3" s="801"/>
      <c r="P3" s="801"/>
      <c r="Q3" s="798"/>
      <c r="R3" s="801"/>
      <c r="S3" s="798"/>
      <c r="T3" s="801"/>
      <c r="U3" s="798"/>
      <c r="V3" s="801"/>
      <c r="W3" s="798"/>
      <c r="X3" s="801"/>
      <c r="Y3" s="798"/>
    </row>
    <row r="4" spans="1:25" s="284" customFormat="1" ht="11.1" customHeight="1" x14ac:dyDescent="0.15">
      <c r="B4" s="671"/>
      <c r="C4" s="805"/>
      <c r="D4" s="691" t="s">
        <v>321</v>
      </c>
      <c r="E4" s="803" t="s">
        <v>322</v>
      </c>
      <c r="F4" s="672"/>
      <c r="G4" s="672"/>
      <c r="H4" s="726" t="s">
        <v>321</v>
      </c>
      <c r="I4" s="802" t="s">
        <v>320</v>
      </c>
      <c r="J4" s="726" t="s">
        <v>321</v>
      </c>
      <c r="K4" s="802" t="s">
        <v>320</v>
      </c>
      <c r="L4" s="726" t="s">
        <v>321</v>
      </c>
      <c r="M4" s="802" t="s">
        <v>320</v>
      </c>
      <c r="N4" s="726" t="s">
        <v>321</v>
      </c>
      <c r="O4" s="803" t="s">
        <v>320</v>
      </c>
      <c r="P4" s="726" t="s">
        <v>321</v>
      </c>
      <c r="Q4" s="802" t="s">
        <v>320</v>
      </c>
      <c r="R4" s="726" t="s">
        <v>321</v>
      </c>
      <c r="S4" s="802" t="s">
        <v>320</v>
      </c>
      <c r="T4" s="726" t="s">
        <v>321</v>
      </c>
      <c r="U4" s="802" t="s">
        <v>320</v>
      </c>
      <c r="V4" s="726" t="s">
        <v>321</v>
      </c>
      <c r="W4" s="802" t="s">
        <v>320</v>
      </c>
      <c r="X4" s="726" t="s">
        <v>321</v>
      </c>
      <c r="Y4" s="802" t="s">
        <v>320</v>
      </c>
    </row>
    <row r="5" spans="1:25" s="284" customFormat="1" ht="11.1" customHeight="1" x14ac:dyDescent="0.15">
      <c r="A5" s="167"/>
      <c r="B5" s="639"/>
      <c r="C5" s="806"/>
      <c r="D5" s="642"/>
      <c r="E5" s="803"/>
      <c r="F5" s="652"/>
      <c r="G5" s="652"/>
      <c r="H5" s="652"/>
      <c r="I5" s="802"/>
      <c r="J5" s="652"/>
      <c r="K5" s="802"/>
      <c r="L5" s="652"/>
      <c r="M5" s="802"/>
      <c r="N5" s="652"/>
      <c r="O5" s="803"/>
      <c r="P5" s="652"/>
      <c r="Q5" s="802"/>
      <c r="R5" s="652"/>
      <c r="S5" s="802"/>
      <c r="T5" s="652"/>
      <c r="U5" s="802"/>
      <c r="V5" s="652"/>
      <c r="W5" s="802"/>
      <c r="X5" s="652"/>
      <c r="Y5" s="802"/>
    </row>
    <row r="6" spans="1:25" s="332" customFormat="1" ht="11.1" customHeight="1" x14ac:dyDescent="0.15">
      <c r="B6" s="337"/>
      <c r="C6" s="336"/>
      <c r="D6" s="335"/>
      <c r="E6" s="333" t="s">
        <v>317</v>
      </c>
      <c r="F6" s="333" t="s">
        <v>319</v>
      </c>
      <c r="G6" s="333" t="s">
        <v>318</v>
      </c>
      <c r="H6" s="334"/>
      <c r="I6" s="333" t="s">
        <v>317</v>
      </c>
      <c r="J6" s="334"/>
      <c r="K6" s="333" t="s">
        <v>317</v>
      </c>
      <c r="L6" s="334"/>
      <c r="M6" s="333" t="s">
        <v>316</v>
      </c>
      <c r="N6" s="334"/>
      <c r="O6" s="333" t="s">
        <v>317</v>
      </c>
      <c r="P6" s="334"/>
      <c r="Q6" s="333" t="s">
        <v>317</v>
      </c>
      <c r="R6" s="334"/>
      <c r="S6" s="333" t="s">
        <v>317</v>
      </c>
      <c r="T6" s="334"/>
      <c r="U6" s="333" t="s">
        <v>316</v>
      </c>
      <c r="V6" s="334"/>
      <c r="W6" s="333" t="s">
        <v>317</v>
      </c>
      <c r="X6" s="334"/>
      <c r="Y6" s="333" t="s">
        <v>316</v>
      </c>
    </row>
    <row r="7" spans="1:25" ht="11.1" customHeight="1" x14ac:dyDescent="0.15">
      <c r="B7" s="331" t="s">
        <v>315</v>
      </c>
      <c r="C7" s="187"/>
      <c r="D7" s="327">
        <v>7565</v>
      </c>
      <c r="E7" s="326">
        <v>5011.670000000001</v>
      </c>
      <c r="F7" s="327">
        <v>9147</v>
      </c>
      <c r="G7" s="329">
        <v>5.48</v>
      </c>
      <c r="H7" s="327">
        <v>6443</v>
      </c>
      <c r="I7" s="326">
        <v>926.74999999999989</v>
      </c>
      <c r="J7" s="327">
        <v>351</v>
      </c>
      <c r="K7" s="326">
        <v>572.33000000000004</v>
      </c>
      <c r="L7" s="327">
        <v>75</v>
      </c>
      <c r="M7" s="326">
        <v>376.18</v>
      </c>
      <c r="N7" s="327">
        <v>43</v>
      </c>
      <c r="O7" s="326">
        <v>792.65000000000009</v>
      </c>
      <c r="P7" s="327">
        <v>30</v>
      </c>
      <c r="Q7" s="326">
        <v>508.15</v>
      </c>
      <c r="R7" s="327">
        <v>71</v>
      </c>
      <c r="S7" s="326">
        <v>458.69</v>
      </c>
      <c r="T7" s="327">
        <v>14</v>
      </c>
      <c r="U7" s="326">
        <v>577.75</v>
      </c>
      <c r="V7" s="328">
        <v>467</v>
      </c>
      <c r="W7" s="326">
        <v>715.12000000000012</v>
      </c>
      <c r="X7" s="327">
        <v>71</v>
      </c>
      <c r="Y7" s="326">
        <v>84.05</v>
      </c>
    </row>
    <row r="8" spans="1:25" ht="11.1" customHeight="1" x14ac:dyDescent="0.15">
      <c r="B8" s="331" t="s">
        <v>666</v>
      </c>
      <c r="C8" s="187"/>
      <c r="D8" s="327">
        <v>7596</v>
      </c>
      <c r="E8" s="326">
        <v>5030.840000000002</v>
      </c>
      <c r="F8" s="327">
        <v>9147</v>
      </c>
      <c r="G8" s="329">
        <v>5.4999890674538126</v>
      </c>
      <c r="H8" s="327">
        <v>6473</v>
      </c>
      <c r="I8" s="326">
        <v>930.28999999999974</v>
      </c>
      <c r="J8" s="327">
        <v>352</v>
      </c>
      <c r="K8" s="326">
        <v>574.54000000000008</v>
      </c>
      <c r="L8" s="327">
        <v>74</v>
      </c>
      <c r="M8" s="326">
        <v>372.77000000000004</v>
      </c>
      <c r="N8" s="327">
        <v>43</v>
      </c>
      <c r="O8" s="326">
        <v>792.65000000000009</v>
      </c>
      <c r="P8" s="327">
        <v>30</v>
      </c>
      <c r="Q8" s="326">
        <v>508.15</v>
      </c>
      <c r="R8" s="327">
        <v>72</v>
      </c>
      <c r="S8" s="326">
        <v>466.90999999999997</v>
      </c>
      <c r="T8" s="327">
        <v>14</v>
      </c>
      <c r="U8" s="326">
        <v>577.75</v>
      </c>
      <c r="V8" s="328">
        <v>467</v>
      </c>
      <c r="W8" s="326">
        <v>723.71</v>
      </c>
      <c r="X8" s="327">
        <v>71</v>
      </c>
      <c r="Y8" s="326">
        <v>84.070000000000007</v>
      </c>
    </row>
    <row r="9" spans="1:25" ht="11.1" customHeight="1" x14ac:dyDescent="0.15">
      <c r="B9" s="331" t="s">
        <v>314</v>
      </c>
      <c r="C9" s="330"/>
      <c r="D9" s="327">
        <v>7629</v>
      </c>
      <c r="E9" s="326">
        <v>5114.3300000000017</v>
      </c>
      <c r="F9" s="327">
        <v>9144</v>
      </c>
      <c r="G9" s="329">
        <v>5.5912648955941853</v>
      </c>
      <c r="H9" s="327">
        <v>6495</v>
      </c>
      <c r="I9" s="326">
        <v>936.28999999999962</v>
      </c>
      <c r="J9" s="327">
        <v>354</v>
      </c>
      <c r="K9" s="326">
        <v>577.45000000000005</v>
      </c>
      <c r="L9" s="327">
        <v>74</v>
      </c>
      <c r="M9" s="326">
        <v>372.77000000000004</v>
      </c>
      <c r="N9" s="327">
        <v>43</v>
      </c>
      <c r="O9" s="326">
        <v>799.84000000000015</v>
      </c>
      <c r="P9" s="327">
        <v>30</v>
      </c>
      <c r="Q9" s="326">
        <v>506.80000000000007</v>
      </c>
      <c r="R9" s="327">
        <v>73</v>
      </c>
      <c r="S9" s="326">
        <v>501.53</v>
      </c>
      <c r="T9" s="327">
        <v>14</v>
      </c>
      <c r="U9" s="326">
        <v>600.41000000000008</v>
      </c>
      <c r="V9" s="328">
        <v>473</v>
      </c>
      <c r="W9" s="326">
        <v>734.87</v>
      </c>
      <c r="X9" s="327">
        <v>73</v>
      </c>
      <c r="Y9" s="326">
        <v>84.37</v>
      </c>
    </row>
    <row r="10" spans="1:25" ht="9" customHeight="1" x14ac:dyDescent="0.15">
      <c r="B10" s="325"/>
      <c r="C10" s="187"/>
      <c r="D10" s="324"/>
      <c r="E10" s="323"/>
      <c r="F10" s="324"/>
      <c r="G10" s="323"/>
      <c r="H10" s="324"/>
      <c r="I10" s="323"/>
      <c r="J10" s="324"/>
      <c r="K10" s="323"/>
      <c r="L10" s="324"/>
      <c r="M10" s="323"/>
      <c r="N10" s="324"/>
      <c r="O10" s="323"/>
      <c r="P10" s="324"/>
      <c r="Q10" s="323"/>
      <c r="R10" s="324"/>
      <c r="S10" s="323"/>
      <c r="T10" s="324"/>
      <c r="U10" s="323"/>
      <c r="V10" s="324"/>
      <c r="W10" s="323"/>
      <c r="X10" s="324"/>
      <c r="Y10" s="323"/>
    </row>
    <row r="11" spans="1:25" ht="9.9499999999999993" customHeight="1" x14ac:dyDescent="0.15">
      <c r="B11" s="131" t="s">
        <v>313</v>
      </c>
      <c r="C11" s="130"/>
      <c r="D11" s="316">
        <v>2695</v>
      </c>
      <c r="E11" s="315">
        <v>1848.8100000000002</v>
      </c>
      <c r="F11" s="316">
        <v>3725</v>
      </c>
      <c r="G11" s="315">
        <v>4.96</v>
      </c>
      <c r="H11" s="316">
        <v>2318</v>
      </c>
      <c r="I11" s="315">
        <v>389.68</v>
      </c>
      <c r="J11" s="322">
        <v>197</v>
      </c>
      <c r="K11" s="315">
        <v>328.97</v>
      </c>
      <c r="L11" s="322">
        <v>45</v>
      </c>
      <c r="M11" s="315">
        <v>207.37</v>
      </c>
      <c r="N11" s="322">
        <v>17</v>
      </c>
      <c r="O11" s="315">
        <v>288</v>
      </c>
      <c r="P11" s="322">
        <v>7</v>
      </c>
      <c r="Q11" s="315">
        <v>180.03</v>
      </c>
      <c r="R11" s="311">
        <v>21</v>
      </c>
      <c r="S11" s="309">
        <v>122.17</v>
      </c>
      <c r="T11" s="322">
        <v>4</v>
      </c>
      <c r="U11" s="315">
        <v>195.01</v>
      </c>
      <c r="V11" s="321">
        <v>62</v>
      </c>
      <c r="W11" s="313">
        <v>91.899999999999991</v>
      </c>
      <c r="X11" s="322">
        <v>24</v>
      </c>
      <c r="Y11" s="315">
        <v>45.68</v>
      </c>
    </row>
    <row r="12" spans="1:25" ht="9.9499999999999993" customHeight="1" x14ac:dyDescent="0.15">
      <c r="B12" s="131" t="s">
        <v>17</v>
      </c>
      <c r="C12" s="130"/>
      <c r="D12" s="316">
        <v>1137</v>
      </c>
      <c r="E12" s="315">
        <v>577.61999999999989</v>
      </c>
      <c r="F12" s="316">
        <v>1506</v>
      </c>
      <c r="G12" s="315">
        <v>3.84</v>
      </c>
      <c r="H12" s="316">
        <v>950</v>
      </c>
      <c r="I12" s="315">
        <v>115.77</v>
      </c>
      <c r="J12" s="322">
        <v>32</v>
      </c>
      <c r="K12" s="315">
        <v>56.77</v>
      </c>
      <c r="L12" s="322">
        <v>6</v>
      </c>
      <c r="M12" s="315">
        <v>27.28</v>
      </c>
      <c r="N12" s="322">
        <v>4</v>
      </c>
      <c r="O12" s="315">
        <v>176.79</v>
      </c>
      <c r="P12" s="322">
        <v>1</v>
      </c>
      <c r="Q12" s="315">
        <v>77.430000000000007</v>
      </c>
      <c r="R12" s="311">
        <v>4</v>
      </c>
      <c r="S12" s="309">
        <v>29.18</v>
      </c>
      <c r="T12" s="308" t="s">
        <v>312</v>
      </c>
      <c r="U12" s="308" t="s">
        <v>312</v>
      </c>
      <c r="V12" s="321">
        <v>121</v>
      </c>
      <c r="W12" s="313">
        <v>86.85</v>
      </c>
      <c r="X12" s="322">
        <v>19</v>
      </c>
      <c r="Y12" s="315">
        <v>7.55</v>
      </c>
    </row>
    <row r="13" spans="1:25" ht="9.9499999999999993" customHeight="1" x14ac:dyDescent="0.15">
      <c r="B13" s="131" t="s">
        <v>65</v>
      </c>
      <c r="C13" s="130"/>
      <c r="D13" s="316">
        <v>621</v>
      </c>
      <c r="E13" s="315">
        <v>354.21000000000004</v>
      </c>
      <c r="F13" s="316">
        <v>719</v>
      </c>
      <c r="G13" s="315">
        <v>4.93</v>
      </c>
      <c r="H13" s="316">
        <v>563</v>
      </c>
      <c r="I13" s="315">
        <v>47.87</v>
      </c>
      <c r="J13" s="322">
        <v>12</v>
      </c>
      <c r="K13" s="315">
        <v>18.72</v>
      </c>
      <c r="L13" s="322">
        <v>3</v>
      </c>
      <c r="M13" s="315">
        <v>12.19</v>
      </c>
      <c r="N13" s="322">
        <v>5</v>
      </c>
      <c r="O13" s="315">
        <v>76.760000000000005</v>
      </c>
      <c r="P13" s="322">
        <v>2</v>
      </c>
      <c r="Q13" s="315">
        <v>29.2</v>
      </c>
      <c r="R13" s="311">
        <v>6</v>
      </c>
      <c r="S13" s="309">
        <v>36.730000000000004</v>
      </c>
      <c r="T13" s="322">
        <v>1</v>
      </c>
      <c r="U13" s="315">
        <v>94.97</v>
      </c>
      <c r="V13" s="321">
        <v>23</v>
      </c>
      <c r="W13" s="313">
        <v>24.78</v>
      </c>
      <c r="X13" s="322">
        <v>6</v>
      </c>
      <c r="Y13" s="315">
        <v>12.99</v>
      </c>
    </row>
    <row r="14" spans="1:25" ht="9.9499999999999993" customHeight="1" x14ac:dyDescent="0.15">
      <c r="B14" s="131" t="s">
        <v>66</v>
      </c>
      <c r="C14" s="130"/>
      <c r="D14" s="316">
        <v>535</v>
      </c>
      <c r="E14" s="315">
        <v>552.31000000000006</v>
      </c>
      <c r="F14" s="316">
        <v>392</v>
      </c>
      <c r="G14" s="315">
        <v>14.09</v>
      </c>
      <c r="H14" s="316">
        <v>379</v>
      </c>
      <c r="I14" s="315">
        <v>77.91</v>
      </c>
      <c r="J14" s="322">
        <v>22</v>
      </c>
      <c r="K14" s="315">
        <v>39.25</v>
      </c>
      <c r="L14" s="322">
        <v>2</v>
      </c>
      <c r="M14" s="315">
        <v>9</v>
      </c>
      <c r="N14" s="322">
        <v>1</v>
      </c>
      <c r="O14" s="315">
        <v>16.739999999999998</v>
      </c>
      <c r="P14" s="322">
        <v>5</v>
      </c>
      <c r="Q14" s="315">
        <v>33.47</v>
      </c>
      <c r="R14" s="311">
        <v>9</v>
      </c>
      <c r="S14" s="309">
        <v>39.56</v>
      </c>
      <c r="T14" s="322">
        <v>1</v>
      </c>
      <c r="U14" s="315">
        <v>70.36</v>
      </c>
      <c r="V14" s="321">
        <v>113</v>
      </c>
      <c r="W14" s="313">
        <v>265.28999999999996</v>
      </c>
      <c r="X14" s="322">
        <v>3</v>
      </c>
      <c r="Y14" s="315">
        <v>0.73</v>
      </c>
    </row>
    <row r="15" spans="1:25" ht="9.9499999999999993" customHeight="1" x14ac:dyDescent="0.15">
      <c r="B15" s="131" t="s">
        <v>20</v>
      </c>
      <c r="C15" s="130"/>
      <c r="D15" s="316">
        <v>281</v>
      </c>
      <c r="E15" s="315">
        <v>141.63000000000002</v>
      </c>
      <c r="F15" s="316">
        <v>258</v>
      </c>
      <c r="G15" s="315">
        <v>5.49</v>
      </c>
      <c r="H15" s="316">
        <v>218</v>
      </c>
      <c r="I15" s="315">
        <v>27.67</v>
      </c>
      <c r="J15" s="322">
        <v>13</v>
      </c>
      <c r="K15" s="315">
        <v>16.11</v>
      </c>
      <c r="L15" s="308" t="s">
        <v>312</v>
      </c>
      <c r="M15" s="308" t="s">
        <v>312</v>
      </c>
      <c r="N15" s="322">
        <v>2</v>
      </c>
      <c r="O15" s="315">
        <v>42.58</v>
      </c>
      <c r="P15" s="322">
        <v>1</v>
      </c>
      <c r="Q15" s="315">
        <v>10.039999999999999</v>
      </c>
      <c r="R15" s="311">
        <v>2</v>
      </c>
      <c r="S15" s="309">
        <v>34.340000000000003</v>
      </c>
      <c r="T15" s="308" t="s">
        <v>312</v>
      </c>
      <c r="U15" s="308" t="s">
        <v>312</v>
      </c>
      <c r="V15" s="321">
        <v>41</v>
      </c>
      <c r="W15" s="313">
        <v>8.5500000000000007</v>
      </c>
      <c r="X15" s="322">
        <v>4</v>
      </c>
      <c r="Y15" s="315">
        <v>2.34</v>
      </c>
    </row>
    <row r="16" spans="1:25" ht="9" customHeight="1" x14ac:dyDescent="0.15">
      <c r="B16" s="131"/>
      <c r="C16" s="130"/>
      <c r="D16" s="317"/>
      <c r="E16" s="318"/>
      <c r="F16" s="317"/>
      <c r="G16" s="318"/>
      <c r="H16" s="317"/>
      <c r="I16" s="318"/>
      <c r="J16" s="317"/>
      <c r="K16" s="318"/>
      <c r="L16" s="317"/>
      <c r="M16" s="318"/>
      <c r="N16" s="317"/>
      <c r="O16" s="318"/>
      <c r="P16" s="317"/>
      <c r="Q16" s="318"/>
      <c r="R16" s="317"/>
      <c r="S16" s="318"/>
      <c r="T16" s="317"/>
      <c r="U16" s="318"/>
      <c r="V16" s="319"/>
      <c r="W16" s="318"/>
      <c r="X16" s="317"/>
      <c r="Y16" s="318"/>
    </row>
    <row r="17" spans="2:25" ht="9.9499999999999993" customHeight="1" x14ac:dyDescent="0.15">
      <c r="B17" s="131" t="s">
        <v>21</v>
      </c>
      <c r="C17" s="130"/>
      <c r="D17" s="316">
        <v>252</v>
      </c>
      <c r="E17" s="315">
        <v>150.38</v>
      </c>
      <c r="F17" s="316">
        <v>172</v>
      </c>
      <c r="G17" s="315">
        <v>8.74</v>
      </c>
      <c r="H17" s="316">
        <v>235</v>
      </c>
      <c r="I17" s="315">
        <v>21.55</v>
      </c>
      <c r="J17" s="322">
        <v>2</v>
      </c>
      <c r="K17" s="315">
        <v>1.39</v>
      </c>
      <c r="L17" s="322">
        <v>2</v>
      </c>
      <c r="M17" s="315">
        <v>15.4</v>
      </c>
      <c r="N17" s="322">
        <v>1</v>
      </c>
      <c r="O17" s="315">
        <v>6.98</v>
      </c>
      <c r="P17" s="308" t="s">
        <v>312</v>
      </c>
      <c r="Q17" s="308" t="s">
        <v>312</v>
      </c>
      <c r="R17" s="311">
        <v>4</v>
      </c>
      <c r="S17" s="309">
        <v>50.15</v>
      </c>
      <c r="T17" s="308" t="s">
        <v>312</v>
      </c>
      <c r="U17" s="308" t="s">
        <v>312</v>
      </c>
      <c r="V17" s="321">
        <v>8</v>
      </c>
      <c r="W17" s="313">
        <v>54.910000000000004</v>
      </c>
      <c r="X17" s="308" t="s">
        <v>312</v>
      </c>
      <c r="Y17" s="308" t="s">
        <v>312</v>
      </c>
    </row>
    <row r="18" spans="2:25" ht="9.9499999999999993" customHeight="1" x14ac:dyDescent="0.15">
      <c r="B18" s="131" t="s">
        <v>22</v>
      </c>
      <c r="C18" s="130"/>
      <c r="D18" s="316">
        <v>314</v>
      </c>
      <c r="E18" s="315">
        <v>233.86</v>
      </c>
      <c r="F18" s="316">
        <v>435</v>
      </c>
      <c r="G18" s="315">
        <v>5.38</v>
      </c>
      <c r="H18" s="316">
        <v>268</v>
      </c>
      <c r="I18" s="315">
        <v>44.43</v>
      </c>
      <c r="J18" s="322">
        <v>25</v>
      </c>
      <c r="K18" s="315">
        <v>27.85</v>
      </c>
      <c r="L18" s="322">
        <v>2</v>
      </c>
      <c r="M18" s="315">
        <v>19.55</v>
      </c>
      <c r="N18" s="322">
        <v>3</v>
      </c>
      <c r="O18" s="315">
        <v>56.07</v>
      </c>
      <c r="P18" s="322">
        <v>2</v>
      </c>
      <c r="Q18" s="315">
        <v>13.42</v>
      </c>
      <c r="R18" s="311">
        <v>2</v>
      </c>
      <c r="S18" s="309">
        <v>39.739999999999995</v>
      </c>
      <c r="T18" s="322">
        <v>2</v>
      </c>
      <c r="U18" s="315">
        <v>19.059999999999999</v>
      </c>
      <c r="V18" s="321">
        <v>8</v>
      </c>
      <c r="W18" s="313">
        <v>5.24</v>
      </c>
      <c r="X18" s="322">
        <v>2</v>
      </c>
      <c r="Y18" s="315">
        <v>8.5</v>
      </c>
    </row>
    <row r="19" spans="2:25" ht="9.9499999999999993" customHeight="1" x14ac:dyDescent="0.15">
      <c r="B19" s="131" t="s">
        <v>23</v>
      </c>
      <c r="C19" s="130"/>
      <c r="D19" s="316">
        <v>152</v>
      </c>
      <c r="E19" s="315">
        <v>102.05000000000001</v>
      </c>
      <c r="F19" s="316">
        <v>189</v>
      </c>
      <c r="G19" s="315">
        <v>5.4</v>
      </c>
      <c r="H19" s="316">
        <v>139</v>
      </c>
      <c r="I19" s="315">
        <v>13.54</v>
      </c>
      <c r="J19" s="308" t="s">
        <v>312</v>
      </c>
      <c r="K19" s="308" t="s">
        <v>312</v>
      </c>
      <c r="L19" s="308" t="s">
        <v>312</v>
      </c>
      <c r="M19" s="308" t="s">
        <v>312</v>
      </c>
      <c r="N19" s="322">
        <v>3</v>
      </c>
      <c r="O19" s="315">
        <v>33.520000000000003</v>
      </c>
      <c r="P19" s="322">
        <v>1</v>
      </c>
      <c r="Q19" s="315">
        <v>12.41</v>
      </c>
      <c r="R19" s="311">
        <v>4</v>
      </c>
      <c r="S19" s="309">
        <v>25.38</v>
      </c>
      <c r="T19" s="322">
        <v>1</v>
      </c>
      <c r="U19" s="315">
        <v>15.37</v>
      </c>
      <c r="V19" s="308" t="s">
        <v>312</v>
      </c>
      <c r="W19" s="308" t="s">
        <v>312</v>
      </c>
      <c r="X19" s="322">
        <v>4</v>
      </c>
      <c r="Y19" s="315">
        <v>1.83</v>
      </c>
    </row>
    <row r="20" spans="2:25" ht="9.9499999999999993" customHeight="1" x14ac:dyDescent="0.15">
      <c r="B20" s="131" t="s">
        <v>24</v>
      </c>
      <c r="C20" s="130"/>
      <c r="D20" s="316">
        <v>177</v>
      </c>
      <c r="E20" s="315">
        <v>81.760000000000005</v>
      </c>
      <c r="F20" s="316">
        <v>242</v>
      </c>
      <c r="G20" s="315">
        <v>3.38</v>
      </c>
      <c r="H20" s="316">
        <v>153</v>
      </c>
      <c r="I20" s="315">
        <v>15.11</v>
      </c>
      <c r="J20" s="322">
        <v>5</v>
      </c>
      <c r="K20" s="315">
        <v>6.25</v>
      </c>
      <c r="L20" s="322">
        <v>3</v>
      </c>
      <c r="M20" s="315">
        <v>16.600000000000001</v>
      </c>
      <c r="N20" s="308" t="s">
        <v>312</v>
      </c>
      <c r="O20" s="308" t="s">
        <v>312</v>
      </c>
      <c r="P20" s="308">
        <v>1</v>
      </c>
      <c r="Q20" s="308">
        <v>6.47</v>
      </c>
      <c r="R20" s="311">
        <v>1</v>
      </c>
      <c r="S20" s="309">
        <v>0.28000000000000003</v>
      </c>
      <c r="T20" s="322">
        <v>1</v>
      </c>
      <c r="U20" s="315">
        <v>35.21</v>
      </c>
      <c r="V20" s="321">
        <v>13</v>
      </c>
      <c r="W20" s="313">
        <v>1.84</v>
      </c>
      <c r="X20" s="308" t="s">
        <v>312</v>
      </c>
      <c r="Y20" s="308" t="s">
        <v>312</v>
      </c>
    </row>
    <row r="21" spans="2:25" ht="9.9499999999999993" customHeight="1" x14ac:dyDescent="0.15">
      <c r="B21" s="131" t="s">
        <v>25</v>
      </c>
      <c r="C21" s="130"/>
      <c r="D21" s="316">
        <v>85</v>
      </c>
      <c r="E21" s="315">
        <v>90.429999999999993</v>
      </c>
      <c r="F21" s="316">
        <v>57</v>
      </c>
      <c r="G21" s="315">
        <v>15.86</v>
      </c>
      <c r="H21" s="316">
        <v>71</v>
      </c>
      <c r="I21" s="315">
        <v>10.09</v>
      </c>
      <c r="J21" s="322">
        <v>3</v>
      </c>
      <c r="K21" s="315">
        <v>7.04</v>
      </c>
      <c r="L21" s="322">
        <v>2</v>
      </c>
      <c r="M21" s="315">
        <v>15.04</v>
      </c>
      <c r="N21" s="308" t="s">
        <v>312</v>
      </c>
      <c r="O21" s="308" t="s">
        <v>312</v>
      </c>
      <c r="P21" s="308" t="s">
        <v>312</v>
      </c>
      <c r="Q21" s="308" t="s">
        <v>312</v>
      </c>
      <c r="R21" s="311">
        <v>2</v>
      </c>
      <c r="S21" s="309">
        <v>8.41</v>
      </c>
      <c r="T21" s="308" t="s">
        <v>312</v>
      </c>
      <c r="U21" s="308" t="s">
        <v>312</v>
      </c>
      <c r="V21" s="321">
        <v>7</v>
      </c>
      <c r="W21" s="313">
        <v>49.85</v>
      </c>
      <c r="X21" s="308" t="s">
        <v>312</v>
      </c>
      <c r="Y21" s="308" t="s">
        <v>312</v>
      </c>
    </row>
    <row r="22" spans="2:25" ht="9" customHeight="1" x14ac:dyDescent="0.15">
      <c r="B22" s="131"/>
      <c r="C22" s="130"/>
      <c r="D22" s="317"/>
      <c r="E22" s="318"/>
      <c r="F22" s="317"/>
      <c r="G22" s="318"/>
      <c r="H22" s="317"/>
      <c r="I22" s="318"/>
      <c r="J22" s="317"/>
      <c r="K22" s="318"/>
      <c r="L22" s="317"/>
      <c r="M22" s="318"/>
      <c r="N22" s="317"/>
      <c r="O22" s="318"/>
      <c r="P22" s="317"/>
      <c r="Q22" s="318"/>
      <c r="R22" s="317"/>
      <c r="S22" s="318"/>
      <c r="T22" s="317"/>
      <c r="U22" s="318"/>
      <c r="V22" s="319"/>
      <c r="W22" s="318"/>
      <c r="X22" s="317"/>
      <c r="Y22" s="318"/>
    </row>
    <row r="23" spans="2:25" ht="9.9499999999999993" customHeight="1" x14ac:dyDescent="0.15">
      <c r="B23" s="131" t="s">
        <v>26</v>
      </c>
      <c r="C23" s="130"/>
      <c r="D23" s="316">
        <v>64</v>
      </c>
      <c r="E23" s="315">
        <v>38.5</v>
      </c>
      <c r="F23" s="316">
        <v>42</v>
      </c>
      <c r="G23" s="315">
        <v>9.17</v>
      </c>
      <c r="H23" s="316">
        <v>58</v>
      </c>
      <c r="I23" s="315">
        <v>10.02</v>
      </c>
      <c r="J23" s="322">
        <v>1</v>
      </c>
      <c r="K23" s="315">
        <v>3.69</v>
      </c>
      <c r="L23" s="308" t="s">
        <v>312</v>
      </c>
      <c r="M23" s="308" t="s">
        <v>312</v>
      </c>
      <c r="N23" s="308" t="s">
        <v>312</v>
      </c>
      <c r="O23" s="308" t="s">
        <v>312</v>
      </c>
      <c r="P23" s="322">
        <v>1</v>
      </c>
      <c r="Q23" s="315">
        <v>8.16</v>
      </c>
      <c r="R23" s="311">
        <v>2</v>
      </c>
      <c r="S23" s="309">
        <v>14.8</v>
      </c>
      <c r="T23" s="308" t="s">
        <v>312</v>
      </c>
      <c r="U23" s="308" t="s">
        <v>312</v>
      </c>
      <c r="V23" s="321">
        <v>2</v>
      </c>
      <c r="W23" s="313">
        <v>1.83</v>
      </c>
      <c r="X23" s="308" t="s">
        <v>312</v>
      </c>
      <c r="Y23" s="308" t="s">
        <v>312</v>
      </c>
    </row>
    <row r="24" spans="2:25" ht="9.9499999999999993" customHeight="1" x14ac:dyDescent="0.15">
      <c r="B24" s="131" t="s">
        <v>27</v>
      </c>
      <c r="C24" s="130"/>
      <c r="D24" s="316">
        <v>199</v>
      </c>
      <c r="E24" s="315">
        <v>105.91</v>
      </c>
      <c r="F24" s="316">
        <v>164</v>
      </c>
      <c r="G24" s="315">
        <v>6.46</v>
      </c>
      <c r="H24" s="316">
        <v>180</v>
      </c>
      <c r="I24" s="315">
        <v>15.18</v>
      </c>
      <c r="J24" s="322">
        <v>2</v>
      </c>
      <c r="K24" s="315">
        <v>3.33</v>
      </c>
      <c r="L24" s="322">
        <v>1</v>
      </c>
      <c r="M24" s="315">
        <v>6.82</v>
      </c>
      <c r="N24" s="308" t="s">
        <v>312</v>
      </c>
      <c r="O24" s="308" t="s">
        <v>312</v>
      </c>
      <c r="P24" s="322">
        <v>1</v>
      </c>
      <c r="Q24" s="315">
        <v>17.75</v>
      </c>
      <c r="R24" s="311">
        <v>2</v>
      </c>
      <c r="S24" s="309">
        <v>1.6800000000000002</v>
      </c>
      <c r="T24" s="322">
        <v>1</v>
      </c>
      <c r="U24" s="315">
        <v>36.1</v>
      </c>
      <c r="V24" s="321">
        <v>12</v>
      </c>
      <c r="W24" s="313">
        <v>25.05</v>
      </c>
      <c r="X24" s="308" t="s">
        <v>312</v>
      </c>
      <c r="Y24" s="308" t="s">
        <v>312</v>
      </c>
    </row>
    <row r="25" spans="2:25" ht="9.9499999999999993" customHeight="1" x14ac:dyDescent="0.15">
      <c r="B25" s="131" t="s">
        <v>28</v>
      </c>
      <c r="C25" s="130"/>
      <c r="D25" s="316">
        <v>239</v>
      </c>
      <c r="E25" s="315">
        <v>182.71</v>
      </c>
      <c r="F25" s="316">
        <v>225</v>
      </c>
      <c r="G25" s="315">
        <v>8.1199999999999992</v>
      </c>
      <c r="H25" s="316">
        <v>226</v>
      </c>
      <c r="I25" s="315">
        <v>29.64</v>
      </c>
      <c r="J25" s="322">
        <v>5</v>
      </c>
      <c r="K25" s="315">
        <v>7.69</v>
      </c>
      <c r="L25" s="322">
        <v>1</v>
      </c>
      <c r="M25" s="315">
        <v>8.86</v>
      </c>
      <c r="N25" s="322">
        <v>1</v>
      </c>
      <c r="O25" s="315">
        <v>9.3800000000000008</v>
      </c>
      <c r="P25" s="322">
        <v>1</v>
      </c>
      <c r="Q25" s="315">
        <v>23.7</v>
      </c>
      <c r="R25" s="308" t="s">
        <v>312</v>
      </c>
      <c r="S25" s="308" t="s">
        <v>312</v>
      </c>
      <c r="T25" s="322">
        <v>1</v>
      </c>
      <c r="U25" s="315">
        <v>64.599999999999994</v>
      </c>
      <c r="V25" s="321">
        <v>4</v>
      </c>
      <c r="W25" s="313">
        <v>38.840000000000003</v>
      </c>
      <c r="X25" s="308" t="s">
        <v>312</v>
      </c>
      <c r="Y25" s="308" t="s">
        <v>312</v>
      </c>
    </row>
    <row r="26" spans="2:25" ht="9.9499999999999993" customHeight="1" x14ac:dyDescent="0.15">
      <c r="B26" s="131" t="s">
        <v>29</v>
      </c>
      <c r="C26" s="130"/>
      <c r="D26" s="316">
        <v>243</v>
      </c>
      <c r="E26" s="315">
        <v>77.02</v>
      </c>
      <c r="F26" s="316">
        <v>239</v>
      </c>
      <c r="G26" s="315">
        <v>3.22</v>
      </c>
      <c r="H26" s="316">
        <v>231</v>
      </c>
      <c r="I26" s="315">
        <v>30.54</v>
      </c>
      <c r="J26" s="322">
        <v>5</v>
      </c>
      <c r="K26" s="315">
        <v>7.79</v>
      </c>
      <c r="L26" s="308" t="s">
        <v>312</v>
      </c>
      <c r="M26" s="308" t="s">
        <v>312</v>
      </c>
      <c r="N26" s="322">
        <v>2</v>
      </c>
      <c r="O26" s="315">
        <v>26.85</v>
      </c>
      <c r="P26" s="308" t="s">
        <v>312</v>
      </c>
      <c r="Q26" s="308" t="s">
        <v>312</v>
      </c>
      <c r="R26" s="308" t="s">
        <v>312</v>
      </c>
      <c r="S26" s="308" t="s">
        <v>312</v>
      </c>
      <c r="T26" s="308" t="s">
        <v>312</v>
      </c>
      <c r="U26" s="308" t="s">
        <v>312</v>
      </c>
      <c r="V26" s="321">
        <v>5</v>
      </c>
      <c r="W26" s="313">
        <v>11.84</v>
      </c>
      <c r="X26" s="308" t="s">
        <v>312</v>
      </c>
      <c r="Y26" s="308" t="s">
        <v>312</v>
      </c>
    </row>
    <row r="27" spans="2:25" ht="9.9499999999999993" customHeight="1" x14ac:dyDescent="0.15">
      <c r="B27" s="131" t="s">
        <v>30</v>
      </c>
      <c r="C27" s="130"/>
      <c r="D27" s="316">
        <v>148</v>
      </c>
      <c r="E27" s="315">
        <v>39.409999999999997</v>
      </c>
      <c r="F27" s="316">
        <v>102</v>
      </c>
      <c r="G27" s="315">
        <v>3.86</v>
      </c>
      <c r="H27" s="316">
        <v>139</v>
      </c>
      <c r="I27" s="315">
        <v>13.96</v>
      </c>
      <c r="J27" s="322">
        <v>7</v>
      </c>
      <c r="K27" s="315">
        <v>11.37</v>
      </c>
      <c r="L27" s="308" t="s">
        <v>312</v>
      </c>
      <c r="M27" s="308" t="s">
        <v>312</v>
      </c>
      <c r="N27" s="308" t="s">
        <v>312</v>
      </c>
      <c r="O27" s="308" t="s">
        <v>312</v>
      </c>
      <c r="P27" s="322">
        <v>1</v>
      </c>
      <c r="Q27" s="315">
        <v>12.87</v>
      </c>
      <c r="R27" s="308" t="s">
        <v>312</v>
      </c>
      <c r="S27" s="308" t="s">
        <v>312</v>
      </c>
      <c r="T27" s="308" t="s">
        <v>312</v>
      </c>
      <c r="U27" s="308" t="s">
        <v>312</v>
      </c>
      <c r="V27" s="321">
        <v>1</v>
      </c>
      <c r="W27" s="313">
        <v>1.21</v>
      </c>
      <c r="X27" s="308" t="s">
        <v>312</v>
      </c>
      <c r="Y27" s="308" t="s">
        <v>312</v>
      </c>
    </row>
    <row r="28" spans="2:25" ht="9" customHeight="1" x14ac:dyDescent="0.15">
      <c r="B28" s="131"/>
      <c r="C28" s="130"/>
      <c r="D28" s="317"/>
      <c r="E28" s="318"/>
      <c r="F28" s="317"/>
      <c r="G28" s="318"/>
      <c r="H28" s="317"/>
      <c r="I28" s="318"/>
      <c r="J28" s="317"/>
      <c r="K28" s="318"/>
      <c r="L28" s="317"/>
      <c r="M28" s="318"/>
      <c r="N28" s="317"/>
      <c r="O28" s="318"/>
      <c r="P28" s="317"/>
      <c r="Q28" s="318"/>
      <c r="R28" s="317"/>
      <c r="S28" s="318"/>
      <c r="T28" s="317"/>
      <c r="U28" s="317"/>
      <c r="V28" s="319"/>
      <c r="W28" s="318"/>
      <c r="X28" s="317"/>
      <c r="Y28" s="318"/>
    </row>
    <row r="29" spans="2:25" ht="9.9499999999999993" customHeight="1" x14ac:dyDescent="0.15">
      <c r="B29" s="131" t="s">
        <v>67</v>
      </c>
      <c r="C29" s="130"/>
      <c r="D29" s="316">
        <v>75</v>
      </c>
      <c r="E29" s="315">
        <v>61.52</v>
      </c>
      <c r="F29" s="316">
        <v>136</v>
      </c>
      <c r="G29" s="315">
        <v>4.5199999999999996</v>
      </c>
      <c r="H29" s="316">
        <v>49</v>
      </c>
      <c r="I29" s="315">
        <v>12.03</v>
      </c>
      <c r="J29" s="322">
        <v>5</v>
      </c>
      <c r="K29" s="315">
        <v>9.92</v>
      </c>
      <c r="L29" s="308" t="s">
        <v>312</v>
      </c>
      <c r="M29" s="308" t="s">
        <v>312</v>
      </c>
      <c r="N29" s="308" t="s">
        <v>312</v>
      </c>
      <c r="O29" s="308" t="s">
        <v>312</v>
      </c>
      <c r="P29" s="322">
        <v>1</v>
      </c>
      <c r="Q29" s="315">
        <v>17.47</v>
      </c>
      <c r="R29" s="311">
        <v>4</v>
      </c>
      <c r="S29" s="309">
        <v>2.11</v>
      </c>
      <c r="T29" s="308" t="s">
        <v>312</v>
      </c>
      <c r="U29" s="308" t="s">
        <v>312</v>
      </c>
      <c r="V29" s="321">
        <v>13</v>
      </c>
      <c r="W29" s="313">
        <v>19.02</v>
      </c>
      <c r="X29" s="322">
        <v>3</v>
      </c>
      <c r="Y29" s="315">
        <v>0.97</v>
      </c>
    </row>
    <row r="30" spans="2:25" ht="9.9499999999999993" customHeight="1" x14ac:dyDescent="0.15">
      <c r="B30" s="131" t="s">
        <v>32</v>
      </c>
      <c r="C30" s="130"/>
      <c r="D30" s="316">
        <v>43</v>
      </c>
      <c r="E30" s="315">
        <v>64.349999999999994</v>
      </c>
      <c r="F30" s="316">
        <v>129</v>
      </c>
      <c r="G30" s="315">
        <v>4.99</v>
      </c>
      <c r="H30" s="316">
        <v>37</v>
      </c>
      <c r="I30" s="315">
        <v>6.8</v>
      </c>
      <c r="J30" s="322">
        <v>3</v>
      </c>
      <c r="K30" s="315">
        <v>6.78</v>
      </c>
      <c r="L30" s="322">
        <v>1</v>
      </c>
      <c r="M30" s="315">
        <v>4.3899999999999997</v>
      </c>
      <c r="N30" s="322">
        <v>1</v>
      </c>
      <c r="O30" s="315">
        <v>15.83</v>
      </c>
      <c r="P30" s="308" t="s">
        <v>312</v>
      </c>
      <c r="Q30" s="308" t="s">
        <v>312</v>
      </c>
      <c r="R30" s="311">
        <v>1</v>
      </c>
      <c r="S30" s="309">
        <v>30.55</v>
      </c>
      <c r="T30" s="308" t="s">
        <v>312</v>
      </c>
      <c r="U30" s="308" t="s">
        <v>312</v>
      </c>
      <c r="V30" s="308" t="s">
        <v>312</v>
      </c>
      <c r="W30" s="308" t="s">
        <v>312</v>
      </c>
      <c r="X30" s="308" t="s">
        <v>312</v>
      </c>
      <c r="Y30" s="308" t="s">
        <v>312</v>
      </c>
    </row>
    <row r="31" spans="2:25" ht="9.9499999999999993" customHeight="1" x14ac:dyDescent="0.15">
      <c r="B31" s="131" t="s">
        <v>33</v>
      </c>
      <c r="C31" s="130"/>
      <c r="D31" s="316">
        <v>28</v>
      </c>
      <c r="E31" s="315">
        <v>20.47</v>
      </c>
      <c r="F31" s="316">
        <v>42</v>
      </c>
      <c r="G31" s="315">
        <v>4.87</v>
      </c>
      <c r="H31" s="316">
        <v>25</v>
      </c>
      <c r="I31" s="315">
        <v>4.71</v>
      </c>
      <c r="J31" s="322">
        <v>2</v>
      </c>
      <c r="K31" s="315">
        <v>1.69</v>
      </c>
      <c r="L31" s="308" t="s">
        <v>312</v>
      </c>
      <c r="M31" s="308" t="s">
        <v>312</v>
      </c>
      <c r="N31" s="308" t="s">
        <v>312</v>
      </c>
      <c r="O31" s="308" t="s">
        <v>312</v>
      </c>
      <c r="P31" s="322">
        <v>1</v>
      </c>
      <c r="Q31" s="315">
        <v>14.07</v>
      </c>
      <c r="R31" s="308" t="s">
        <v>312</v>
      </c>
      <c r="S31" s="308" t="s">
        <v>312</v>
      </c>
      <c r="T31" s="308" t="s">
        <v>312</v>
      </c>
      <c r="U31" s="308" t="s">
        <v>312</v>
      </c>
      <c r="V31" s="308" t="s">
        <v>312</v>
      </c>
      <c r="W31" s="308" t="s">
        <v>312</v>
      </c>
      <c r="X31" s="308" t="s">
        <v>312</v>
      </c>
      <c r="Y31" s="308" t="s">
        <v>312</v>
      </c>
    </row>
    <row r="32" spans="2:25" ht="9.9499999999999993" customHeight="1" x14ac:dyDescent="0.15">
      <c r="B32" s="131" t="s">
        <v>34</v>
      </c>
      <c r="C32" s="130"/>
      <c r="D32" s="316">
        <v>131</v>
      </c>
      <c r="E32" s="315">
        <v>56.570000000000007</v>
      </c>
      <c r="F32" s="316">
        <v>84</v>
      </c>
      <c r="G32" s="315">
        <v>6.73</v>
      </c>
      <c r="H32" s="316">
        <v>100</v>
      </c>
      <c r="I32" s="315">
        <v>13.43</v>
      </c>
      <c r="J32" s="322">
        <v>4</v>
      </c>
      <c r="K32" s="315">
        <v>5.94</v>
      </c>
      <c r="L32" s="322">
        <v>3</v>
      </c>
      <c r="M32" s="315">
        <v>14.33</v>
      </c>
      <c r="N32" s="308" t="s">
        <v>312</v>
      </c>
      <c r="O32" s="308" t="s">
        <v>312</v>
      </c>
      <c r="P32" s="322">
        <v>1</v>
      </c>
      <c r="Q32" s="315">
        <v>13.59</v>
      </c>
      <c r="R32" s="310">
        <v>1</v>
      </c>
      <c r="S32" s="315">
        <v>1.03</v>
      </c>
      <c r="T32" s="308" t="s">
        <v>312</v>
      </c>
      <c r="U32" s="308" t="s">
        <v>312</v>
      </c>
      <c r="V32" s="321">
        <v>17</v>
      </c>
      <c r="W32" s="313">
        <v>6.32</v>
      </c>
      <c r="X32" s="322">
        <v>5</v>
      </c>
      <c r="Y32" s="315">
        <v>1.93</v>
      </c>
    </row>
    <row r="33" spans="2:25" ht="9" customHeight="1" x14ac:dyDescent="0.15">
      <c r="B33" s="131"/>
      <c r="C33" s="130"/>
      <c r="D33" s="316"/>
      <c r="E33" s="315"/>
      <c r="F33" s="317"/>
      <c r="G33" s="318"/>
      <c r="H33" s="317"/>
      <c r="I33" s="318"/>
      <c r="J33" s="317"/>
      <c r="K33" s="318"/>
      <c r="L33" s="317"/>
      <c r="M33" s="318"/>
      <c r="N33" s="317"/>
      <c r="O33" s="318"/>
      <c r="P33" s="317"/>
      <c r="Q33" s="318"/>
      <c r="R33" s="317"/>
      <c r="S33" s="318"/>
      <c r="T33" s="317"/>
      <c r="U33" s="317"/>
      <c r="V33" s="319"/>
      <c r="W33" s="318"/>
      <c r="X33" s="317"/>
      <c r="Y33" s="318"/>
    </row>
    <row r="34" spans="2:25" ht="9.9499999999999993" customHeight="1" x14ac:dyDescent="0.15">
      <c r="B34" s="131" t="s">
        <v>35</v>
      </c>
      <c r="C34" s="130"/>
      <c r="D34" s="316">
        <v>7</v>
      </c>
      <c r="E34" s="315">
        <v>64.33</v>
      </c>
      <c r="F34" s="316">
        <v>33</v>
      </c>
      <c r="G34" s="315">
        <v>19.489999999999998</v>
      </c>
      <c r="H34" s="316">
        <v>1</v>
      </c>
      <c r="I34" s="315">
        <v>0.17</v>
      </c>
      <c r="J34" s="322">
        <v>1</v>
      </c>
      <c r="K34" s="315">
        <v>1.69</v>
      </c>
      <c r="L34" s="308" t="s">
        <v>312</v>
      </c>
      <c r="M34" s="308" t="s">
        <v>312</v>
      </c>
      <c r="N34" s="322">
        <v>1</v>
      </c>
      <c r="O34" s="315">
        <v>28.84</v>
      </c>
      <c r="P34" s="308" t="s">
        <v>312</v>
      </c>
      <c r="Q34" s="308" t="s">
        <v>312</v>
      </c>
      <c r="R34" s="321">
        <v>1</v>
      </c>
      <c r="S34" s="309">
        <v>1.8</v>
      </c>
      <c r="T34" s="308" t="s">
        <v>312</v>
      </c>
      <c r="U34" s="308" t="s">
        <v>312</v>
      </c>
      <c r="V34" s="310">
        <v>3</v>
      </c>
      <c r="W34" s="309">
        <v>31.83</v>
      </c>
      <c r="X34" s="308" t="s">
        <v>312</v>
      </c>
      <c r="Y34" s="308" t="s">
        <v>312</v>
      </c>
    </row>
    <row r="35" spans="2:25" ht="9.9499999999999993" customHeight="1" x14ac:dyDescent="0.15">
      <c r="B35" s="131" t="s">
        <v>36</v>
      </c>
      <c r="C35" s="130"/>
      <c r="D35" s="316">
        <v>42</v>
      </c>
      <c r="E35" s="315">
        <v>18.3</v>
      </c>
      <c r="F35" s="314">
        <v>48</v>
      </c>
      <c r="G35" s="313">
        <v>3.81</v>
      </c>
      <c r="H35" s="314">
        <v>32</v>
      </c>
      <c r="I35" s="313">
        <v>2.48</v>
      </c>
      <c r="J35" s="312">
        <v>1</v>
      </c>
      <c r="K35" s="313">
        <v>1.5</v>
      </c>
      <c r="L35" s="312">
        <v>1</v>
      </c>
      <c r="M35" s="313">
        <v>4.7699999999999996</v>
      </c>
      <c r="N35" s="308" t="s">
        <v>312</v>
      </c>
      <c r="O35" s="308" t="s">
        <v>312</v>
      </c>
      <c r="P35" s="312">
        <v>1</v>
      </c>
      <c r="Q35" s="313">
        <v>7.22</v>
      </c>
      <c r="R35" s="308" t="s">
        <v>312</v>
      </c>
      <c r="S35" s="308" t="s">
        <v>312</v>
      </c>
      <c r="T35" s="308" t="s">
        <v>312</v>
      </c>
      <c r="U35" s="308" t="s">
        <v>312</v>
      </c>
      <c r="V35" s="310">
        <v>4</v>
      </c>
      <c r="W35" s="309">
        <v>0.48</v>
      </c>
      <c r="X35" s="311">
        <v>3</v>
      </c>
      <c r="Y35" s="309">
        <v>1.85</v>
      </c>
    </row>
    <row r="36" spans="2:25" ht="9.9499999999999993" customHeight="1" x14ac:dyDescent="0.15">
      <c r="B36" s="131" t="s">
        <v>37</v>
      </c>
      <c r="C36" s="130"/>
      <c r="D36" s="316">
        <v>51</v>
      </c>
      <c r="E36" s="315">
        <v>27.689999999999998</v>
      </c>
      <c r="F36" s="314">
        <v>31</v>
      </c>
      <c r="G36" s="313">
        <v>8.93</v>
      </c>
      <c r="H36" s="314">
        <v>41</v>
      </c>
      <c r="I36" s="313">
        <v>4.74</v>
      </c>
      <c r="J36" s="308" t="s">
        <v>312</v>
      </c>
      <c r="K36" s="308" t="s">
        <v>312</v>
      </c>
      <c r="L36" s="308" t="s">
        <v>312</v>
      </c>
      <c r="M36" s="308" t="s">
        <v>312</v>
      </c>
      <c r="N36" s="308" t="s">
        <v>312</v>
      </c>
      <c r="O36" s="308" t="s">
        <v>312</v>
      </c>
      <c r="P36" s="312">
        <v>1</v>
      </c>
      <c r="Q36" s="313">
        <v>11.7</v>
      </c>
      <c r="R36" s="321">
        <v>1</v>
      </c>
      <c r="S36" s="309">
        <v>10.039999999999999</v>
      </c>
      <c r="T36" s="308" t="s">
        <v>312</v>
      </c>
      <c r="U36" s="308" t="s">
        <v>312</v>
      </c>
      <c r="V36" s="310">
        <v>8</v>
      </c>
      <c r="W36" s="309">
        <v>1.21</v>
      </c>
      <c r="X36" s="308" t="s">
        <v>312</v>
      </c>
      <c r="Y36" s="308" t="s">
        <v>312</v>
      </c>
    </row>
    <row r="37" spans="2:25" ht="9.9499999999999993" customHeight="1" x14ac:dyDescent="0.15">
      <c r="B37" s="131" t="s">
        <v>274</v>
      </c>
      <c r="C37" s="130"/>
      <c r="D37" s="316">
        <v>17</v>
      </c>
      <c r="E37" s="315">
        <v>23.58</v>
      </c>
      <c r="F37" s="314">
        <v>28</v>
      </c>
      <c r="G37" s="313">
        <v>8.42</v>
      </c>
      <c r="H37" s="314">
        <v>14</v>
      </c>
      <c r="I37" s="313">
        <v>5.61</v>
      </c>
      <c r="J37" s="308" t="s">
        <v>312</v>
      </c>
      <c r="K37" s="308" t="s">
        <v>312</v>
      </c>
      <c r="L37" s="308" t="s">
        <v>312</v>
      </c>
      <c r="M37" s="308" t="s">
        <v>312</v>
      </c>
      <c r="N37" s="312">
        <v>1</v>
      </c>
      <c r="O37" s="313">
        <v>11.37</v>
      </c>
      <c r="P37" s="308" t="s">
        <v>312</v>
      </c>
      <c r="Q37" s="308" t="s">
        <v>312</v>
      </c>
      <c r="R37" s="321">
        <v>2</v>
      </c>
      <c r="S37" s="309">
        <v>6.6</v>
      </c>
      <c r="T37" s="308" t="s">
        <v>312</v>
      </c>
      <c r="U37" s="308" t="s">
        <v>312</v>
      </c>
      <c r="V37" s="308" t="s">
        <v>312</v>
      </c>
      <c r="W37" s="308" t="s">
        <v>312</v>
      </c>
      <c r="X37" s="308" t="s">
        <v>312</v>
      </c>
      <c r="Y37" s="308" t="s">
        <v>312</v>
      </c>
    </row>
    <row r="38" spans="2:25" ht="9.9499999999999993" customHeight="1" x14ac:dyDescent="0.15">
      <c r="B38" s="131" t="s">
        <v>39</v>
      </c>
      <c r="C38" s="130"/>
      <c r="D38" s="316">
        <v>3</v>
      </c>
      <c r="E38" s="315">
        <v>22.11</v>
      </c>
      <c r="F38" s="314">
        <v>9</v>
      </c>
      <c r="G38" s="313">
        <v>24.57</v>
      </c>
      <c r="H38" s="320">
        <v>2</v>
      </c>
      <c r="I38" s="313">
        <v>4.3099999999999996</v>
      </c>
      <c r="J38" s="308" t="s">
        <v>312</v>
      </c>
      <c r="K38" s="308" t="s">
        <v>312</v>
      </c>
      <c r="L38" s="308" t="s">
        <v>312</v>
      </c>
      <c r="M38" s="308" t="s">
        <v>312</v>
      </c>
      <c r="N38" s="308" t="s">
        <v>312</v>
      </c>
      <c r="O38" s="308" t="s">
        <v>312</v>
      </c>
      <c r="P38" s="312">
        <v>1</v>
      </c>
      <c r="Q38" s="313">
        <v>17.8</v>
      </c>
      <c r="R38" s="308" t="s">
        <v>312</v>
      </c>
      <c r="S38" s="308" t="s">
        <v>312</v>
      </c>
      <c r="T38" s="308" t="s">
        <v>312</v>
      </c>
      <c r="U38" s="308" t="s">
        <v>312</v>
      </c>
      <c r="V38" s="308" t="s">
        <v>312</v>
      </c>
      <c r="W38" s="308" t="s">
        <v>312</v>
      </c>
      <c r="X38" s="308" t="s">
        <v>312</v>
      </c>
      <c r="Y38" s="308" t="s">
        <v>312</v>
      </c>
    </row>
    <row r="39" spans="2:25" ht="9" customHeight="1" x14ac:dyDescent="0.15">
      <c r="B39" s="131"/>
      <c r="C39" s="130"/>
      <c r="D39" s="317"/>
      <c r="E39" s="318"/>
      <c r="F39" s="317"/>
      <c r="G39" s="318"/>
      <c r="H39" s="317"/>
      <c r="I39" s="318"/>
      <c r="J39" s="317"/>
      <c r="K39" s="318"/>
      <c r="L39" s="317"/>
      <c r="M39" s="318"/>
      <c r="N39" s="317"/>
      <c r="O39" s="318"/>
      <c r="P39" s="317"/>
      <c r="Q39" s="318"/>
      <c r="R39" s="317"/>
      <c r="S39" s="318"/>
      <c r="T39" s="317"/>
      <c r="U39" s="317"/>
      <c r="V39" s="319"/>
      <c r="W39" s="318"/>
      <c r="X39" s="317"/>
      <c r="Y39" s="317"/>
    </row>
    <row r="40" spans="2:25" ht="9.9499999999999993" customHeight="1" x14ac:dyDescent="0.15">
      <c r="B40" s="131" t="s">
        <v>40</v>
      </c>
      <c r="C40" s="130"/>
      <c r="D40" s="316">
        <v>4</v>
      </c>
      <c r="E40" s="315">
        <v>0.48</v>
      </c>
      <c r="F40" s="314">
        <v>17</v>
      </c>
      <c r="G40" s="313">
        <v>0.28000000000000003</v>
      </c>
      <c r="H40" s="314">
        <v>4</v>
      </c>
      <c r="I40" s="313">
        <v>0.48</v>
      </c>
      <c r="J40" s="308" t="s">
        <v>312</v>
      </c>
      <c r="K40" s="308" t="s">
        <v>312</v>
      </c>
      <c r="L40" s="308" t="s">
        <v>312</v>
      </c>
      <c r="M40" s="308" t="s">
        <v>312</v>
      </c>
      <c r="N40" s="308" t="s">
        <v>312</v>
      </c>
      <c r="O40" s="308" t="s">
        <v>312</v>
      </c>
      <c r="P40" s="308" t="s">
        <v>312</v>
      </c>
      <c r="Q40" s="308" t="s">
        <v>312</v>
      </c>
      <c r="R40" s="308" t="s">
        <v>312</v>
      </c>
      <c r="S40" s="308" t="s">
        <v>312</v>
      </c>
      <c r="T40" s="308" t="s">
        <v>312</v>
      </c>
      <c r="U40" s="308" t="s">
        <v>312</v>
      </c>
      <c r="V40" s="308" t="s">
        <v>312</v>
      </c>
      <c r="W40" s="308" t="s">
        <v>312</v>
      </c>
      <c r="X40" s="308" t="s">
        <v>312</v>
      </c>
      <c r="Y40" s="308" t="s">
        <v>312</v>
      </c>
    </row>
    <row r="41" spans="2:25" ht="9.9499999999999993" customHeight="1" x14ac:dyDescent="0.15">
      <c r="B41" s="131" t="s">
        <v>41</v>
      </c>
      <c r="C41" s="130"/>
      <c r="D41" s="316">
        <v>9</v>
      </c>
      <c r="E41" s="315">
        <v>6.47</v>
      </c>
      <c r="F41" s="314">
        <v>9</v>
      </c>
      <c r="G41" s="313">
        <v>7.19</v>
      </c>
      <c r="H41" s="314">
        <v>5</v>
      </c>
      <c r="I41" s="313">
        <v>4.97</v>
      </c>
      <c r="J41" s="308" t="s">
        <v>312</v>
      </c>
      <c r="K41" s="308" t="s">
        <v>312</v>
      </c>
      <c r="L41" s="308" t="s">
        <v>312</v>
      </c>
      <c r="M41" s="308" t="s">
        <v>312</v>
      </c>
      <c r="N41" s="308" t="s">
        <v>312</v>
      </c>
      <c r="O41" s="308" t="s">
        <v>312</v>
      </c>
      <c r="P41" s="308" t="s">
        <v>312</v>
      </c>
      <c r="Q41" s="308" t="s">
        <v>312</v>
      </c>
      <c r="R41" s="308" t="s">
        <v>312</v>
      </c>
      <c r="S41" s="308" t="s">
        <v>312</v>
      </c>
      <c r="T41" s="308" t="s">
        <v>312</v>
      </c>
      <c r="U41" s="308" t="s">
        <v>312</v>
      </c>
      <c r="V41" s="310">
        <v>4</v>
      </c>
      <c r="W41" s="309">
        <v>1.5</v>
      </c>
      <c r="X41" s="308" t="s">
        <v>312</v>
      </c>
      <c r="Y41" s="308" t="s">
        <v>312</v>
      </c>
    </row>
    <row r="42" spans="2:25" ht="9.9499999999999993" customHeight="1" x14ac:dyDescent="0.15">
      <c r="B42" s="131" t="s">
        <v>42</v>
      </c>
      <c r="C42" s="130"/>
      <c r="D42" s="316">
        <v>8</v>
      </c>
      <c r="E42" s="315">
        <v>22</v>
      </c>
      <c r="F42" s="314">
        <v>10</v>
      </c>
      <c r="G42" s="313">
        <v>22</v>
      </c>
      <c r="H42" s="314">
        <v>5</v>
      </c>
      <c r="I42" s="313">
        <v>1.51</v>
      </c>
      <c r="J42" s="312">
        <v>1</v>
      </c>
      <c r="K42" s="313">
        <v>1.69</v>
      </c>
      <c r="L42" s="308" t="s">
        <v>312</v>
      </c>
      <c r="M42" s="308" t="s">
        <v>312</v>
      </c>
      <c r="N42" s="308" t="s">
        <v>312</v>
      </c>
      <c r="O42" s="308" t="s">
        <v>312</v>
      </c>
      <c r="P42" s="308" t="s">
        <v>312</v>
      </c>
      <c r="Q42" s="308" t="s">
        <v>312</v>
      </c>
      <c r="R42" s="312">
        <v>1</v>
      </c>
      <c r="S42" s="309">
        <v>0.9</v>
      </c>
      <c r="T42" s="310">
        <v>1</v>
      </c>
      <c r="U42" s="315">
        <v>17.899999999999999</v>
      </c>
      <c r="V42" s="308" t="s">
        <v>312</v>
      </c>
      <c r="W42" s="308" t="s">
        <v>312</v>
      </c>
      <c r="X42" s="308" t="s">
        <v>312</v>
      </c>
      <c r="Y42" s="308" t="s">
        <v>312</v>
      </c>
    </row>
    <row r="43" spans="2:25" ht="9.9499999999999993" customHeight="1" x14ac:dyDescent="0.15">
      <c r="B43" s="131" t="s">
        <v>43</v>
      </c>
      <c r="C43" s="130"/>
      <c r="D43" s="316">
        <v>13</v>
      </c>
      <c r="E43" s="315">
        <v>3.19</v>
      </c>
      <c r="F43" s="314">
        <v>18</v>
      </c>
      <c r="G43" s="313">
        <v>1.77</v>
      </c>
      <c r="H43" s="314">
        <v>13</v>
      </c>
      <c r="I43" s="313">
        <v>3.19</v>
      </c>
      <c r="J43" s="308" t="s">
        <v>312</v>
      </c>
      <c r="K43" s="308" t="s">
        <v>312</v>
      </c>
      <c r="L43" s="308" t="s">
        <v>312</v>
      </c>
      <c r="M43" s="308" t="s">
        <v>312</v>
      </c>
      <c r="N43" s="308" t="s">
        <v>312</v>
      </c>
      <c r="O43" s="308" t="s">
        <v>312</v>
      </c>
      <c r="P43" s="308" t="s">
        <v>312</v>
      </c>
      <c r="Q43" s="308" t="s">
        <v>312</v>
      </c>
      <c r="R43" s="308" t="s">
        <v>312</v>
      </c>
      <c r="S43" s="308" t="s">
        <v>312</v>
      </c>
      <c r="T43" s="308" t="s">
        <v>312</v>
      </c>
      <c r="U43" s="308" t="s">
        <v>312</v>
      </c>
      <c r="V43" s="308" t="s">
        <v>312</v>
      </c>
      <c r="W43" s="308" t="s">
        <v>312</v>
      </c>
      <c r="X43" s="308" t="s">
        <v>312</v>
      </c>
      <c r="Y43" s="308" t="s">
        <v>312</v>
      </c>
    </row>
    <row r="44" spans="2:25" ht="9.9499999999999993" customHeight="1" x14ac:dyDescent="0.15">
      <c r="B44" s="131" t="s">
        <v>44</v>
      </c>
      <c r="C44" s="130"/>
      <c r="D44" s="316">
        <v>13</v>
      </c>
      <c r="E44" s="315">
        <v>19.39</v>
      </c>
      <c r="F44" s="314">
        <v>11</v>
      </c>
      <c r="G44" s="313">
        <v>17.63</v>
      </c>
      <c r="H44" s="314">
        <v>10</v>
      </c>
      <c r="I44" s="313">
        <v>1.66</v>
      </c>
      <c r="J44" s="312">
        <v>1</v>
      </c>
      <c r="K44" s="313">
        <v>1.1399999999999999</v>
      </c>
      <c r="L44" s="308" t="s">
        <v>312</v>
      </c>
      <c r="M44" s="308" t="s">
        <v>312</v>
      </c>
      <c r="N44" s="308" t="s">
        <v>312</v>
      </c>
      <c r="O44" s="308" t="s">
        <v>312</v>
      </c>
      <c r="P44" s="308" t="s">
        <v>312</v>
      </c>
      <c r="Q44" s="308" t="s">
        <v>312</v>
      </c>
      <c r="R44" s="312">
        <v>1</v>
      </c>
      <c r="S44" s="309">
        <v>15.89</v>
      </c>
      <c r="T44" s="308" t="s">
        <v>312</v>
      </c>
      <c r="U44" s="308" t="s">
        <v>312</v>
      </c>
      <c r="V44" s="310">
        <v>1</v>
      </c>
      <c r="W44" s="309">
        <v>0.7</v>
      </c>
      <c r="X44" s="308" t="s">
        <v>312</v>
      </c>
      <c r="Y44" s="308" t="s">
        <v>312</v>
      </c>
    </row>
    <row r="45" spans="2:25" ht="9" customHeight="1" x14ac:dyDescent="0.15">
      <c r="B45" s="131"/>
      <c r="C45" s="130"/>
      <c r="D45" s="317"/>
      <c r="E45" s="318"/>
      <c r="F45" s="317"/>
      <c r="G45" s="318"/>
      <c r="H45" s="317"/>
      <c r="I45" s="318"/>
      <c r="J45" s="317"/>
      <c r="K45" s="318"/>
      <c r="L45" s="26"/>
      <c r="M45" s="26"/>
      <c r="N45" s="26"/>
      <c r="O45" s="26"/>
      <c r="P45" s="26"/>
      <c r="Q45" s="26"/>
      <c r="R45" s="317"/>
      <c r="S45" s="318"/>
      <c r="T45" s="317"/>
      <c r="U45" s="317"/>
      <c r="V45" s="319"/>
      <c r="W45" s="318"/>
      <c r="X45" s="317"/>
      <c r="Y45" s="317"/>
    </row>
    <row r="46" spans="2:25" ht="9.9499999999999993" customHeight="1" x14ac:dyDescent="0.15">
      <c r="B46" s="131" t="s">
        <v>45</v>
      </c>
      <c r="C46" s="130"/>
      <c r="D46" s="316">
        <v>1</v>
      </c>
      <c r="E46" s="315">
        <v>2.1800000000000002</v>
      </c>
      <c r="F46" s="314">
        <v>7</v>
      </c>
      <c r="G46" s="313">
        <v>3.11</v>
      </c>
      <c r="H46" s="308" t="s">
        <v>312</v>
      </c>
      <c r="I46" s="308" t="s">
        <v>312</v>
      </c>
      <c r="J46" s="312">
        <v>1</v>
      </c>
      <c r="K46" s="313">
        <v>2.1800000000000002</v>
      </c>
      <c r="L46" s="308" t="s">
        <v>312</v>
      </c>
      <c r="M46" s="308" t="s">
        <v>312</v>
      </c>
      <c r="N46" s="308" t="s">
        <v>312</v>
      </c>
      <c r="O46" s="308" t="s">
        <v>312</v>
      </c>
      <c r="P46" s="308" t="s">
        <v>312</v>
      </c>
      <c r="Q46" s="308" t="s">
        <v>312</v>
      </c>
      <c r="R46" s="308" t="s">
        <v>312</v>
      </c>
      <c r="S46" s="308" t="s">
        <v>312</v>
      </c>
      <c r="T46" s="308" t="s">
        <v>312</v>
      </c>
      <c r="U46" s="308" t="s">
        <v>312</v>
      </c>
      <c r="V46" s="308" t="s">
        <v>312</v>
      </c>
      <c r="W46" s="308" t="s">
        <v>312</v>
      </c>
      <c r="X46" s="308" t="s">
        <v>312</v>
      </c>
      <c r="Y46" s="308" t="s">
        <v>312</v>
      </c>
    </row>
    <row r="47" spans="2:25" ht="9.9499999999999993" customHeight="1" x14ac:dyDescent="0.15">
      <c r="B47" s="131" t="s">
        <v>46</v>
      </c>
      <c r="C47" s="130"/>
      <c r="D47" s="316">
        <v>20</v>
      </c>
      <c r="E47" s="315">
        <v>25.72</v>
      </c>
      <c r="F47" s="314">
        <v>25</v>
      </c>
      <c r="G47" s="313">
        <v>10.29</v>
      </c>
      <c r="H47" s="314">
        <v>14</v>
      </c>
      <c r="I47" s="313">
        <v>3.69</v>
      </c>
      <c r="J47" s="312">
        <v>2</v>
      </c>
      <c r="K47" s="313">
        <v>3.77</v>
      </c>
      <c r="L47" s="308" t="s">
        <v>312</v>
      </c>
      <c r="M47" s="308" t="s">
        <v>312</v>
      </c>
      <c r="N47" s="312">
        <v>1</v>
      </c>
      <c r="O47" s="313">
        <v>10.130000000000001</v>
      </c>
      <c r="P47" s="308" t="s">
        <v>312</v>
      </c>
      <c r="Q47" s="308" t="s">
        <v>312</v>
      </c>
      <c r="R47" s="308">
        <v>1</v>
      </c>
      <c r="S47" s="308">
        <v>7.59</v>
      </c>
      <c r="T47" s="308" t="s">
        <v>312</v>
      </c>
      <c r="U47" s="308" t="s">
        <v>312</v>
      </c>
      <c r="V47" s="310">
        <v>2</v>
      </c>
      <c r="W47" s="309">
        <v>0.54</v>
      </c>
      <c r="X47" s="308" t="s">
        <v>312</v>
      </c>
      <c r="Y47" s="308" t="s">
        <v>312</v>
      </c>
    </row>
    <row r="48" spans="2:25" ht="9.9499999999999993" customHeight="1" x14ac:dyDescent="0.15">
      <c r="B48" s="131" t="s">
        <v>47</v>
      </c>
      <c r="C48" s="130"/>
      <c r="D48" s="316">
        <v>22</v>
      </c>
      <c r="E48" s="315">
        <v>99.37</v>
      </c>
      <c r="F48" s="314">
        <v>40</v>
      </c>
      <c r="G48" s="313">
        <v>24.84</v>
      </c>
      <c r="H48" s="314">
        <v>15</v>
      </c>
      <c r="I48" s="313">
        <v>3.55</v>
      </c>
      <c r="J48" s="312">
        <v>2</v>
      </c>
      <c r="K48" s="313">
        <v>4.93</v>
      </c>
      <c r="L48" s="312">
        <v>2</v>
      </c>
      <c r="M48" s="313">
        <v>11.17</v>
      </c>
      <c r="N48" s="308" t="s">
        <v>312</v>
      </c>
      <c r="O48" s="308" t="s">
        <v>312</v>
      </c>
      <c r="P48" s="308" t="s">
        <v>312</v>
      </c>
      <c r="Q48" s="308" t="s">
        <v>312</v>
      </c>
      <c r="R48" s="312">
        <v>1</v>
      </c>
      <c r="S48" s="309">
        <v>22.6</v>
      </c>
      <c r="T48" s="311">
        <v>1</v>
      </c>
      <c r="U48" s="309">
        <v>51.83</v>
      </c>
      <c r="V48" s="310">
        <v>1</v>
      </c>
      <c r="W48" s="309">
        <v>5.29</v>
      </c>
      <c r="X48" s="308" t="s">
        <v>312</v>
      </c>
      <c r="Y48" s="308" t="s">
        <v>312</v>
      </c>
    </row>
    <row r="49" spans="1:25" ht="9.9499999999999993" customHeight="1" x14ac:dyDescent="0.15">
      <c r="B49" s="131" t="s">
        <v>48</v>
      </c>
      <c r="C49" s="130"/>
      <c r="D49" s="308" t="s">
        <v>312</v>
      </c>
      <c r="E49" s="308" t="s">
        <v>312</v>
      </c>
      <c r="F49" s="308" t="s">
        <v>312</v>
      </c>
      <c r="G49" s="308" t="s">
        <v>312</v>
      </c>
      <c r="H49" s="308" t="s">
        <v>312</v>
      </c>
      <c r="I49" s="308" t="s">
        <v>312</v>
      </c>
      <c r="J49" s="308" t="s">
        <v>312</v>
      </c>
      <c r="K49" s="308" t="s">
        <v>312</v>
      </c>
      <c r="L49" s="308" t="s">
        <v>312</v>
      </c>
      <c r="M49" s="308" t="s">
        <v>312</v>
      </c>
      <c r="N49" s="308" t="s">
        <v>312</v>
      </c>
      <c r="O49" s="308" t="s">
        <v>312</v>
      </c>
      <c r="P49" s="308" t="s">
        <v>312</v>
      </c>
      <c r="Q49" s="308" t="s">
        <v>312</v>
      </c>
      <c r="R49" s="308" t="s">
        <v>312</v>
      </c>
      <c r="S49" s="308" t="s">
        <v>312</v>
      </c>
      <c r="T49" s="308" t="s">
        <v>312</v>
      </c>
      <c r="U49" s="308" t="s">
        <v>312</v>
      </c>
      <c r="V49" s="308" t="s">
        <v>312</v>
      </c>
      <c r="W49" s="308" t="s">
        <v>312</v>
      </c>
      <c r="X49" s="308" t="s">
        <v>312</v>
      </c>
      <c r="Y49" s="308" t="s">
        <v>312</v>
      </c>
    </row>
    <row r="50" spans="1:25" ht="3" customHeight="1" thickBot="1" x14ac:dyDescent="0.2">
      <c r="A50" s="124"/>
      <c r="B50" s="124"/>
      <c r="C50" s="307"/>
      <c r="D50" s="306"/>
      <c r="E50" s="305"/>
      <c r="F50" s="306"/>
      <c r="G50" s="305"/>
      <c r="H50" s="306"/>
      <c r="I50" s="305"/>
      <c r="J50" s="306"/>
      <c r="K50" s="305"/>
      <c r="L50" s="306"/>
      <c r="M50" s="305"/>
      <c r="N50" s="306"/>
      <c r="O50" s="305"/>
      <c r="P50" s="306"/>
      <c r="Q50" s="305"/>
      <c r="R50" s="306"/>
      <c r="S50" s="305"/>
      <c r="T50" s="306"/>
      <c r="U50" s="305"/>
      <c r="V50" s="306"/>
      <c r="W50" s="305"/>
      <c r="X50" s="306"/>
      <c r="Y50" s="305"/>
    </row>
    <row r="51" spans="1:25" ht="3.75" customHeight="1" thickTop="1" x14ac:dyDescent="0.15">
      <c r="B51" s="137"/>
      <c r="C51" s="131"/>
      <c r="D51" s="137"/>
      <c r="E51" s="137"/>
    </row>
    <row r="52" spans="1:25" s="153" customFormat="1" ht="9" customHeight="1" x14ac:dyDescent="0.15">
      <c r="A52" s="567" t="s">
        <v>311</v>
      </c>
      <c r="B52" s="567"/>
      <c r="C52" s="304"/>
    </row>
    <row r="53" spans="1:25" s="153" customFormat="1" x14ac:dyDescent="0.15">
      <c r="A53" s="567" t="s">
        <v>310</v>
      </c>
      <c r="B53" s="567"/>
      <c r="D53" s="303"/>
      <c r="E53" s="302"/>
      <c r="F53" s="303"/>
      <c r="H53" s="303"/>
      <c r="I53" s="302"/>
      <c r="J53" s="303"/>
      <c r="K53" s="302"/>
      <c r="L53" s="303"/>
      <c r="M53" s="302"/>
      <c r="N53" s="303"/>
      <c r="O53" s="302"/>
      <c r="P53" s="303"/>
      <c r="Q53" s="302"/>
      <c r="R53" s="303"/>
      <c r="S53" s="302"/>
      <c r="T53" s="303"/>
      <c r="U53" s="302"/>
      <c r="V53" s="303"/>
      <c r="W53" s="302"/>
      <c r="X53" s="303"/>
      <c r="Y53" s="302"/>
    </row>
    <row r="54" spans="1:25" s="153" customFormat="1" x14ac:dyDescent="0.15">
      <c r="A54" s="567" t="s">
        <v>309</v>
      </c>
      <c r="B54" s="222"/>
    </row>
    <row r="55" spans="1:25" s="153" customFormat="1" x14ac:dyDescent="0.15">
      <c r="A55" s="567" t="s">
        <v>308</v>
      </c>
      <c r="B55" s="567"/>
    </row>
    <row r="56" spans="1:25" x14ac:dyDescent="0.15">
      <c r="D56" s="301">
        <f>SUM(D11:D49)</f>
        <v>7629</v>
      </c>
      <c r="E56" s="300">
        <f>SUM(E11:E49)</f>
        <v>5114.3300000000017</v>
      </c>
      <c r="F56" s="301">
        <f>SUM(F11:F49)</f>
        <v>9144</v>
      </c>
      <c r="G56" s="300"/>
      <c r="H56" s="301">
        <f t="shared" ref="H56:Y56" si="0">SUM(H11:H49)</f>
        <v>6495</v>
      </c>
      <c r="I56" s="300">
        <f t="shared" si="0"/>
        <v>936.28999999999962</v>
      </c>
      <c r="J56" s="301">
        <f t="shared" si="0"/>
        <v>354</v>
      </c>
      <c r="K56" s="300">
        <f t="shared" si="0"/>
        <v>577.45000000000005</v>
      </c>
      <c r="L56" s="301">
        <f t="shared" si="0"/>
        <v>74</v>
      </c>
      <c r="M56" s="300">
        <f t="shared" si="0"/>
        <v>372.77000000000004</v>
      </c>
      <c r="N56" s="301">
        <f t="shared" si="0"/>
        <v>43</v>
      </c>
      <c r="O56" s="300">
        <f t="shared" si="0"/>
        <v>799.84000000000015</v>
      </c>
      <c r="P56" s="301">
        <f t="shared" si="0"/>
        <v>30</v>
      </c>
      <c r="Q56" s="300">
        <f t="shared" si="0"/>
        <v>506.80000000000007</v>
      </c>
      <c r="R56" s="301">
        <f t="shared" si="0"/>
        <v>73</v>
      </c>
      <c r="S56" s="300">
        <f t="shared" si="0"/>
        <v>501.53000000000003</v>
      </c>
      <c r="T56" s="301">
        <f t="shared" si="0"/>
        <v>14</v>
      </c>
      <c r="U56" s="300">
        <f t="shared" si="0"/>
        <v>600.41000000000008</v>
      </c>
      <c r="V56" s="301">
        <f t="shared" si="0"/>
        <v>473</v>
      </c>
      <c r="W56" s="300">
        <f t="shared" si="0"/>
        <v>734.87000000000023</v>
      </c>
      <c r="X56" s="301">
        <f t="shared" si="0"/>
        <v>73</v>
      </c>
      <c r="Y56" s="300">
        <f t="shared" si="0"/>
        <v>84.37</v>
      </c>
    </row>
  </sheetData>
  <mergeCells count="33">
    <mergeCell ref="X4:X5"/>
    <mergeCell ref="Y4:Y5"/>
    <mergeCell ref="X2:Y3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L2:M3"/>
    <mergeCell ref="N2:O3"/>
    <mergeCell ref="J2:K3"/>
    <mergeCell ref="U4:U5"/>
    <mergeCell ref="B2:C5"/>
    <mergeCell ref="D2:E3"/>
    <mergeCell ref="F2:F5"/>
    <mergeCell ref="G2:G5"/>
    <mergeCell ref="H2:I3"/>
    <mergeCell ref="P2:Q3"/>
    <mergeCell ref="W4:W5"/>
    <mergeCell ref="T2:U3"/>
    <mergeCell ref="O4:O5"/>
    <mergeCell ref="V2:W3"/>
    <mergeCell ref="R2:S3"/>
    <mergeCell ref="V4:V5"/>
    <mergeCell ref="T4:T5"/>
    <mergeCell ref="P4:P5"/>
    <mergeCell ref="Q4:Q5"/>
    <mergeCell ref="R4:R5"/>
    <mergeCell ref="S4:S5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8" scale="130" fitToWidth="0" fitToHeight="0" orientation="landscape" r:id="rId1"/>
  <headerFooter alignWithMargins="0">
    <oddHeader>&amp;L&amp;9都市公園&amp;R&amp;9&amp;F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9"/>
  <sheetViews>
    <sheetView zoomScaleNormal="100" zoomScalePageLayoutView="145" workbookViewId="0"/>
  </sheetViews>
  <sheetFormatPr defaultColWidth="10.125" defaultRowHeight="9.75" x14ac:dyDescent="0.15"/>
  <cols>
    <col min="1" max="1" width="1" style="123" customWidth="1"/>
    <col min="2" max="2" width="12.375" style="123" customWidth="1"/>
    <col min="3" max="3" width="1" style="123" customWidth="1"/>
    <col min="4" max="5" width="10.625" style="123" customWidth="1"/>
    <col min="6" max="8" width="10.375" style="123" customWidth="1"/>
    <col min="9" max="16384" width="10.125" style="123"/>
  </cols>
  <sheetData>
    <row r="1" spans="1:8" ht="10.5" customHeight="1" thickBot="1" x14ac:dyDescent="0.2">
      <c r="A1" s="124" t="s">
        <v>120</v>
      </c>
      <c r="B1" s="152"/>
      <c r="G1" s="83"/>
      <c r="H1" s="151" t="s">
        <v>119</v>
      </c>
    </row>
    <row r="2" spans="1:8" s="147" customFormat="1" ht="10.5" customHeight="1" thickTop="1" x14ac:dyDescent="0.15">
      <c r="B2" s="638" t="s">
        <v>118</v>
      </c>
      <c r="C2" s="140"/>
      <c r="D2" s="566" t="s">
        <v>117</v>
      </c>
      <c r="E2" s="566" t="s">
        <v>116</v>
      </c>
      <c r="F2" s="640" t="s">
        <v>115</v>
      </c>
      <c r="G2" s="640"/>
      <c r="H2" s="566" t="s">
        <v>114</v>
      </c>
    </row>
    <row r="3" spans="1:8" s="147" customFormat="1" ht="10.5" customHeight="1" x14ac:dyDescent="0.15">
      <c r="A3" s="138"/>
      <c r="B3" s="639"/>
      <c r="C3" s="138"/>
      <c r="D3" s="148" t="s">
        <v>113</v>
      </c>
      <c r="E3" s="148" t="s">
        <v>112</v>
      </c>
      <c r="F3" s="149" t="s">
        <v>111</v>
      </c>
      <c r="G3" s="149" t="s">
        <v>110</v>
      </c>
      <c r="H3" s="148" t="s">
        <v>109</v>
      </c>
    </row>
    <row r="4" spans="1:8" s="147" customFormat="1" ht="1.5" hidden="1" customHeight="1" x14ac:dyDescent="0.15">
      <c r="A4" s="119"/>
      <c r="B4" s="119"/>
      <c r="C4" s="119"/>
      <c r="D4" s="120"/>
      <c r="E4" s="133">
        <f t="shared" ref="E4:H5" si="0">SUM(E5:E6)</f>
        <v>3</v>
      </c>
      <c r="F4" s="133">
        <f t="shared" si="0"/>
        <v>41</v>
      </c>
      <c r="G4" s="133">
        <f t="shared" si="0"/>
        <v>3</v>
      </c>
      <c r="H4" s="133">
        <f t="shared" si="0"/>
        <v>1883</v>
      </c>
    </row>
    <row r="5" spans="1:8" ht="9.9499999999999993" customHeight="1" x14ac:dyDescent="0.15">
      <c r="B5" s="135" t="s">
        <v>101</v>
      </c>
      <c r="C5" s="146"/>
      <c r="D5" s="132">
        <f>SUM(D6:D7)</f>
        <v>1570</v>
      </c>
      <c r="E5" s="132">
        <f t="shared" si="0"/>
        <v>3</v>
      </c>
      <c r="F5" s="132">
        <f t="shared" si="0"/>
        <v>38</v>
      </c>
      <c r="G5" s="132">
        <f t="shared" si="0"/>
        <v>3</v>
      </c>
      <c r="H5" s="132">
        <f t="shared" si="0"/>
        <v>1532</v>
      </c>
    </row>
    <row r="6" spans="1:8" ht="9.9499999999999993" customHeight="1" x14ac:dyDescent="0.15">
      <c r="B6" s="131" t="s">
        <v>16</v>
      </c>
      <c r="C6" s="130"/>
      <c r="D6" s="76">
        <v>354</v>
      </c>
      <c r="E6" s="144">
        <v>0</v>
      </c>
      <c r="F6" s="144">
        <v>3</v>
      </c>
      <c r="G6" s="76">
        <v>0</v>
      </c>
      <c r="H6" s="76">
        <v>351</v>
      </c>
    </row>
    <row r="7" spans="1:8" ht="9.9499999999999993" customHeight="1" x14ac:dyDescent="0.15">
      <c r="B7" s="131" t="s">
        <v>17</v>
      </c>
      <c r="C7" s="130"/>
      <c r="D7" s="76">
        <v>1216</v>
      </c>
      <c r="E7" s="145">
        <v>3</v>
      </c>
      <c r="F7" s="144">
        <v>35</v>
      </c>
      <c r="G7" s="76">
        <v>3</v>
      </c>
      <c r="H7" s="76">
        <v>1181</v>
      </c>
    </row>
    <row r="8" spans="1:8" ht="3.75" customHeight="1" thickBot="1" x14ac:dyDescent="0.2">
      <c r="A8" s="124"/>
      <c r="B8" s="124"/>
      <c r="C8" s="124"/>
      <c r="D8" s="143"/>
      <c r="E8" s="142"/>
      <c r="F8" s="142"/>
      <c r="G8" s="142"/>
      <c r="H8" s="142"/>
    </row>
    <row r="9" spans="1:8" ht="4.5" customHeight="1" thickTop="1" x14ac:dyDescent="0.15"/>
    <row r="11" spans="1:8" ht="9.75" customHeight="1" thickBot="1" x14ac:dyDescent="0.2">
      <c r="A11" s="123" t="s">
        <v>108</v>
      </c>
    </row>
    <row r="12" spans="1:8" ht="10.5" customHeight="1" thickTop="1" x14ac:dyDescent="0.15">
      <c r="A12" s="141"/>
      <c r="B12" s="638" t="s">
        <v>107</v>
      </c>
      <c r="C12" s="140"/>
      <c r="D12" s="641" t="s">
        <v>106</v>
      </c>
      <c r="E12" s="643" t="s">
        <v>105</v>
      </c>
      <c r="F12" s="643" t="s">
        <v>104</v>
      </c>
      <c r="G12" s="643" t="s">
        <v>103</v>
      </c>
      <c r="H12" s="636" t="s">
        <v>102</v>
      </c>
    </row>
    <row r="13" spans="1:8" x14ac:dyDescent="0.15">
      <c r="A13" s="139"/>
      <c r="B13" s="639"/>
      <c r="C13" s="138"/>
      <c r="D13" s="642"/>
      <c r="E13" s="644"/>
      <c r="F13" s="644"/>
      <c r="G13" s="644"/>
      <c r="H13" s="637"/>
    </row>
    <row r="14" spans="1:8" ht="3.75" customHeight="1" x14ac:dyDescent="0.15">
      <c r="A14" s="137"/>
      <c r="B14" s="119"/>
      <c r="C14" s="119"/>
      <c r="D14" s="120"/>
      <c r="E14" s="136"/>
      <c r="F14" s="136"/>
      <c r="G14" s="136"/>
      <c r="H14" s="136"/>
    </row>
    <row r="15" spans="1:8" ht="9.9499999999999993" customHeight="1" x14ac:dyDescent="0.15">
      <c r="B15" s="135" t="s">
        <v>101</v>
      </c>
      <c r="C15" s="134"/>
      <c r="D15" s="133">
        <f>SUM(D16:D17)</f>
        <v>1532</v>
      </c>
      <c r="E15" s="132">
        <v>64</v>
      </c>
      <c r="F15" s="132">
        <f>SUM(F16:F17)</f>
        <v>1460</v>
      </c>
      <c r="G15" s="132">
        <f>SUM(G16:G17)</f>
        <v>0</v>
      </c>
      <c r="H15" s="132">
        <f>SUM(H16:H17)</f>
        <v>8</v>
      </c>
    </row>
    <row r="16" spans="1:8" ht="9.9499999999999993" customHeight="1" x14ac:dyDescent="0.15">
      <c r="B16" s="131" t="s">
        <v>16</v>
      </c>
      <c r="C16" s="130"/>
      <c r="D16" s="129">
        <v>351</v>
      </c>
      <c r="E16" s="128">
        <v>19</v>
      </c>
      <c r="F16" s="126">
        <v>324</v>
      </c>
      <c r="G16" s="126">
        <v>0</v>
      </c>
      <c r="H16" s="126">
        <v>8</v>
      </c>
    </row>
    <row r="17" spans="1:8" ht="9.9499999999999993" customHeight="1" x14ac:dyDescent="0.15">
      <c r="B17" s="131" t="s">
        <v>17</v>
      </c>
      <c r="C17" s="130"/>
      <c r="D17" s="129">
        <v>1181</v>
      </c>
      <c r="E17" s="128">
        <v>45</v>
      </c>
      <c r="F17" s="126">
        <v>1136</v>
      </c>
      <c r="G17" s="127">
        <v>0</v>
      </c>
      <c r="H17" s="126">
        <v>0</v>
      </c>
    </row>
    <row r="18" spans="1:8" ht="3" customHeight="1" thickBot="1" x14ac:dyDescent="0.2">
      <c r="A18" s="124"/>
      <c r="B18" s="124"/>
      <c r="C18" s="124"/>
      <c r="D18" s="125"/>
      <c r="E18" s="124"/>
      <c r="F18" s="124"/>
      <c r="G18" s="124"/>
      <c r="H18" s="124"/>
    </row>
    <row r="19" spans="1:8" ht="3" customHeight="1" thickTop="1" x14ac:dyDescent="0.15"/>
  </sheetData>
  <mergeCells count="8">
    <mergeCell ref="H12:H13"/>
    <mergeCell ref="B2:B3"/>
    <mergeCell ref="F2:G2"/>
    <mergeCell ref="B12:B13"/>
    <mergeCell ref="D12:D13"/>
    <mergeCell ref="E12:E13"/>
    <mergeCell ref="F12:F13"/>
    <mergeCell ref="G12:G13"/>
  </mergeCells>
  <phoneticPr fontId="3"/>
  <printOptions horizontalCentered="1"/>
  <pageMargins left="0.78740157480314965" right="0.78740157480314965" top="1.299212598425197" bottom="0.98425196850393704" header="0.78740157480314965" footer="0.51181102362204722"/>
  <pageSetup paperSize="9" scale="125" orientation="portrait" r:id="rId1"/>
  <headerFooter alignWithMargins="0">
    <oddHeader>&amp;L&amp;9公害健康被害者認定状況&amp;R&amp;8 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Normal="100" zoomScaleSheetLayoutView="130" zoomScalePageLayoutView="148" workbookViewId="0"/>
  </sheetViews>
  <sheetFormatPr defaultColWidth="9" defaultRowHeight="9.75" x14ac:dyDescent="0.15"/>
  <cols>
    <col min="1" max="1" width="1.125" style="83" customWidth="1"/>
    <col min="2" max="2" width="20.375" style="83" customWidth="1"/>
    <col min="3" max="3" width="1.125" style="123" customWidth="1"/>
    <col min="4" max="4" width="6.875" style="123" customWidth="1"/>
    <col min="5" max="5" width="6.875" style="83" customWidth="1"/>
    <col min="6" max="6" width="6.875" style="123" customWidth="1"/>
    <col min="7" max="16384" width="9" style="83"/>
  </cols>
  <sheetData>
    <row r="1" spans="1:6" ht="10.5" customHeight="1" thickBot="1" x14ac:dyDescent="0.2">
      <c r="A1" s="117" t="s">
        <v>140</v>
      </c>
      <c r="F1" s="151" t="s">
        <v>139</v>
      </c>
    </row>
    <row r="2" spans="1:6" ht="12" customHeight="1" thickTop="1" x14ac:dyDescent="0.15">
      <c r="A2" s="646" t="s">
        <v>138</v>
      </c>
      <c r="B2" s="647"/>
      <c r="C2" s="168"/>
      <c r="D2" s="649" t="s">
        <v>137</v>
      </c>
      <c r="E2" s="651" t="s">
        <v>136</v>
      </c>
      <c r="F2" s="653" t="s">
        <v>135</v>
      </c>
    </row>
    <row r="3" spans="1:6" ht="9.75" customHeight="1" x14ac:dyDescent="0.15">
      <c r="A3" s="648"/>
      <c r="B3" s="648"/>
      <c r="C3" s="167"/>
      <c r="D3" s="650"/>
      <c r="E3" s="652"/>
      <c r="F3" s="654"/>
    </row>
    <row r="4" spans="1:6" s="82" customFormat="1" ht="11.25" customHeight="1" x14ac:dyDescent="0.15">
      <c r="A4" s="107"/>
      <c r="B4" s="107"/>
      <c r="C4" s="166"/>
      <c r="D4" s="165" t="s">
        <v>134</v>
      </c>
      <c r="E4" s="164" t="s">
        <v>133</v>
      </c>
      <c r="F4" s="163" t="s">
        <v>133</v>
      </c>
    </row>
    <row r="5" spans="1:6" ht="9.9499999999999993" customHeight="1" x14ac:dyDescent="0.15">
      <c r="A5" s="655" t="s">
        <v>84</v>
      </c>
      <c r="B5" s="655"/>
      <c r="C5" s="146"/>
      <c r="D5" s="94">
        <v>8</v>
      </c>
      <c r="E5" s="94">
        <v>6</v>
      </c>
      <c r="F5" s="94">
        <v>2</v>
      </c>
    </row>
    <row r="6" spans="1:6" ht="4.5" customHeight="1" x14ac:dyDescent="0.15">
      <c r="A6" s="162"/>
      <c r="B6" s="162"/>
      <c r="C6" s="146"/>
      <c r="D6" s="160"/>
      <c r="E6" s="161"/>
      <c r="F6" s="160"/>
    </row>
    <row r="7" spans="1:6" ht="9.9499999999999993" customHeight="1" x14ac:dyDescent="0.15">
      <c r="A7" s="645" t="s">
        <v>16</v>
      </c>
      <c r="B7" s="645"/>
      <c r="C7" s="130"/>
      <c r="D7" s="76">
        <v>4</v>
      </c>
      <c r="E7" s="76">
        <v>3</v>
      </c>
      <c r="F7" s="76">
        <v>1</v>
      </c>
    </row>
    <row r="8" spans="1:6" ht="9.9499999999999993" customHeight="1" x14ac:dyDescent="0.15">
      <c r="A8" s="645" t="s">
        <v>17</v>
      </c>
      <c r="B8" s="645"/>
      <c r="C8" s="130"/>
      <c r="D8" s="76">
        <v>6</v>
      </c>
      <c r="E8" s="76">
        <v>5</v>
      </c>
      <c r="F8" s="76">
        <v>2</v>
      </c>
    </row>
    <row r="9" spans="1:6" ht="9.9499999999999993" customHeight="1" x14ac:dyDescent="0.15">
      <c r="A9" s="645" t="s">
        <v>18</v>
      </c>
      <c r="B9" s="656"/>
      <c r="C9" s="157"/>
      <c r="D9" s="76">
        <v>2</v>
      </c>
      <c r="E9" s="76">
        <v>1</v>
      </c>
      <c r="F9" s="76">
        <v>0</v>
      </c>
    </row>
    <row r="10" spans="1:6" ht="9.75" customHeight="1" x14ac:dyDescent="0.15">
      <c r="A10" s="645" t="s">
        <v>66</v>
      </c>
      <c r="B10" s="657"/>
      <c r="C10" s="157"/>
      <c r="D10" s="76">
        <v>2</v>
      </c>
      <c r="E10" s="76">
        <v>1</v>
      </c>
      <c r="F10" s="76">
        <v>0</v>
      </c>
    </row>
    <row r="11" spans="1:6" ht="3.75" customHeight="1" x14ac:dyDescent="0.15">
      <c r="A11" s="123"/>
      <c r="B11" s="123"/>
      <c r="C11" s="156"/>
      <c r="D11" s="76"/>
      <c r="E11" s="76"/>
      <c r="F11" s="76"/>
    </row>
    <row r="12" spans="1:6" ht="9.9499999999999993" customHeight="1" x14ac:dyDescent="0.15">
      <c r="A12" s="645" t="s">
        <v>26</v>
      </c>
      <c r="B12" s="656"/>
      <c r="C12" s="157"/>
      <c r="D12" s="76">
        <v>1</v>
      </c>
      <c r="E12" s="76">
        <v>0</v>
      </c>
      <c r="F12" s="76">
        <v>0</v>
      </c>
    </row>
    <row r="13" spans="1:6" ht="9.9499999999999993" customHeight="1" x14ac:dyDescent="0.15">
      <c r="A13" s="645" t="s">
        <v>132</v>
      </c>
      <c r="B13" s="656"/>
      <c r="C13" s="157"/>
      <c r="D13" s="76">
        <v>2</v>
      </c>
      <c r="E13" s="76">
        <v>1</v>
      </c>
      <c r="F13" s="76">
        <v>0</v>
      </c>
    </row>
    <row r="14" spans="1:6" ht="9.9499999999999993" customHeight="1" x14ac:dyDescent="0.15">
      <c r="A14" s="123"/>
      <c r="B14" s="123" t="s">
        <v>131</v>
      </c>
      <c r="C14" s="156"/>
      <c r="D14" s="76"/>
      <c r="E14" s="76"/>
      <c r="F14" s="76"/>
    </row>
    <row r="15" spans="1:6" ht="9.9499999999999993" customHeight="1" x14ac:dyDescent="0.15">
      <c r="A15" s="123"/>
      <c r="B15" s="123" t="s">
        <v>130</v>
      </c>
      <c r="C15" s="156"/>
      <c r="D15" s="160"/>
      <c r="E15" s="160"/>
      <c r="F15" s="160"/>
    </row>
    <row r="16" spans="1:6" ht="9.9499999999999993" customHeight="1" x14ac:dyDescent="0.15">
      <c r="A16" s="123"/>
      <c r="B16" s="123" t="s">
        <v>129</v>
      </c>
      <c r="C16" s="156"/>
      <c r="D16" s="160"/>
      <c r="E16" s="160"/>
      <c r="F16" s="160"/>
    </row>
    <row r="17" spans="1:6" ht="6" customHeight="1" x14ac:dyDescent="0.15">
      <c r="A17" s="123"/>
      <c r="B17" s="123"/>
      <c r="C17" s="156"/>
      <c r="D17" s="160"/>
      <c r="E17" s="160"/>
      <c r="F17" s="160"/>
    </row>
    <row r="18" spans="1:6" ht="9.9499999999999993" customHeight="1" x14ac:dyDescent="0.15">
      <c r="A18" s="645" t="s">
        <v>128</v>
      </c>
      <c r="B18" s="656"/>
      <c r="C18" s="157"/>
      <c r="D18" s="76">
        <v>1</v>
      </c>
      <c r="E18" s="76">
        <v>1</v>
      </c>
      <c r="F18" s="76">
        <v>0</v>
      </c>
    </row>
    <row r="19" spans="1:6" ht="9.9499999999999993" customHeight="1" x14ac:dyDescent="0.15">
      <c r="A19" s="123"/>
      <c r="B19" s="123" t="s">
        <v>127</v>
      </c>
      <c r="C19" s="156"/>
      <c r="D19" s="160"/>
      <c r="E19" s="160"/>
      <c r="F19" s="160"/>
    </row>
    <row r="20" spans="1:6" ht="9.9499999999999993" customHeight="1" x14ac:dyDescent="0.15">
      <c r="A20" s="123"/>
      <c r="B20" s="123" t="s">
        <v>126</v>
      </c>
      <c r="C20" s="156"/>
      <c r="D20" s="160"/>
      <c r="E20" s="160"/>
      <c r="F20" s="159"/>
    </row>
    <row r="21" spans="1:6" ht="9.9499999999999993" customHeight="1" x14ac:dyDescent="0.15">
      <c r="A21" s="123"/>
      <c r="B21" s="123" t="s">
        <v>125</v>
      </c>
      <c r="C21" s="156"/>
      <c r="D21" s="160"/>
      <c r="E21" s="160"/>
      <c r="F21" s="159"/>
    </row>
    <row r="22" spans="1:6" ht="6" customHeight="1" x14ac:dyDescent="0.15">
      <c r="A22" s="123"/>
      <c r="B22" s="123"/>
      <c r="C22" s="156"/>
      <c r="D22" s="160"/>
      <c r="E22" s="160"/>
      <c r="F22" s="159"/>
    </row>
    <row r="23" spans="1:6" ht="9.9499999999999993" customHeight="1" x14ac:dyDescent="0.15">
      <c r="A23" s="645" t="s">
        <v>124</v>
      </c>
      <c r="B23" s="656"/>
      <c r="C23" s="157"/>
      <c r="D23" s="76">
        <v>2</v>
      </c>
      <c r="E23" s="76">
        <v>1</v>
      </c>
      <c r="F23" s="158">
        <v>0</v>
      </c>
    </row>
    <row r="24" spans="1:6" ht="9.9499999999999993" customHeight="1" x14ac:dyDescent="0.15">
      <c r="A24" s="123"/>
      <c r="B24" s="123" t="s">
        <v>123</v>
      </c>
      <c r="C24" s="156"/>
      <c r="D24" s="83"/>
      <c r="F24" s="83"/>
    </row>
    <row r="25" spans="1:6" ht="9.9499999999999993" customHeight="1" x14ac:dyDescent="0.15">
      <c r="A25" s="123"/>
      <c r="B25" s="123" t="s">
        <v>122</v>
      </c>
      <c r="C25" s="156"/>
      <c r="D25" s="75"/>
      <c r="F25" s="109"/>
    </row>
    <row r="26" spans="1:6" ht="9.9499999999999993" customHeight="1" x14ac:dyDescent="0.15">
      <c r="A26" s="123"/>
      <c r="B26" s="123" t="s">
        <v>121</v>
      </c>
      <c r="C26" s="156"/>
      <c r="D26" s="75"/>
      <c r="F26" s="109"/>
    </row>
    <row r="27" spans="1:6" ht="6" customHeight="1" x14ac:dyDescent="0.15">
      <c r="A27" s="123"/>
      <c r="B27" s="123"/>
      <c r="C27" s="156"/>
      <c r="D27" s="75"/>
      <c r="F27" s="109"/>
    </row>
    <row r="28" spans="1:6" ht="4.5" customHeight="1" thickBot="1" x14ac:dyDescent="0.2">
      <c r="A28" s="91"/>
      <c r="B28" s="91"/>
      <c r="C28" s="155"/>
      <c r="D28" s="154"/>
      <c r="E28" s="91"/>
      <c r="F28" s="153"/>
    </row>
    <row r="29" spans="1:6" ht="8.25" customHeight="1" thickTop="1" x14ac:dyDescent="0.15">
      <c r="F29" s="141"/>
    </row>
  </sheetData>
  <mergeCells count="13">
    <mergeCell ref="A23:B23"/>
    <mergeCell ref="A8:B8"/>
    <mergeCell ref="A9:B9"/>
    <mergeCell ref="A10:B10"/>
    <mergeCell ref="A12:B12"/>
    <mergeCell ref="A13:B13"/>
    <mergeCell ref="A18:B18"/>
    <mergeCell ref="A7:B7"/>
    <mergeCell ref="A2:B3"/>
    <mergeCell ref="D2:D3"/>
    <mergeCell ref="E2:E3"/>
    <mergeCell ref="F2:F3"/>
    <mergeCell ref="A5:B5"/>
  </mergeCells>
  <phoneticPr fontId="3"/>
  <printOptions horizontalCentered="1"/>
  <pageMargins left="0.78740157480314965" right="0.59055118110236227" top="1.3779527559055118" bottom="0.98425196850393704" header="0.78740157480314965" footer="0.51181102362204722"/>
  <pageSetup paperSize="9" scale="110" orientation="portrait" r:id="rId1"/>
  <headerFooter alignWithMargins="0">
    <oddHeader>&amp;L&amp;9光化学スモッグ注意報発令日数と被害届出者数&amp;R&amp;6 &amp;F (&amp;A)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zoomScaleNormal="100" zoomScaleSheetLayoutView="150" zoomScalePageLayoutView="130" workbookViewId="0"/>
  </sheetViews>
  <sheetFormatPr defaultColWidth="9" defaultRowHeight="9.75" x14ac:dyDescent="0.15"/>
  <cols>
    <col min="1" max="1" width="17.875" style="83" customWidth="1"/>
    <col min="2" max="2" width="0.5" style="83" customWidth="1"/>
    <col min="3" max="3" width="7.125" style="83" customWidth="1"/>
    <col min="4" max="4" width="7.125" style="123" customWidth="1"/>
    <col min="5" max="5" width="7" style="83" customWidth="1"/>
    <col min="6" max="16384" width="9" style="83"/>
  </cols>
  <sheetData>
    <row r="1" spans="1:5" ht="11.25" customHeight="1" thickBot="1" x14ac:dyDescent="0.2">
      <c r="A1" s="179" t="s">
        <v>148</v>
      </c>
      <c r="D1" s="83"/>
      <c r="E1" s="107" t="s">
        <v>119</v>
      </c>
    </row>
    <row r="2" spans="1:5" ht="12" customHeight="1" thickTop="1" x14ac:dyDescent="0.15">
      <c r="A2" s="658" t="s">
        <v>147</v>
      </c>
      <c r="B2" s="178"/>
      <c r="C2" s="660" t="s">
        <v>137</v>
      </c>
      <c r="D2" s="662" t="s">
        <v>136</v>
      </c>
      <c r="E2" s="664" t="s">
        <v>135</v>
      </c>
    </row>
    <row r="3" spans="1:5" x14ac:dyDescent="0.15">
      <c r="A3" s="659"/>
      <c r="B3" s="177"/>
      <c r="C3" s="661"/>
      <c r="D3" s="663"/>
      <c r="E3" s="665"/>
    </row>
    <row r="4" spans="1:5" s="82" customFormat="1" ht="11.25" customHeight="1" x14ac:dyDescent="0.15">
      <c r="A4" s="87"/>
      <c r="C4" s="176" t="s">
        <v>146</v>
      </c>
      <c r="D4" s="163" t="s">
        <v>146</v>
      </c>
      <c r="E4" s="163" t="s">
        <v>145</v>
      </c>
    </row>
    <row r="5" spans="1:5" ht="23.25" customHeight="1" x14ac:dyDescent="0.15">
      <c r="A5" s="175" t="s">
        <v>106</v>
      </c>
      <c r="C5" s="95">
        <v>13</v>
      </c>
      <c r="D5" s="174">
        <v>0</v>
      </c>
      <c r="E5" s="173">
        <v>0</v>
      </c>
    </row>
    <row r="6" spans="1:5" ht="4.1500000000000004" customHeight="1" x14ac:dyDescent="0.15">
      <c r="A6" s="88"/>
      <c r="C6" s="172"/>
      <c r="D6" s="83"/>
      <c r="E6" s="171"/>
    </row>
    <row r="7" spans="1:5" ht="21.75" customHeight="1" x14ac:dyDescent="0.15">
      <c r="A7" s="93" t="s">
        <v>16</v>
      </c>
      <c r="C7" s="75">
        <v>0</v>
      </c>
      <c r="D7" s="126">
        <v>0</v>
      </c>
      <c r="E7" s="170">
        <v>0</v>
      </c>
    </row>
    <row r="8" spans="1:5" ht="21.75" customHeight="1" x14ac:dyDescent="0.15">
      <c r="A8" s="93" t="s">
        <v>17</v>
      </c>
      <c r="C8" s="75">
        <v>1</v>
      </c>
      <c r="D8" s="126">
        <v>0</v>
      </c>
      <c r="E8" s="170">
        <v>0</v>
      </c>
    </row>
    <row r="9" spans="1:5" ht="21.75" customHeight="1" x14ac:dyDescent="0.15">
      <c r="A9" s="93" t="s">
        <v>18</v>
      </c>
      <c r="C9" s="75">
        <v>0</v>
      </c>
      <c r="D9" s="126">
        <v>0</v>
      </c>
      <c r="E9" s="170">
        <v>0</v>
      </c>
    </row>
    <row r="10" spans="1:5" ht="21.75" customHeight="1" x14ac:dyDescent="0.15">
      <c r="A10" s="93" t="s">
        <v>19</v>
      </c>
      <c r="C10" s="75">
        <v>0</v>
      </c>
      <c r="D10" s="126">
        <v>0</v>
      </c>
      <c r="E10" s="170">
        <v>0</v>
      </c>
    </row>
    <row r="11" spans="1:5" ht="22.5" customHeight="1" x14ac:dyDescent="0.15">
      <c r="A11" s="93" t="s">
        <v>144</v>
      </c>
      <c r="C11" s="75">
        <v>0</v>
      </c>
      <c r="D11" s="126">
        <v>0</v>
      </c>
      <c r="E11" s="170">
        <v>0</v>
      </c>
    </row>
    <row r="12" spans="1:5" ht="21.75" customHeight="1" x14ac:dyDescent="0.15">
      <c r="A12" s="93" t="s">
        <v>143</v>
      </c>
      <c r="C12" s="75">
        <v>0</v>
      </c>
      <c r="D12" s="126">
        <v>0</v>
      </c>
      <c r="E12" s="170">
        <v>0</v>
      </c>
    </row>
    <row r="13" spans="1:5" ht="21.75" customHeight="1" x14ac:dyDescent="0.15">
      <c r="A13" s="93" t="s">
        <v>142</v>
      </c>
      <c r="C13" s="75">
        <v>12</v>
      </c>
      <c r="D13" s="126">
        <v>0</v>
      </c>
      <c r="E13" s="170">
        <v>0</v>
      </c>
    </row>
    <row r="14" spans="1:5" ht="21.75" customHeight="1" x14ac:dyDescent="0.15">
      <c r="A14" s="131" t="s">
        <v>141</v>
      </c>
      <c r="C14" s="75">
        <v>0</v>
      </c>
      <c r="D14" s="126">
        <v>0</v>
      </c>
      <c r="E14" s="170">
        <v>0</v>
      </c>
    </row>
    <row r="15" spans="1:5" ht="4.5" customHeight="1" thickBot="1" x14ac:dyDescent="0.2">
      <c r="A15" s="91"/>
      <c r="B15" s="91"/>
      <c r="C15" s="154"/>
      <c r="D15" s="124"/>
      <c r="E15" s="124"/>
    </row>
    <row r="16" spans="1:5" ht="4.5" customHeight="1" thickTop="1" x14ac:dyDescent="0.15"/>
    <row r="17" spans="1:1" x14ac:dyDescent="0.15">
      <c r="A17" s="169"/>
    </row>
  </sheetData>
  <mergeCells count="4">
    <mergeCell ref="A2:A3"/>
    <mergeCell ref="C2:C3"/>
    <mergeCell ref="D2:D3"/>
    <mergeCell ref="E2:E3"/>
  </mergeCells>
  <phoneticPr fontId="3"/>
  <printOptions horizontalCentered="1"/>
  <pageMargins left="0.78740157480314965" right="0.59055118110236227" top="1.3779527559055118" bottom="0.98425196850393704" header="0.78740157480314965" footer="0.51181102362204722"/>
  <pageSetup paperSize="9" scale="110" orientation="portrait" r:id="rId1"/>
  <headerFooter alignWithMargins="0">
    <oddHeader>&amp;L&amp;9光化学スモッグ注意報発令日数と被害届出者数&amp;R&amp;6&amp;F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5"/>
  <sheetViews>
    <sheetView showWhiteSpace="0" zoomScaleNormal="100" zoomScaleSheetLayoutView="150" zoomScalePageLayoutView="148" workbookViewId="0"/>
  </sheetViews>
  <sheetFormatPr defaultColWidth="10.125" defaultRowHeight="9.75" x14ac:dyDescent="0.15"/>
  <cols>
    <col min="1" max="1" width="1.625" style="123" customWidth="1"/>
    <col min="2" max="2" width="5.875" style="123" bestFit="1" customWidth="1"/>
    <col min="3" max="3" width="0.5" style="123" customWidth="1"/>
    <col min="4" max="4" width="4.5" style="123" customWidth="1"/>
    <col min="5" max="5" width="5.875" style="123" bestFit="1" customWidth="1"/>
    <col min="6" max="6" width="4.875" style="123" customWidth="1"/>
    <col min="7" max="7" width="6.875" style="123" customWidth="1"/>
    <col min="8" max="8" width="21.125" style="180" customWidth="1"/>
    <col min="9" max="9" width="19" style="123" customWidth="1"/>
    <col min="10" max="10" width="20.375" style="123" customWidth="1"/>
    <col min="11" max="16384" width="10.125" style="123"/>
  </cols>
  <sheetData>
    <row r="1" spans="1:9" ht="13.5" customHeight="1" thickBot="1" x14ac:dyDescent="0.2">
      <c r="H1" s="83"/>
      <c r="I1" s="151" t="s">
        <v>178</v>
      </c>
    </row>
    <row r="2" spans="1:9" s="147" customFormat="1" ht="13.5" customHeight="1" thickTop="1" x14ac:dyDescent="0.15">
      <c r="A2" s="638" t="s">
        <v>177</v>
      </c>
      <c r="B2" s="638"/>
      <c r="C2" s="199"/>
      <c r="D2" s="651" t="s">
        <v>176</v>
      </c>
      <c r="E2" s="198" t="s">
        <v>175</v>
      </c>
      <c r="F2" s="651" t="s">
        <v>174</v>
      </c>
      <c r="G2" s="197" t="s">
        <v>173</v>
      </c>
      <c r="H2" s="673" t="s">
        <v>670</v>
      </c>
      <c r="I2" s="636" t="s">
        <v>671</v>
      </c>
    </row>
    <row r="3" spans="1:9" s="147" customFormat="1" ht="13.5" customHeight="1" x14ac:dyDescent="0.15">
      <c r="A3" s="671"/>
      <c r="B3" s="671"/>
      <c r="C3" s="191"/>
      <c r="D3" s="672"/>
      <c r="E3" s="196" t="s">
        <v>172</v>
      </c>
      <c r="F3" s="672"/>
      <c r="G3" s="195" t="s">
        <v>171</v>
      </c>
      <c r="H3" s="674"/>
      <c r="I3" s="668"/>
    </row>
    <row r="4" spans="1:9" s="147" customFormat="1" ht="13.5" customHeight="1" x14ac:dyDescent="0.15">
      <c r="A4" s="639"/>
      <c r="B4" s="639"/>
      <c r="C4" s="194"/>
      <c r="D4" s="652"/>
      <c r="E4" s="193" t="s">
        <v>170</v>
      </c>
      <c r="F4" s="652"/>
      <c r="G4" s="192" t="s">
        <v>169</v>
      </c>
      <c r="H4" s="675"/>
      <c r="I4" s="669"/>
    </row>
    <row r="5" spans="1:9" s="147" customFormat="1" ht="4.5" customHeight="1" x14ac:dyDescent="0.15">
      <c r="A5" s="119"/>
      <c r="B5" s="119"/>
      <c r="C5" s="191"/>
      <c r="D5" s="119"/>
      <c r="E5" s="119"/>
      <c r="F5" s="119"/>
      <c r="G5" s="190"/>
      <c r="H5" s="189"/>
      <c r="I5" s="188"/>
    </row>
    <row r="6" spans="1:9" ht="13.5" customHeight="1" x14ac:dyDescent="0.15">
      <c r="A6" s="670" t="s">
        <v>168</v>
      </c>
      <c r="B6" s="670"/>
      <c r="C6" s="187"/>
      <c r="D6" s="186">
        <f>D8+D10+D17</f>
        <v>63</v>
      </c>
      <c r="E6" s="186">
        <f>E8+E10+E17</f>
        <v>56</v>
      </c>
      <c r="F6" s="186">
        <f>F8+F10+F17</f>
        <v>150</v>
      </c>
      <c r="G6" s="186">
        <f>G8+G10+G17</f>
        <v>135</v>
      </c>
      <c r="H6" s="185" t="s">
        <v>167</v>
      </c>
      <c r="I6" s="184" t="s">
        <v>167</v>
      </c>
    </row>
    <row r="7" spans="1:9" ht="11.25" customHeight="1" x14ac:dyDescent="0.15">
      <c r="A7" s="137"/>
      <c r="B7" s="137"/>
      <c r="C7" s="156"/>
      <c r="D7" s="126"/>
      <c r="E7" s="126"/>
      <c r="F7" s="126"/>
      <c r="G7" s="126"/>
      <c r="H7" s="678" t="s">
        <v>166</v>
      </c>
      <c r="I7" s="677" t="s">
        <v>165</v>
      </c>
    </row>
    <row r="8" spans="1:9" ht="11.25" customHeight="1" x14ac:dyDescent="0.15">
      <c r="A8" s="666" t="s">
        <v>164</v>
      </c>
      <c r="B8" s="666"/>
      <c r="C8" s="156"/>
      <c r="D8" s="126">
        <v>45</v>
      </c>
      <c r="E8" s="126">
        <v>43</v>
      </c>
      <c r="F8" s="126">
        <v>89</v>
      </c>
      <c r="G8" s="126">
        <v>86</v>
      </c>
      <c r="H8" s="678"/>
      <c r="I8" s="677"/>
    </row>
    <row r="9" spans="1:9" ht="11.25" customHeight="1" x14ac:dyDescent="0.15">
      <c r="A9" s="131"/>
      <c r="B9" s="131"/>
      <c r="C9" s="156"/>
      <c r="D9" s="126"/>
      <c r="E9" s="126"/>
      <c r="F9" s="126"/>
      <c r="G9" s="126"/>
      <c r="H9" s="678"/>
      <c r="I9" s="677"/>
    </row>
    <row r="10" spans="1:9" ht="11.25" customHeight="1" x14ac:dyDescent="0.15">
      <c r="A10" s="666" t="s">
        <v>163</v>
      </c>
      <c r="B10" s="666"/>
      <c r="C10" s="156"/>
      <c r="D10" s="126">
        <f>SUM(D11:D15)</f>
        <v>5</v>
      </c>
      <c r="E10" s="126">
        <v>4</v>
      </c>
      <c r="F10" s="126">
        <f>SUM(F11:F15)</f>
        <v>19</v>
      </c>
      <c r="G10" s="126">
        <f>SUM(G11:G15)</f>
        <v>15</v>
      </c>
      <c r="H10" s="678"/>
      <c r="I10" s="677"/>
    </row>
    <row r="11" spans="1:9" ht="11.25" customHeight="1" x14ac:dyDescent="0.15">
      <c r="A11" s="137"/>
      <c r="B11" s="131" t="s">
        <v>162</v>
      </c>
      <c r="C11" s="156"/>
      <c r="D11" s="126">
        <v>1</v>
      </c>
      <c r="E11" s="126">
        <v>1</v>
      </c>
      <c r="F11" s="126">
        <v>5</v>
      </c>
      <c r="G11" s="126">
        <v>5</v>
      </c>
      <c r="H11" s="185" t="s">
        <v>161</v>
      </c>
      <c r="I11" s="184" t="s">
        <v>161</v>
      </c>
    </row>
    <row r="12" spans="1:9" ht="11.25" customHeight="1" x14ac:dyDescent="0.15">
      <c r="A12" s="137"/>
      <c r="B12" s="131" t="s">
        <v>160</v>
      </c>
      <c r="C12" s="156"/>
      <c r="D12" s="126">
        <v>1</v>
      </c>
      <c r="E12" s="126">
        <v>1</v>
      </c>
      <c r="F12" s="126">
        <v>4</v>
      </c>
      <c r="G12" s="126">
        <v>4</v>
      </c>
      <c r="H12" s="676" t="s">
        <v>159</v>
      </c>
      <c r="I12" s="677" t="s">
        <v>158</v>
      </c>
    </row>
    <row r="13" spans="1:9" ht="11.25" customHeight="1" x14ac:dyDescent="0.15">
      <c r="A13" s="137"/>
      <c r="B13" s="131" t="s">
        <v>157</v>
      </c>
      <c r="C13" s="156"/>
      <c r="D13" s="126">
        <v>1</v>
      </c>
      <c r="E13" s="126" t="s">
        <v>156</v>
      </c>
      <c r="F13" s="126">
        <v>4</v>
      </c>
      <c r="G13" s="183" t="s">
        <v>156</v>
      </c>
      <c r="H13" s="677"/>
      <c r="I13" s="677"/>
    </row>
    <row r="14" spans="1:9" ht="11.25" customHeight="1" x14ac:dyDescent="0.15">
      <c r="A14" s="137"/>
      <c r="B14" s="131" t="s">
        <v>155</v>
      </c>
      <c r="C14" s="156"/>
      <c r="D14" s="126">
        <v>1</v>
      </c>
      <c r="E14" s="126">
        <v>1</v>
      </c>
      <c r="F14" s="126">
        <v>4</v>
      </c>
      <c r="G14" s="183">
        <v>4</v>
      </c>
      <c r="H14" s="677"/>
      <c r="I14" s="677"/>
    </row>
    <row r="15" spans="1:9" ht="11.25" customHeight="1" x14ac:dyDescent="0.15">
      <c r="A15" s="137"/>
      <c r="B15" s="131" t="s">
        <v>154</v>
      </c>
      <c r="C15" s="156"/>
      <c r="D15" s="126">
        <v>1</v>
      </c>
      <c r="E15" s="126">
        <v>1</v>
      </c>
      <c r="F15" s="126">
        <v>2</v>
      </c>
      <c r="G15" s="183">
        <v>2</v>
      </c>
      <c r="H15" s="677"/>
      <c r="I15" s="677"/>
    </row>
    <row r="16" spans="1:9" ht="11.25" customHeight="1" x14ac:dyDescent="0.15">
      <c r="A16" s="137"/>
      <c r="B16" s="131"/>
      <c r="C16" s="156"/>
      <c r="D16" s="126"/>
      <c r="E16" s="126"/>
      <c r="F16" s="126"/>
      <c r="G16" s="183"/>
      <c r="H16" s="677"/>
      <c r="I16" s="677"/>
    </row>
    <row r="17" spans="1:9" ht="11.25" customHeight="1" x14ac:dyDescent="0.15">
      <c r="A17" s="666" t="s">
        <v>153</v>
      </c>
      <c r="B17" s="667"/>
      <c r="C17" s="156"/>
      <c r="D17" s="126">
        <f>SUM(D18:D19)</f>
        <v>13</v>
      </c>
      <c r="E17" s="126">
        <f>SUM(E18:E19)</f>
        <v>9</v>
      </c>
      <c r="F17" s="126">
        <f>SUM(F18:F19)</f>
        <v>42</v>
      </c>
      <c r="G17" s="126">
        <f>SUM(G18:G19)</f>
        <v>34</v>
      </c>
      <c r="H17" s="677"/>
      <c r="I17" s="677"/>
    </row>
    <row r="18" spans="1:9" ht="11.25" customHeight="1" x14ac:dyDescent="0.15">
      <c r="A18" s="137"/>
      <c r="B18" s="131" t="s">
        <v>152</v>
      </c>
      <c r="C18" s="156"/>
      <c r="D18" s="126">
        <v>11</v>
      </c>
      <c r="E18" s="126">
        <v>7</v>
      </c>
      <c r="F18" s="126">
        <v>22</v>
      </c>
      <c r="G18" s="126">
        <v>14</v>
      </c>
      <c r="H18" s="677"/>
      <c r="I18" s="677"/>
    </row>
    <row r="19" spans="1:9" ht="11.25" customHeight="1" x14ac:dyDescent="0.15">
      <c r="A19" s="137"/>
      <c r="B19" s="131" t="s">
        <v>151</v>
      </c>
      <c r="C19" s="156"/>
      <c r="D19" s="126">
        <v>2</v>
      </c>
      <c r="E19" s="126">
        <v>2</v>
      </c>
      <c r="F19" s="126">
        <v>20</v>
      </c>
      <c r="G19" s="126">
        <v>20</v>
      </c>
      <c r="H19" s="677"/>
      <c r="I19" s="677"/>
    </row>
    <row r="20" spans="1:9" ht="3" customHeight="1" thickBot="1" x14ac:dyDescent="0.2">
      <c r="A20" s="124"/>
      <c r="B20" s="124"/>
      <c r="C20" s="155"/>
      <c r="D20" s="125"/>
      <c r="E20" s="124"/>
      <c r="F20" s="124"/>
      <c r="G20" s="124"/>
      <c r="H20" s="182"/>
      <c r="I20" s="125"/>
    </row>
    <row r="21" spans="1:9" ht="4.5" customHeight="1" thickTop="1" x14ac:dyDescent="0.15"/>
    <row r="22" spans="1:9" s="153" customFormat="1" x14ac:dyDescent="0.15">
      <c r="A22" s="123" t="s">
        <v>150</v>
      </c>
      <c r="B22" s="171"/>
      <c r="C22" s="123"/>
      <c r="D22" s="123"/>
      <c r="E22" s="123"/>
      <c r="F22" s="123"/>
      <c r="G22" s="81"/>
      <c r="H22" s="180"/>
      <c r="I22" s="123"/>
    </row>
    <row r="23" spans="1:9" s="153" customFormat="1" x14ac:dyDescent="0.15">
      <c r="A23" s="123" t="s">
        <v>149</v>
      </c>
      <c r="B23" s="123"/>
      <c r="C23" s="123"/>
      <c r="D23" s="123"/>
      <c r="E23" s="123"/>
      <c r="F23" s="123"/>
      <c r="G23" s="81"/>
      <c r="H23" s="180"/>
      <c r="I23" s="123"/>
    </row>
    <row r="25" spans="1:9" x14ac:dyDescent="0.15">
      <c r="B25" s="153"/>
      <c r="C25" s="153"/>
      <c r="D25" s="153"/>
      <c r="E25" s="153"/>
      <c r="F25" s="153"/>
      <c r="G25" s="153"/>
      <c r="H25" s="181"/>
      <c r="I25" s="153"/>
    </row>
  </sheetData>
  <mergeCells count="13">
    <mergeCell ref="A17:B17"/>
    <mergeCell ref="I2:I4"/>
    <mergeCell ref="A8:B8"/>
    <mergeCell ref="A10:B10"/>
    <mergeCell ref="A6:B6"/>
    <mergeCell ref="A2:B4"/>
    <mergeCell ref="D2:D4"/>
    <mergeCell ref="F2:F4"/>
    <mergeCell ref="H2:H4"/>
    <mergeCell ref="H12:H19"/>
    <mergeCell ref="I12:I19"/>
    <mergeCell ref="H7:H10"/>
    <mergeCell ref="I7:I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fitToHeight="0" orientation="portrait" r:id="rId1"/>
  <headerFooter alignWithMargins="0">
    <oddHeader>&amp;L&amp;9公共用水域の水質測定状況（ＢＯＤ又はＣＯＤの評価）&amp;R&amp;9&amp;F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16"/>
  <sheetViews>
    <sheetView zoomScaleNormal="100" zoomScaleSheetLayoutView="75" zoomScalePageLayoutView="145" workbookViewId="0"/>
  </sheetViews>
  <sheetFormatPr defaultColWidth="11.375" defaultRowHeight="9.75" x14ac:dyDescent="0.15"/>
  <cols>
    <col min="1" max="1" width="1" style="123" customWidth="1"/>
    <col min="2" max="2" width="13" style="123" customWidth="1"/>
    <col min="3" max="3" width="2.625" style="123" customWidth="1"/>
    <col min="4" max="4" width="5.625" style="123" customWidth="1"/>
    <col min="5" max="5" width="6" style="123" customWidth="1"/>
    <col min="6" max="6" width="7.125" style="123" customWidth="1"/>
    <col min="7" max="7" width="6.875" style="123" customWidth="1"/>
    <col min="8" max="8" width="5.5" style="123" customWidth="1"/>
    <col min="9" max="9" width="0.5" style="123" customWidth="1"/>
    <col min="10" max="10" width="28.625" style="123" customWidth="1"/>
    <col min="11" max="16384" width="11.375" style="123"/>
  </cols>
  <sheetData>
    <row r="1" spans="1:10" ht="17.25" customHeight="1" x14ac:dyDescent="0.15">
      <c r="A1" s="229"/>
      <c r="H1" s="83"/>
      <c r="J1" s="151" t="s">
        <v>669</v>
      </c>
    </row>
    <row r="2" spans="1:10" ht="1.5" customHeight="1" thickBot="1" x14ac:dyDescent="0.2">
      <c r="A2" s="228"/>
      <c r="F2" s="124"/>
      <c r="G2" s="124"/>
      <c r="H2" s="124"/>
      <c r="I2" s="124"/>
      <c r="J2" s="124"/>
    </row>
    <row r="3" spans="1:10" s="147" customFormat="1" ht="11.25" customHeight="1" thickTop="1" x14ac:dyDescent="0.15">
      <c r="B3" s="638" t="s">
        <v>107</v>
      </c>
      <c r="C3" s="199"/>
      <c r="D3" s="640" t="s">
        <v>194</v>
      </c>
      <c r="E3" s="640"/>
      <c r="F3" s="679" t="s">
        <v>193</v>
      </c>
      <c r="G3" s="639"/>
      <c r="H3" s="639"/>
      <c r="I3" s="639"/>
      <c r="J3" s="639"/>
    </row>
    <row r="4" spans="1:10" ht="21" customHeight="1" x14ac:dyDescent="0.15">
      <c r="A4" s="139"/>
      <c r="B4" s="639"/>
      <c r="C4" s="139"/>
      <c r="D4" s="227" t="s">
        <v>192</v>
      </c>
      <c r="E4" s="227" t="s">
        <v>191</v>
      </c>
      <c r="F4" s="226" t="s">
        <v>190</v>
      </c>
      <c r="G4" s="226" t="s">
        <v>189</v>
      </c>
      <c r="H4" s="225" t="s">
        <v>188</v>
      </c>
      <c r="I4" s="224"/>
      <c r="J4" s="223" t="s">
        <v>187</v>
      </c>
    </row>
    <row r="5" spans="1:10" ht="7.5" customHeight="1" x14ac:dyDescent="0.15">
      <c r="B5" s="137"/>
      <c r="C5" s="137"/>
      <c r="D5" s="184"/>
      <c r="E5" s="137"/>
      <c r="F5" s="137"/>
      <c r="G5" s="137"/>
      <c r="H5" s="222" t="s">
        <v>186</v>
      </c>
      <c r="I5" s="221"/>
      <c r="J5" s="220"/>
    </row>
    <row r="6" spans="1:10" ht="19.5" x14ac:dyDescent="0.15">
      <c r="A6" s="139"/>
      <c r="B6" s="219" t="s">
        <v>185</v>
      </c>
      <c r="C6" s="218"/>
      <c r="D6" s="217">
        <v>28</v>
      </c>
      <c r="E6" s="216">
        <v>110</v>
      </c>
      <c r="F6" s="216">
        <v>2</v>
      </c>
      <c r="G6" s="216">
        <v>103</v>
      </c>
      <c r="H6" s="210">
        <f>G6/E6*100</f>
        <v>93.63636363636364</v>
      </c>
      <c r="I6" s="215"/>
      <c r="J6" s="208" t="s">
        <v>184</v>
      </c>
    </row>
    <row r="7" spans="1:10" x14ac:dyDescent="0.15">
      <c r="A7" s="213"/>
      <c r="B7" s="214" t="s">
        <v>183</v>
      </c>
      <c r="C7" s="213"/>
      <c r="D7" s="212">
        <v>28</v>
      </c>
      <c r="E7" s="211">
        <v>96</v>
      </c>
      <c r="F7" s="211">
        <v>1</v>
      </c>
      <c r="G7" s="211">
        <v>94</v>
      </c>
      <c r="H7" s="210">
        <f>G7/E7*100</f>
        <v>97.916666666666657</v>
      </c>
      <c r="I7" s="209"/>
      <c r="J7" s="208" t="s">
        <v>182</v>
      </c>
    </row>
    <row r="8" spans="1:10" ht="58.5" x14ac:dyDescent="0.15">
      <c r="B8" s="131" t="s">
        <v>181</v>
      </c>
      <c r="C8" s="137"/>
      <c r="D8" s="75">
        <v>13</v>
      </c>
      <c r="E8" s="126">
        <v>123</v>
      </c>
      <c r="F8" s="126">
        <v>8</v>
      </c>
      <c r="G8" s="126">
        <v>60</v>
      </c>
      <c r="H8" s="207">
        <f>G8/E8*100</f>
        <v>48.780487804878049</v>
      </c>
      <c r="I8" s="206"/>
      <c r="J8" s="205" t="s">
        <v>180</v>
      </c>
    </row>
    <row r="9" spans="1:10" ht="6" customHeight="1" thickBot="1" x14ac:dyDescent="0.2">
      <c r="A9" s="124"/>
      <c r="B9" s="124"/>
      <c r="C9" s="124"/>
      <c r="D9" s="204"/>
      <c r="E9" s="203"/>
      <c r="F9" s="203"/>
      <c r="G9" s="203"/>
      <c r="H9" s="203"/>
      <c r="I9" s="202"/>
      <c r="J9" s="201"/>
    </row>
    <row r="10" spans="1:10" ht="1.5" customHeight="1" thickTop="1" x14ac:dyDescent="0.15">
      <c r="J10" s="200"/>
    </row>
    <row r="11" spans="1:10" ht="3" customHeight="1" x14ac:dyDescent="0.15"/>
    <row r="12" spans="1:10" x14ac:dyDescent="0.15">
      <c r="A12" s="123" t="s">
        <v>179</v>
      </c>
    </row>
    <row r="16" spans="1:10" x14ac:dyDescent="0.15">
      <c r="J16" s="81"/>
    </row>
  </sheetData>
  <mergeCells count="3">
    <mergeCell ref="B3:B4"/>
    <mergeCell ref="D3:E3"/>
    <mergeCell ref="F3:J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&amp;L&amp;9地下水質測定状況&amp;R&amp;9&amp;F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2"/>
  <sheetViews>
    <sheetView zoomScaleNormal="100" zoomScalePageLayoutView="145" workbookViewId="0"/>
  </sheetViews>
  <sheetFormatPr defaultColWidth="9" defaultRowHeight="9.75" x14ac:dyDescent="0.15"/>
  <cols>
    <col min="1" max="1" width="11.375" style="554" customWidth="1"/>
    <col min="2" max="2" width="0.5" style="554" customWidth="1"/>
    <col min="3" max="7" width="6.5" style="554" customWidth="1"/>
    <col min="8" max="8" width="14.125" style="554" customWidth="1"/>
    <col min="9" max="9" width="6.875" style="554" customWidth="1"/>
    <col min="10" max="10" width="1.875" style="554" bestFit="1" customWidth="1"/>
    <col min="11" max="11" width="4.125" style="554" customWidth="1"/>
    <col min="12" max="12" width="1.5" style="554" customWidth="1"/>
    <col min="13" max="16384" width="9" style="554"/>
  </cols>
  <sheetData>
    <row r="1" spans="1:12" ht="12" customHeight="1" thickBot="1" x14ac:dyDescent="0.2">
      <c r="G1" s="83"/>
      <c r="I1" s="124"/>
      <c r="J1" s="124"/>
      <c r="K1" s="124"/>
      <c r="L1" s="248" t="s">
        <v>672</v>
      </c>
    </row>
    <row r="2" spans="1:12" s="147" customFormat="1" ht="15" customHeight="1" thickTop="1" x14ac:dyDescent="0.15">
      <c r="A2" s="638" t="s">
        <v>212</v>
      </c>
      <c r="B2" s="555"/>
      <c r="C2" s="651" t="s">
        <v>211</v>
      </c>
      <c r="D2" s="651" t="s">
        <v>210</v>
      </c>
      <c r="E2" s="640" t="s">
        <v>209</v>
      </c>
      <c r="F2" s="640"/>
      <c r="G2" s="640"/>
      <c r="H2" s="636" t="s">
        <v>661</v>
      </c>
      <c r="I2" s="686"/>
      <c r="J2" s="686"/>
      <c r="K2" s="686"/>
      <c r="L2" s="686"/>
    </row>
    <row r="3" spans="1:12" s="147" customFormat="1" ht="12.75" customHeight="1" x14ac:dyDescent="0.15">
      <c r="A3" s="683"/>
      <c r="B3" s="556"/>
      <c r="C3" s="684"/>
      <c r="D3" s="684"/>
      <c r="E3" s="691" t="s">
        <v>208</v>
      </c>
      <c r="F3" s="196" t="s">
        <v>207</v>
      </c>
      <c r="G3" s="691" t="s">
        <v>206</v>
      </c>
      <c r="H3" s="687"/>
      <c r="I3" s="688"/>
      <c r="J3" s="688"/>
      <c r="K3" s="688"/>
      <c r="L3" s="688"/>
    </row>
    <row r="4" spans="1:12" s="147" customFormat="1" ht="12.75" customHeight="1" x14ac:dyDescent="0.15">
      <c r="A4" s="648"/>
      <c r="B4" s="557"/>
      <c r="C4" s="685"/>
      <c r="D4" s="685"/>
      <c r="E4" s="685"/>
      <c r="F4" s="546" t="s">
        <v>205</v>
      </c>
      <c r="G4" s="685"/>
      <c r="H4" s="689"/>
      <c r="I4" s="690"/>
      <c r="J4" s="690"/>
      <c r="K4" s="690"/>
      <c r="L4" s="690"/>
    </row>
    <row r="5" spans="1:12" s="147" customFormat="1" ht="3.75" customHeight="1" x14ac:dyDescent="0.15">
      <c r="A5" s="549"/>
      <c r="B5" s="549"/>
      <c r="C5" s="247"/>
      <c r="D5" s="246"/>
      <c r="E5" s="245"/>
      <c r="F5" s="245"/>
      <c r="G5" s="244"/>
      <c r="H5" s="136"/>
      <c r="I5" s="136"/>
      <c r="J5" s="136"/>
      <c r="K5" s="136"/>
      <c r="L5" s="136"/>
    </row>
    <row r="6" spans="1:12" ht="13.5" customHeight="1" x14ac:dyDescent="0.15">
      <c r="A6" s="241" t="s">
        <v>168</v>
      </c>
      <c r="B6" s="240"/>
      <c r="C6" s="243">
        <f>SUM(C8:C16)</f>
        <v>335</v>
      </c>
      <c r="D6" s="242">
        <f>SUM(D8:D16)</f>
        <v>269</v>
      </c>
      <c r="E6" s="242">
        <f>SUM(E8:E16)</f>
        <v>268</v>
      </c>
      <c r="F6" s="186">
        <f>SUM(F8:F16)</f>
        <v>1</v>
      </c>
      <c r="G6" s="559">
        <f>SUM(G8:G16)</f>
        <v>0</v>
      </c>
      <c r="J6" s="171"/>
      <c r="K6" s="239" t="s">
        <v>204</v>
      </c>
      <c r="L6" s="171"/>
    </row>
    <row r="7" spans="1:12" ht="4.5" customHeight="1" x14ac:dyDescent="0.15">
      <c r="A7" s="241"/>
      <c r="B7" s="240"/>
      <c r="C7" s="243"/>
      <c r="D7" s="242"/>
      <c r="E7" s="242"/>
      <c r="F7" s="186"/>
      <c r="G7" s="559"/>
      <c r="J7" s="171"/>
      <c r="K7" s="239"/>
      <c r="L7" s="171"/>
    </row>
    <row r="8" spans="1:12" ht="11.25" customHeight="1" x14ac:dyDescent="0.15">
      <c r="A8" s="232" t="s">
        <v>16</v>
      </c>
      <c r="C8" s="238">
        <v>98</v>
      </c>
      <c r="D8" s="237">
        <v>62</v>
      </c>
      <c r="E8" s="126">
        <v>62</v>
      </c>
      <c r="F8" s="126">
        <v>0</v>
      </c>
      <c r="G8" s="183">
        <v>0</v>
      </c>
      <c r="H8" s="236" t="s">
        <v>203</v>
      </c>
      <c r="I8" s="558"/>
      <c r="J8" s="235" t="s">
        <v>200</v>
      </c>
      <c r="K8" s="234">
        <v>0.76</v>
      </c>
      <c r="L8" s="233" t="s">
        <v>198</v>
      </c>
    </row>
    <row r="9" spans="1:12" ht="11.25" customHeight="1" x14ac:dyDescent="0.15">
      <c r="A9" s="232" t="s">
        <v>17</v>
      </c>
      <c r="C9" s="238">
        <v>237</v>
      </c>
      <c r="D9" s="237">
        <v>207</v>
      </c>
      <c r="E9" s="126">
        <v>206</v>
      </c>
      <c r="F9" s="126">
        <v>1</v>
      </c>
      <c r="G9" s="183">
        <v>0</v>
      </c>
      <c r="H9" s="236" t="s">
        <v>202</v>
      </c>
      <c r="I9" s="549"/>
      <c r="J9" s="235" t="s">
        <v>200</v>
      </c>
      <c r="K9" s="234">
        <v>1.29</v>
      </c>
      <c r="L9" s="233" t="s">
        <v>198</v>
      </c>
    </row>
    <row r="10" spans="1:12" ht="11.25" customHeight="1" x14ac:dyDescent="0.15">
      <c r="A10" s="232" t="s">
        <v>20</v>
      </c>
      <c r="C10" s="75">
        <v>0</v>
      </c>
      <c r="D10" s="76">
        <v>0</v>
      </c>
      <c r="E10" s="76">
        <v>0</v>
      </c>
      <c r="F10" s="76">
        <v>0</v>
      </c>
      <c r="G10" s="183">
        <v>0</v>
      </c>
      <c r="H10" s="236" t="s">
        <v>201</v>
      </c>
      <c r="I10" s="564"/>
      <c r="J10" s="222" t="s">
        <v>200</v>
      </c>
      <c r="K10" s="234" t="s">
        <v>199</v>
      </c>
      <c r="L10" s="231" t="s">
        <v>198</v>
      </c>
    </row>
    <row r="11" spans="1:12" ht="11.25" customHeight="1" x14ac:dyDescent="0.15">
      <c r="A11" s="232" t="s">
        <v>24</v>
      </c>
      <c r="C11" s="75">
        <v>0</v>
      </c>
      <c r="D11" s="76">
        <v>0</v>
      </c>
      <c r="E11" s="76">
        <v>0</v>
      </c>
      <c r="F11" s="76">
        <v>0</v>
      </c>
      <c r="G11" s="183">
        <v>0</v>
      </c>
      <c r="H11" s="236" t="s">
        <v>201</v>
      </c>
      <c r="I11" s="564"/>
      <c r="J11" s="222" t="s">
        <v>200</v>
      </c>
      <c r="K11" s="234" t="s">
        <v>199</v>
      </c>
      <c r="L11" s="231" t="s">
        <v>198</v>
      </c>
    </row>
    <row r="12" spans="1:12" ht="11.25" customHeight="1" x14ac:dyDescent="0.15">
      <c r="A12" s="232" t="s">
        <v>28</v>
      </c>
      <c r="C12" s="75">
        <v>0</v>
      </c>
      <c r="D12" s="76">
        <v>0</v>
      </c>
      <c r="E12" s="76">
        <v>0</v>
      </c>
      <c r="F12" s="76">
        <v>0</v>
      </c>
      <c r="G12" s="183">
        <v>0</v>
      </c>
      <c r="H12" s="236" t="s">
        <v>201</v>
      </c>
      <c r="I12" s="564"/>
      <c r="J12" s="222" t="s">
        <v>200</v>
      </c>
      <c r="K12" s="234" t="s">
        <v>199</v>
      </c>
      <c r="L12" s="231" t="s">
        <v>198</v>
      </c>
    </row>
    <row r="13" spans="1:12" ht="11.25" customHeight="1" x14ac:dyDescent="0.15">
      <c r="A13" s="232" t="s">
        <v>67</v>
      </c>
      <c r="C13" s="75">
        <v>0</v>
      </c>
      <c r="D13" s="76">
        <v>0</v>
      </c>
      <c r="E13" s="76">
        <v>0</v>
      </c>
      <c r="F13" s="76">
        <v>0</v>
      </c>
      <c r="G13" s="183">
        <v>0</v>
      </c>
      <c r="H13" s="236" t="s">
        <v>201</v>
      </c>
      <c r="I13" s="564"/>
      <c r="J13" s="222" t="s">
        <v>200</v>
      </c>
      <c r="K13" s="234" t="s">
        <v>199</v>
      </c>
      <c r="L13" s="231" t="s">
        <v>198</v>
      </c>
    </row>
    <row r="14" spans="1:12" ht="11.25" customHeight="1" x14ac:dyDescent="0.15">
      <c r="A14" s="232" t="s">
        <v>36</v>
      </c>
      <c r="C14" s="75">
        <v>0</v>
      </c>
      <c r="D14" s="76">
        <v>0</v>
      </c>
      <c r="E14" s="76">
        <v>0</v>
      </c>
      <c r="F14" s="76">
        <v>0</v>
      </c>
      <c r="G14" s="183">
        <v>0</v>
      </c>
      <c r="H14" s="236" t="s">
        <v>201</v>
      </c>
      <c r="I14" s="564"/>
      <c r="J14" s="222" t="s">
        <v>200</v>
      </c>
      <c r="K14" s="234" t="s">
        <v>199</v>
      </c>
      <c r="L14" s="231" t="s">
        <v>198</v>
      </c>
    </row>
    <row r="15" spans="1:12" ht="11.25" customHeight="1" x14ac:dyDescent="0.15">
      <c r="A15" s="232" t="s">
        <v>21</v>
      </c>
      <c r="C15" s="75">
        <v>0</v>
      </c>
      <c r="D15" s="76">
        <v>0</v>
      </c>
      <c r="E15" s="76">
        <v>0</v>
      </c>
      <c r="F15" s="76">
        <v>0</v>
      </c>
      <c r="G15" s="183">
        <v>0</v>
      </c>
      <c r="H15" s="236" t="s">
        <v>201</v>
      </c>
      <c r="I15" s="564"/>
      <c r="J15" s="222" t="s">
        <v>200</v>
      </c>
      <c r="K15" s="234" t="s">
        <v>199</v>
      </c>
      <c r="L15" s="231" t="s">
        <v>198</v>
      </c>
    </row>
    <row r="16" spans="1:12" ht="11.25" customHeight="1" x14ac:dyDescent="0.15">
      <c r="A16" s="232" t="s">
        <v>22</v>
      </c>
      <c r="C16" s="75">
        <v>0</v>
      </c>
      <c r="D16" s="126">
        <v>0</v>
      </c>
      <c r="E16" s="126">
        <v>0</v>
      </c>
      <c r="F16" s="126">
        <v>0</v>
      </c>
      <c r="G16" s="183">
        <v>0</v>
      </c>
      <c r="H16" s="236" t="s">
        <v>201</v>
      </c>
      <c r="I16" s="564"/>
      <c r="J16" s="222" t="s">
        <v>200</v>
      </c>
      <c r="K16" s="234" t="s">
        <v>199</v>
      </c>
      <c r="L16" s="231" t="s">
        <v>198</v>
      </c>
    </row>
    <row r="17" spans="1:12" ht="3" customHeight="1" thickBot="1" x14ac:dyDescent="0.2">
      <c r="A17" s="124"/>
      <c r="B17" s="124"/>
      <c r="C17" s="125"/>
      <c r="D17" s="124"/>
      <c r="E17" s="124"/>
      <c r="F17" s="124"/>
      <c r="G17" s="155"/>
      <c r="H17" s="124"/>
      <c r="I17" s="124"/>
      <c r="J17" s="124"/>
      <c r="K17" s="124"/>
      <c r="L17" s="124"/>
    </row>
    <row r="18" spans="1:12" ht="4.5" customHeight="1" thickTop="1" x14ac:dyDescent="0.15"/>
    <row r="19" spans="1:12" s="551" customFormat="1" x14ac:dyDescent="0.15">
      <c r="A19" s="551" t="s">
        <v>197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</row>
    <row r="20" spans="1:12" s="551" customFormat="1" x14ac:dyDescent="0.15">
      <c r="A20" s="551" t="s">
        <v>196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</row>
    <row r="21" spans="1:12" s="551" customFormat="1" ht="11.25" customHeight="1" x14ac:dyDescent="0.15">
      <c r="A21" s="680" t="s">
        <v>195</v>
      </c>
      <c r="B21" s="681"/>
      <c r="C21" s="681"/>
      <c r="D21" s="681"/>
      <c r="E21" s="681"/>
      <c r="F21" s="681"/>
      <c r="G21" s="681"/>
      <c r="H21" s="681"/>
      <c r="I21" s="681"/>
      <c r="J21" s="681"/>
      <c r="K21" s="681"/>
      <c r="L21" s="682"/>
    </row>
    <row r="22" spans="1:12" s="551" customFormat="1" x14ac:dyDescent="0.15">
      <c r="A22" s="565" t="s">
        <v>668</v>
      </c>
      <c r="B22" s="230"/>
      <c r="C22" s="230"/>
      <c r="E22" s="230"/>
      <c r="G22" s="230"/>
      <c r="H22" s="230"/>
      <c r="I22" s="230"/>
      <c r="J22" s="230"/>
      <c r="K22" s="230"/>
      <c r="L22" s="230"/>
    </row>
  </sheetData>
  <mergeCells count="8">
    <mergeCell ref="A21:L21"/>
    <mergeCell ref="A2:A4"/>
    <mergeCell ref="C2:C4"/>
    <mergeCell ref="D2:D4"/>
    <mergeCell ref="E2:G2"/>
    <mergeCell ref="H2:L4"/>
    <mergeCell ref="E3:E4"/>
    <mergeCell ref="G3:G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r:id="rId1"/>
  <headerFooter alignWithMargins="0">
    <oddHeader>&amp;L&amp;9地盤沈下状況&amp;R&amp;9&amp;F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4"/>
  <sheetViews>
    <sheetView zoomScaleNormal="100" zoomScalePageLayoutView="130" workbookViewId="0"/>
  </sheetViews>
  <sheetFormatPr defaultColWidth="9" defaultRowHeight="9.75" x14ac:dyDescent="0.15"/>
  <cols>
    <col min="1" max="1" width="0.875" style="123" customWidth="1"/>
    <col min="2" max="2" width="20.5" style="123" customWidth="1"/>
    <col min="3" max="3" width="4.125" style="123" customWidth="1"/>
    <col min="4" max="4" width="0.5" style="123" customWidth="1"/>
    <col min="5" max="5" width="22.125" style="123" customWidth="1"/>
    <col min="6" max="6" width="0.5" style="123" customWidth="1"/>
    <col min="7" max="7" width="5.125" style="147" customWidth="1"/>
    <col min="8" max="8" width="5.875" style="147" customWidth="1"/>
    <col min="9" max="9" width="5.375" style="250" customWidth="1"/>
    <col min="10" max="10" width="4.125" style="123" customWidth="1"/>
    <col min="11" max="11" width="0.875" style="249" customWidth="1"/>
    <col min="12" max="13" width="3.625" style="249" customWidth="1"/>
    <col min="14" max="16384" width="9" style="123"/>
  </cols>
  <sheetData>
    <row r="1" spans="1:13" ht="6.75" customHeight="1" x14ac:dyDescent="0.15">
      <c r="M1" s="276"/>
    </row>
    <row r="2" spans="1:13" ht="12.75" customHeight="1" thickBot="1" x14ac:dyDescent="0.2">
      <c r="A2" s="124"/>
      <c r="H2" s="83"/>
      <c r="M2" s="276" t="s">
        <v>270</v>
      </c>
    </row>
    <row r="3" spans="1:13" s="147" customFormat="1" ht="13.5" customHeight="1" thickTop="1" x14ac:dyDescent="0.15">
      <c r="A3" s="140"/>
      <c r="B3" s="638" t="s">
        <v>269</v>
      </c>
      <c r="C3" s="140"/>
      <c r="D3" s="150"/>
      <c r="E3" s="638" t="s">
        <v>268</v>
      </c>
      <c r="F3" s="140"/>
      <c r="G3" s="275"/>
      <c r="H3" s="698" t="s">
        <v>267</v>
      </c>
      <c r="I3" s="701" t="s">
        <v>341</v>
      </c>
      <c r="J3" s="704" t="s">
        <v>266</v>
      </c>
      <c r="K3" s="692" t="s">
        <v>265</v>
      </c>
      <c r="L3" s="693"/>
      <c r="M3" s="693"/>
    </row>
    <row r="4" spans="1:13" s="147" customFormat="1" ht="13.5" customHeight="1" x14ac:dyDescent="0.15">
      <c r="A4" s="119"/>
      <c r="B4" s="671"/>
      <c r="C4" s="119"/>
      <c r="D4" s="120"/>
      <c r="E4" s="671"/>
      <c r="F4" s="119"/>
      <c r="G4" s="196" t="s">
        <v>264</v>
      </c>
      <c r="H4" s="699"/>
      <c r="I4" s="702"/>
      <c r="J4" s="705"/>
      <c r="K4" s="694" t="s">
        <v>263</v>
      </c>
      <c r="L4" s="695"/>
      <c r="M4" s="695"/>
    </row>
    <row r="5" spans="1:13" s="147" customFormat="1" ht="13.5" customHeight="1" x14ac:dyDescent="0.15">
      <c r="A5" s="138"/>
      <c r="B5" s="639"/>
      <c r="C5" s="138"/>
      <c r="D5" s="148"/>
      <c r="E5" s="639"/>
      <c r="F5" s="138"/>
      <c r="G5" s="274"/>
      <c r="H5" s="700"/>
      <c r="I5" s="703"/>
      <c r="J5" s="706"/>
      <c r="K5" s="696" t="s">
        <v>262</v>
      </c>
      <c r="L5" s="697"/>
      <c r="M5" s="273" t="s">
        <v>261</v>
      </c>
    </row>
    <row r="6" spans="1:13" s="151" customFormat="1" ht="18.75" customHeight="1" x14ac:dyDescent="0.15">
      <c r="A6" s="272"/>
      <c r="B6" s="271" t="s" ph="1">
        <v>260</v>
      </c>
      <c r="C6" s="270" ph="1"/>
      <c r="D6" s="269" ph="1"/>
      <c r="E6" s="268" t="s" ph="1">
        <v>259</v>
      </c>
      <c r="F6" s="267" ph="1"/>
      <c r="G6" s="264" ph="1">
        <v>4</v>
      </c>
      <c r="H6" s="266" t="s" ph="1">
        <v>258</v>
      </c>
      <c r="I6" s="265" ph="1">
        <v>0.4</v>
      </c>
      <c r="J6" s="264" ph="1">
        <v>2.6</v>
      </c>
      <c r="K6" s="263" ph="1"/>
      <c r="L6" s="262" ph="1">
        <v>73</v>
      </c>
      <c r="M6" s="261" ph="1">
        <v>72</v>
      </c>
    </row>
    <row r="7" spans="1:13" s="151" customFormat="1" ht="18.75" customHeight="1" x14ac:dyDescent="0.15">
      <c r="A7" s="272"/>
      <c r="B7" s="271" t="s" ph="1">
        <v>257</v>
      </c>
      <c r="C7" s="270" ph="1"/>
      <c r="D7" s="269" ph="1"/>
      <c r="E7" s="268" t="s" ph="1">
        <v>256</v>
      </c>
      <c r="F7" s="267" ph="1"/>
      <c r="G7" s="264" ph="1">
        <v>4</v>
      </c>
      <c r="H7" s="266" t="s" ph="1">
        <v>229</v>
      </c>
      <c r="I7" s="265" ph="1">
        <v>0.4</v>
      </c>
      <c r="J7" s="264" ph="1">
        <v>1.2</v>
      </c>
      <c r="K7" s="263" ph="1"/>
      <c r="L7" s="262" ph="1">
        <v>75</v>
      </c>
      <c r="M7" s="261" ph="1">
        <v>73</v>
      </c>
    </row>
    <row r="8" spans="1:13" s="151" customFormat="1" ht="18.75" customHeight="1" x14ac:dyDescent="0.15">
      <c r="A8" s="272"/>
      <c r="B8" s="271" t="s" ph="1">
        <v>255</v>
      </c>
      <c r="C8" s="270" ph="1"/>
      <c r="D8" s="269" ph="1"/>
      <c r="E8" s="268" t="s" ph="1">
        <v>254</v>
      </c>
      <c r="F8" s="267" ph="1"/>
      <c r="G8" s="264" ph="1">
        <v>6</v>
      </c>
      <c r="H8" s="266" t="s" ph="1">
        <v>221</v>
      </c>
      <c r="I8" s="265" ph="1">
        <v>0</v>
      </c>
      <c r="J8" s="264" ph="1">
        <v>2.2000000000000002</v>
      </c>
      <c r="K8" s="263" ph="1"/>
      <c r="L8" s="262" ph="1">
        <v>79</v>
      </c>
      <c r="M8" s="261" ph="1">
        <v>79</v>
      </c>
    </row>
    <row r="9" spans="1:13" s="151" customFormat="1" ht="18.75" customHeight="1" x14ac:dyDescent="0.15">
      <c r="A9" s="272"/>
      <c r="B9" s="271" t="s" ph="1">
        <v>253</v>
      </c>
      <c r="C9" s="270" ph="1"/>
      <c r="D9" s="269" ph="1"/>
      <c r="E9" s="268" t="s" ph="1">
        <v>252</v>
      </c>
      <c r="F9" s="267" ph="1"/>
      <c r="G9" s="264" ph="1">
        <v>6</v>
      </c>
      <c r="H9" s="266" t="s" ph="1">
        <v>221</v>
      </c>
      <c r="I9" s="265" ph="1">
        <v>1.9</v>
      </c>
      <c r="J9" s="264" ph="1">
        <v>5.0999999999999996</v>
      </c>
      <c r="K9" s="263" ph="1"/>
      <c r="L9" s="262" ph="1">
        <v>78</v>
      </c>
      <c r="M9" s="261" ph="1">
        <v>77</v>
      </c>
    </row>
    <row r="10" spans="1:13" s="151" customFormat="1" ht="18.75" customHeight="1" x14ac:dyDescent="0.15">
      <c r="A10" s="272"/>
      <c r="B10" s="271" t="s" ph="1">
        <v>251</v>
      </c>
      <c r="C10" s="270" ph="1"/>
      <c r="D10" s="269" ph="1"/>
      <c r="E10" s="268" t="s" ph="1">
        <v>250</v>
      </c>
      <c r="F10" s="267" ph="1"/>
      <c r="G10" s="264" ph="1">
        <v>4</v>
      </c>
      <c r="H10" s="266" t="s" ph="1">
        <v>221</v>
      </c>
      <c r="I10" s="265" ph="1">
        <v>0</v>
      </c>
      <c r="J10" s="264" ph="1">
        <v>1.2</v>
      </c>
      <c r="K10" s="263" ph="1"/>
      <c r="L10" s="262" ph="1">
        <v>71</v>
      </c>
      <c r="M10" s="261" ph="1">
        <v>72</v>
      </c>
    </row>
    <row r="11" spans="1:13" s="151" customFormat="1" ht="18.75" customHeight="1" x14ac:dyDescent="0.15">
      <c r="A11" s="272"/>
      <c r="B11" s="271" t="s" ph="1">
        <v>220</v>
      </c>
      <c r="C11" s="270" ph="1"/>
      <c r="D11" s="269" ph="1"/>
      <c r="E11" s="268" t="s" ph="1">
        <v>249</v>
      </c>
      <c r="F11" s="267" ph="1"/>
      <c r="G11" s="264" ph="1">
        <v>4</v>
      </c>
      <c r="H11" s="266" t="s" ph="1">
        <v>248</v>
      </c>
      <c r="I11" s="265" ph="1">
        <v>4.5999999999999996</v>
      </c>
      <c r="J11" s="264" ph="1">
        <v>1.5</v>
      </c>
      <c r="K11" s="263" ph="1"/>
      <c r="L11" s="262" ph="1">
        <v>70</v>
      </c>
      <c r="M11" s="261" ph="1">
        <v>71</v>
      </c>
    </row>
    <row r="12" spans="1:13" s="151" customFormat="1" ht="18.75" customHeight="1" x14ac:dyDescent="0.15">
      <c r="A12" s="272"/>
      <c r="B12" s="271" t="s" ph="1">
        <v>247</v>
      </c>
      <c r="C12" s="270" ph="1"/>
      <c r="D12" s="269" ph="1"/>
      <c r="E12" s="268" t="s" ph="1">
        <v>246</v>
      </c>
      <c r="F12" s="267" ph="1"/>
      <c r="G12" s="264" ph="1">
        <v>4</v>
      </c>
      <c r="H12" s="266" t="s" ph="1">
        <v>221</v>
      </c>
      <c r="I12" s="265" ph="1">
        <v>3.9</v>
      </c>
      <c r="J12" s="264" ph="1">
        <v>2.9</v>
      </c>
      <c r="K12" s="263" ph="1"/>
      <c r="L12" s="262" ph="1">
        <v>73</v>
      </c>
      <c r="M12" s="261" ph="1">
        <v>71</v>
      </c>
    </row>
    <row r="13" spans="1:13" s="151" customFormat="1" ht="18.75" customHeight="1" x14ac:dyDescent="0.15">
      <c r="A13" s="272"/>
      <c r="B13" s="271" t="s">
        <v>245</v>
      </c>
      <c r="C13" s="270" ph="1"/>
      <c r="D13" s="269" ph="1"/>
      <c r="E13" s="268" t="s" ph="1">
        <v>244</v>
      </c>
      <c r="F13" s="267" ph="1"/>
      <c r="G13" s="264" ph="1">
        <v>4</v>
      </c>
      <c r="H13" s="266" t="s" ph="1">
        <v>218</v>
      </c>
      <c r="I13" s="265" ph="1">
        <v>0.2</v>
      </c>
      <c r="J13" s="264" ph="1">
        <v>1.8</v>
      </c>
      <c r="K13" s="263" ph="1"/>
      <c r="L13" s="262" ph="1">
        <v>73</v>
      </c>
      <c r="M13" s="261" ph="1">
        <v>71</v>
      </c>
    </row>
    <row r="14" spans="1:13" s="151" customFormat="1" ht="18.75" customHeight="1" x14ac:dyDescent="0.15">
      <c r="A14" s="272"/>
      <c r="B14" s="271" t="s" ph="1">
        <v>243</v>
      </c>
      <c r="C14" s="270" ph="1"/>
      <c r="D14" s="269" ph="1"/>
      <c r="E14" s="268" t="s" ph="1">
        <v>242</v>
      </c>
      <c r="F14" s="267" ph="1"/>
      <c r="G14" s="264" ph="1">
        <v>4</v>
      </c>
      <c r="H14" s="266" t="s" ph="1">
        <v>241</v>
      </c>
      <c r="I14" s="265" ph="1">
        <v>0</v>
      </c>
      <c r="J14" s="264" ph="1">
        <v>1.2</v>
      </c>
      <c r="K14" s="263" ph="1"/>
      <c r="L14" s="262" ph="1">
        <v>73</v>
      </c>
      <c r="M14" s="261" ph="1">
        <v>71</v>
      </c>
    </row>
    <row r="15" spans="1:13" s="151" customFormat="1" ht="18.75" customHeight="1" x14ac:dyDescent="0.15">
      <c r="A15" s="272"/>
      <c r="B15" s="271" t="s" ph="1">
        <v>240</v>
      </c>
      <c r="C15" s="270" ph="1"/>
      <c r="D15" s="269" ph="1"/>
      <c r="E15" s="268" t="s" ph="1">
        <v>239</v>
      </c>
      <c r="F15" s="267" ph="1"/>
      <c r="G15" s="264" ph="1">
        <v>2</v>
      </c>
      <c r="H15" s="266" t="s" ph="1">
        <v>221</v>
      </c>
      <c r="I15" s="265" ph="1">
        <v>0</v>
      </c>
      <c r="J15" s="264" ph="1">
        <v>1.2</v>
      </c>
      <c r="K15" s="263" ph="1"/>
      <c r="L15" s="262" ph="1">
        <v>75</v>
      </c>
      <c r="M15" s="261" ph="1">
        <v>73</v>
      </c>
    </row>
    <row r="16" spans="1:13" ht="18.75" customHeight="1" x14ac:dyDescent="0.15">
      <c r="A16" s="272"/>
      <c r="B16" s="271" t="s">
        <v>237</v>
      </c>
      <c r="C16" s="270" ph="1"/>
      <c r="D16" s="269" ph="1"/>
      <c r="E16" s="268" t="s">
        <v>238</v>
      </c>
      <c r="F16" s="267" ph="1"/>
      <c r="G16" s="264" ph="1">
        <v>4</v>
      </c>
      <c r="H16" s="266" t="s" ph="1">
        <v>234</v>
      </c>
      <c r="I16" s="265" ph="1">
        <v>0</v>
      </c>
      <c r="J16" s="264" ph="1">
        <v>1.2</v>
      </c>
      <c r="K16" s="263" ph="1"/>
      <c r="L16" s="262" ph="1">
        <v>77</v>
      </c>
      <c r="M16" s="261" ph="1">
        <v>75</v>
      </c>
    </row>
    <row r="17" spans="1:13" ht="18.75" customHeight="1" x14ac:dyDescent="0.15">
      <c r="A17" s="272"/>
      <c r="B17" s="271" t="s" ph="1">
        <v>237</v>
      </c>
      <c r="C17" s="270" ph="1"/>
      <c r="D17" s="269" ph="1"/>
      <c r="E17" s="268" t="s">
        <v>236</v>
      </c>
      <c r="F17" s="267" ph="1"/>
      <c r="G17" s="264" ph="1">
        <v>4</v>
      </c>
      <c r="H17" s="266" t="s" ph="1">
        <v>221</v>
      </c>
      <c r="I17" s="265" ph="1">
        <v>0</v>
      </c>
      <c r="J17" s="264" ph="1">
        <v>1.2</v>
      </c>
      <c r="K17" s="263" ph="1"/>
      <c r="L17" s="262" ph="1">
        <v>77</v>
      </c>
      <c r="M17" s="261" ph="1">
        <v>75</v>
      </c>
    </row>
    <row r="18" spans="1:13" ht="18.75" customHeight="1" x14ac:dyDescent="0.15">
      <c r="A18" s="272"/>
      <c r="B18" s="271" t="s" ph="1">
        <v>232</v>
      </c>
      <c r="C18" s="270" ph="1"/>
      <c r="D18" s="269" ph="1"/>
      <c r="E18" s="268" t="s">
        <v>235</v>
      </c>
      <c r="F18" s="267" ph="1"/>
      <c r="G18" s="264" ph="1">
        <v>4</v>
      </c>
      <c r="H18" s="266" t="s" ph="1">
        <v>234</v>
      </c>
      <c r="I18" s="265" ph="1">
        <v>0</v>
      </c>
      <c r="J18" s="264" ph="1">
        <v>1.2</v>
      </c>
      <c r="K18" s="263" ph="1"/>
      <c r="L18" s="262" ph="1">
        <v>72</v>
      </c>
      <c r="M18" s="261" ph="1">
        <v>71</v>
      </c>
    </row>
    <row r="19" spans="1:13" ht="18.75" customHeight="1" x14ac:dyDescent="0.15">
      <c r="A19" s="272"/>
      <c r="B19" s="271" t="s" ph="1">
        <v>233</v>
      </c>
      <c r="C19" s="270" ph="1"/>
      <c r="D19" s="269" ph="1"/>
      <c r="E19" s="268" t="s">
        <v>231</v>
      </c>
      <c r="F19" s="267" ph="1"/>
      <c r="G19" s="264" ph="1">
        <v>4</v>
      </c>
      <c r="H19" s="266" t="s" ph="1">
        <v>230</v>
      </c>
      <c r="I19" s="265" ph="1">
        <v>0</v>
      </c>
      <c r="J19" s="264" ph="1">
        <v>1.2</v>
      </c>
      <c r="K19" s="263" ph="1"/>
      <c r="L19" s="262" ph="1">
        <v>74</v>
      </c>
      <c r="M19" s="261" ph="1">
        <v>73</v>
      </c>
    </row>
    <row r="20" spans="1:13" ht="18.75" customHeight="1" x14ac:dyDescent="0.15">
      <c r="A20" s="272"/>
      <c r="B20" s="271" t="s" ph="1">
        <v>228</v>
      </c>
      <c r="C20" s="270" ph="1"/>
      <c r="D20" s="269" ph="1"/>
      <c r="E20" s="268" t="s">
        <v>227</v>
      </c>
      <c r="F20" s="267" ph="1"/>
      <c r="G20" s="264" ph="1">
        <v>2</v>
      </c>
      <c r="H20" s="266" t="s" ph="1">
        <v>221</v>
      </c>
      <c r="I20" s="265" ph="1">
        <v>0</v>
      </c>
      <c r="J20" s="264" ph="1">
        <v>1.2</v>
      </c>
      <c r="K20" s="263" ph="1"/>
      <c r="L20" s="262" ph="1">
        <v>73</v>
      </c>
      <c r="M20" s="261" ph="1">
        <v>71</v>
      </c>
    </row>
    <row r="21" spans="1:13" ht="18.75" customHeight="1" x14ac:dyDescent="0.15">
      <c r="A21" s="272"/>
      <c r="B21" s="271" t="s" ph="1">
        <v>226</v>
      </c>
      <c r="C21" s="270" ph="1"/>
      <c r="D21" s="269" ph="1"/>
      <c r="E21" s="268" t="s">
        <v>225</v>
      </c>
      <c r="F21" s="267" ph="1"/>
      <c r="G21" s="264" ph="1">
        <v>2</v>
      </c>
      <c r="H21" s="266" t="s" ph="1">
        <v>224</v>
      </c>
      <c r="I21" s="265" ph="1">
        <v>0</v>
      </c>
      <c r="J21" s="264" ph="1">
        <v>1.2</v>
      </c>
      <c r="K21" s="263" ph="1"/>
      <c r="L21" s="262" ph="1">
        <v>71</v>
      </c>
      <c r="M21" s="261" ph="1">
        <v>71</v>
      </c>
    </row>
    <row r="22" spans="1:13" ht="18.75" customHeight="1" x14ac:dyDescent="0.15">
      <c r="A22" s="272"/>
      <c r="B22" s="271" t="s">
        <v>223</v>
      </c>
      <c r="C22" s="270" ph="1"/>
      <c r="D22" s="269" ph="1"/>
      <c r="E22" s="268" t="s">
        <v>222</v>
      </c>
      <c r="F22" s="267" ph="1"/>
      <c r="G22" s="264" ph="1">
        <v>2</v>
      </c>
      <c r="H22" s="266" t="s" ph="1">
        <v>221</v>
      </c>
      <c r="I22" s="265" ph="1">
        <v>0</v>
      </c>
      <c r="J22" s="264" ph="1">
        <v>1.2</v>
      </c>
      <c r="K22" s="263" ph="1"/>
      <c r="L22" s="262" ph="1">
        <v>73</v>
      </c>
      <c r="M22" s="261" ph="1">
        <v>73</v>
      </c>
    </row>
    <row r="23" spans="1:13" ht="18.75" customHeight="1" x14ac:dyDescent="0.15">
      <c r="A23" s="272"/>
      <c r="B23" s="271" t="s" ph="1">
        <v>220</v>
      </c>
      <c r="C23" s="270" ph="1"/>
      <c r="D23" s="269" ph="1"/>
      <c r="E23" s="268" t="s">
        <v>219</v>
      </c>
      <c r="F23" s="267" ph="1"/>
      <c r="G23" s="264" ph="1">
        <v>2</v>
      </c>
      <c r="H23" s="266" t="s" ph="1">
        <v>218</v>
      </c>
      <c r="I23" s="265" ph="1">
        <v>0</v>
      </c>
      <c r="J23" s="264" ph="1">
        <v>1.2</v>
      </c>
      <c r="K23" s="263" ph="1"/>
      <c r="L23" s="262" ph="1">
        <v>75</v>
      </c>
      <c r="M23" s="261" ph="1">
        <v>75</v>
      </c>
    </row>
    <row r="24" spans="1:13" ht="4.5" customHeight="1" thickBot="1" x14ac:dyDescent="0.2">
      <c r="A24" s="124"/>
      <c r="B24" s="124"/>
      <c r="C24" s="124"/>
      <c r="D24" s="125"/>
      <c r="E24" s="124"/>
      <c r="F24" s="124"/>
      <c r="G24" s="260"/>
      <c r="H24" s="259"/>
      <c r="I24" s="258"/>
      <c r="J24" s="257"/>
      <c r="K24" s="256"/>
      <c r="L24" s="255"/>
      <c r="M24" s="254"/>
    </row>
    <row r="25" spans="1:13" ht="4.5" customHeight="1" thickTop="1" x14ac:dyDescent="0.15">
      <c r="A25" s="137"/>
      <c r="B25" s="137"/>
      <c r="C25" s="137"/>
      <c r="D25" s="137"/>
      <c r="E25" s="137"/>
      <c r="F25" s="137"/>
      <c r="G25" s="119"/>
      <c r="H25" s="119"/>
      <c r="I25" s="253"/>
      <c r="J25" s="252"/>
      <c r="K25" s="251"/>
      <c r="L25" s="251"/>
      <c r="M25" s="251"/>
    </row>
    <row r="26" spans="1:13" x14ac:dyDescent="0.15">
      <c r="A26" s="123" t="s">
        <v>217</v>
      </c>
    </row>
    <row r="27" spans="1:13" x14ac:dyDescent="0.15">
      <c r="A27" s="123" t="s">
        <v>216</v>
      </c>
    </row>
    <row r="28" spans="1:13" x14ac:dyDescent="0.15">
      <c r="A28" s="123" t="s">
        <v>215</v>
      </c>
    </row>
    <row r="29" spans="1:13" x14ac:dyDescent="0.15">
      <c r="A29" s="123" t="s">
        <v>214</v>
      </c>
    </row>
    <row r="30" spans="1:13" x14ac:dyDescent="0.15">
      <c r="A30" s="123" t="s">
        <v>213</v>
      </c>
    </row>
    <row r="32" spans="1:13" ht="17.25" x14ac:dyDescent="0.15">
      <c r="B32" s="123" ph="1"/>
      <c r="C32" s="123" ph="1"/>
      <c r="D32" s="123" ph="1"/>
      <c r="F32" s="123" ph="1"/>
      <c r="G32" s="147" ph="1"/>
      <c r="H32" s="147" ph="1"/>
      <c r="I32" s="250" ph="1"/>
      <c r="J32" s="123" ph="1"/>
      <c r="K32" s="249" ph="1"/>
      <c r="L32" s="249" ph="1"/>
      <c r="M32" s="249" ph="1"/>
    </row>
    <row r="34" spans="2:13" ht="17.25" x14ac:dyDescent="0.15">
      <c r="B34" s="123" ph="1"/>
      <c r="C34" s="123" ph="1"/>
      <c r="D34" s="123" ph="1"/>
      <c r="F34" s="123" ph="1"/>
      <c r="G34" s="147" ph="1"/>
      <c r="H34" s="147" ph="1"/>
      <c r="I34" s="250" ph="1"/>
      <c r="J34" s="123" ph="1"/>
      <c r="K34" s="249" ph="1"/>
      <c r="L34" s="249" ph="1"/>
      <c r="M34" s="249" ph="1"/>
    </row>
  </sheetData>
  <mergeCells count="8">
    <mergeCell ref="K3:M3"/>
    <mergeCell ref="K4:M4"/>
    <mergeCell ref="K5:L5"/>
    <mergeCell ref="B3:B5"/>
    <mergeCell ref="E3:E5"/>
    <mergeCell ref="H3:H5"/>
    <mergeCell ref="I3:I5"/>
    <mergeCell ref="J3:J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&amp;L&amp;9自動車騒音状況&amp;R&amp;9 &amp;F  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21-1</vt:lpstr>
      <vt:lpstr>21-2</vt:lpstr>
      <vt:lpstr>21-3</vt:lpstr>
      <vt:lpstr>21-4-1</vt:lpstr>
      <vt:lpstr>21-4-2</vt:lpstr>
      <vt:lpstr>21-5</vt:lpstr>
      <vt:lpstr>21-6</vt:lpstr>
      <vt:lpstr>21-7</vt:lpstr>
      <vt:lpstr>21-8</vt:lpstr>
      <vt:lpstr>21-9 </vt:lpstr>
      <vt:lpstr>21-10</vt:lpstr>
      <vt:lpstr>21-11</vt:lpstr>
      <vt:lpstr>21-12</vt:lpstr>
      <vt:lpstr>21-13</vt:lpstr>
      <vt:lpstr>21-14</vt:lpstr>
      <vt:lpstr>21-15</vt:lpstr>
      <vt:lpstr>21-16</vt:lpstr>
      <vt:lpstr>21-17</vt:lpstr>
      <vt:lpstr>21-18</vt:lpstr>
      <vt:lpstr>21-19</vt:lpstr>
      <vt:lpstr>'21-15'!OLE_LINK3</vt:lpstr>
      <vt:lpstr>'21-11'!Print_Area</vt:lpstr>
      <vt:lpstr>'21-12'!Print_Area</vt:lpstr>
      <vt:lpstr>'21-13'!Print_Area</vt:lpstr>
      <vt:lpstr>'21-14'!Print_Area</vt:lpstr>
      <vt:lpstr>'21-15'!Print_Area</vt:lpstr>
      <vt:lpstr>'21-16'!Print_Area</vt:lpstr>
      <vt:lpstr>'21-17'!Print_Area</vt:lpstr>
      <vt:lpstr>'21-18'!Print_Area</vt:lpstr>
      <vt:lpstr>'21-4-1'!Print_Area</vt:lpstr>
      <vt:lpstr>'21-4-2'!Print_Area</vt:lpstr>
      <vt:lpstr>'21-9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2022-03-23T04:24:18Z</cp:lastPrinted>
  <dcterms:created xsi:type="dcterms:W3CDTF">2021-07-05T04:44:02Z</dcterms:created>
  <dcterms:modified xsi:type="dcterms:W3CDTF">2022-03-31T04:33:35Z</dcterms:modified>
</cp:coreProperties>
</file>