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0" yWindow="0" windowWidth="16680" windowHeight="6960"/>
  </bookViews>
  <sheets>
    <sheet name="23-1" sheetId="17" r:id="rId1"/>
    <sheet name="23-2-1" sheetId="33" r:id="rId2"/>
    <sheet name="23-2-2-1" sheetId="34" r:id="rId3"/>
    <sheet name="23-2-2-2" sheetId="35" r:id="rId4"/>
    <sheet name="23-2-2-3" sheetId="36" r:id="rId5"/>
    <sheet name="23-3" sheetId="41" r:id="rId6"/>
    <sheet name="23-4" sheetId="29" r:id="rId7"/>
    <sheet name="23-5" sheetId="21" r:id="rId8"/>
    <sheet name="23-6" sheetId="22" r:id="rId9"/>
    <sheet name="23-7" sheetId="23" r:id="rId10"/>
    <sheet name="23-8" sheetId="30" r:id="rId11"/>
    <sheet name="23-9" sheetId="31" r:id="rId12"/>
    <sheet name="23-10" sheetId="32" r:id="rId13"/>
    <sheet name="23-11" sheetId="37" r:id="rId14"/>
    <sheet name="23-12" sheetId="38" r:id="rId15"/>
    <sheet name="23-13" sheetId="39" r:id="rId16"/>
    <sheet name="23-14" sheetId="40" r:id="rId17"/>
    <sheet name="23-15" sheetId="15" r:id="rId18"/>
    <sheet name="23-16" sheetId="18" r:id="rId19"/>
    <sheet name="23-17" sheetId="24" r:id="rId20"/>
    <sheet name="23-18" sheetId="19" r:id="rId21"/>
    <sheet name="23-19" sheetId="20" r:id="rId22"/>
    <sheet name="23-20" sheetId="25" r:id="rId23"/>
    <sheet name="23-21" sheetId="26" r:id="rId24"/>
    <sheet name="23-22" sheetId="27" r:id="rId25"/>
    <sheet name="23-23" sheetId="28" r:id="rId26"/>
  </sheets>
  <definedNames>
    <definedName name="_xlnm.Print_Area" localSheetId="0">'23-1'!$A$1:$L$128</definedName>
    <definedName name="_xlnm.Print_Area" localSheetId="13">'23-11'!$A$1:$W$27</definedName>
    <definedName name="_xlnm.Print_Area" localSheetId="14">'23-12'!$A$1:$W$18</definedName>
    <definedName name="_xlnm.Print_Area" localSheetId="15">'23-13'!$A$1:$R$11</definedName>
    <definedName name="_xlnm.Print_Area" localSheetId="16">'23-14'!$A$1:$F$13</definedName>
    <definedName name="_xlnm.Print_Area" localSheetId="19">'23-17'!$A$1:$O$22</definedName>
    <definedName name="_xlnm.Print_Area" localSheetId="20">'23-18'!$A$1:$K$88</definedName>
    <definedName name="_xlnm.Print_Area" localSheetId="21">'23-19'!$A$1:$BN$57</definedName>
    <definedName name="_xlnm.Print_Titles" localSheetId="0">'23-1'!$1:$3</definedName>
    <definedName name="_xlnm.Print_Titles" localSheetId="20">'23-18'!$A:$A,'23-18'!$2:$7</definedName>
    <definedName name="_xlnm.Print_Titles" localSheetId="21">'23-19'!$A:$G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40" l="1"/>
  <c r="E6" i="40"/>
  <c r="F6" i="40"/>
  <c r="D7" i="38"/>
  <c r="E7" i="38"/>
  <c r="G7" i="38"/>
  <c r="I7" i="38"/>
  <c r="J7" i="38"/>
  <c r="L7" i="38"/>
  <c r="N7" i="38"/>
  <c r="O7" i="38"/>
  <c r="Q7" i="38"/>
  <c r="S7" i="38"/>
  <c r="T7" i="38"/>
  <c r="V7" i="38"/>
  <c r="D12" i="37"/>
  <c r="E12" i="37"/>
  <c r="F12" i="37"/>
  <c r="G12" i="37"/>
  <c r="H12" i="37"/>
  <c r="I12" i="37"/>
  <c r="J12" i="37"/>
  <c r="K12" i="37"/>
  <c r="O12" i="37"/>
  <c r="S12" i="37"/>
  <c r="T12" i="37"/>
  <c r="U12" i="37"/>
  <c r="V12" i="37"/>
  <c r="W12" i="37"/>
  <c r="M13" i="37"/>
  <c r="Q13" i="37"/>
  <c r="G35" i="27" l="1"/>
  <c r="E35" i="27" s="1"/>
  <c r="G34" i="27"/>
  <c r="E34" i="27"/>
  <c r="G33" i="27"/>
  <c r="E33" i="27"/>
  <c r="E32" i="27"/>
  <c r="G31" i="27"/>
  <c r="E31" i="27" s="1"/>
  <c r="G30" i="27"/>
  <c r="E30" i="27" s="1"/>
  <c r="G29" i="27"/>
  <c r="E29" i="27" s="1"/>
  <c r="G27" i="27"/>
  <c r="E27" i="27" s="1"/>
  <c r="G26" i="27"/>
  <c r="E26" i="27" s="1"/>
  <c r="G25" i="27"/>
  <c r="E25" i="27" s="1"/>
  <c r="G24" i="27"/>
  <c r="E24" i="27" s="1"/>
  <c r="G23" i="27"/>
  <c r="E23" i="27" s="1"/>
  <c r="G22" i="27"/>
  <c r="E22" i="27" s="1"/>
  <c r="G21" i="27"/>
  <c r="E21" i="27" s="1"/>
  <c r="G20" i="27"/>
  <c r="E20" i="27" s="1"/>
  <c r="G19" i="27"/>
  <c r="E19" i="27" s="1"/>
  <c r="G18" i="27"/>
  <c r="E18" i="27" s="1"/>
  <c r="J17" i="27"/>
  <c r="I17" i="27"/>
  <c r="H17" i="27"/>
  <c r="G17" i="27" s="1"/>
  <c r="F17" i="27"/>
  <c r="G15" i="27"/>
  <c r="E15" i="27" s="1"/>
  <c r="G14" i="27"/>
  <c r="E14" i="27" s="1"/>
  <c r="J13" i="27"/>
  <c r="I13" i="27"/>
  <c r="H13" i="27"/>
  <c r="F13" i="27"/>
  <c r="G11" i="27"/>
  <c r="E11" i="27" s="1"/>
  <c r="G10" i="27"/>
  <c r="E10" i="27" s="1"/>
  <c r="J9" i="27"/>
  <c r="I9" i="27"/>
  <c r="H9" i="27"/>
  <c r="H7" i="27" s="1"/>
  <c r="G7" i="27" s="1"/>
  <c r="F9" i="27"/>
  <c r="J7" i="27"/>
  <c r="I7" i="27"/>
  <c r="F7" i="27"/>
  <c r="G17" i="26"/>
  <c r="G5" i="26"/>
  <c r="G3" i="26"/>
  <c r="E9" i="27" l="1"/>
  <c r="E17" i="27"/>
  <c r="E7" i="27"/>
  <c r="E13" i="27"/>
  <c r="G13" i="27"/>
  <c r="G9" i="27"/>
  <c r="T12" i="23" l="1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D9" i="23"/>
  <c r="Q17" i="22"/>
  <c r="Q16" i="22"/>
  <c r="Q15" i="22"/>
  <c r="Q14" i="22"/>
  <c r="Q10" i="22" s="1"/>
  <c r="Q8" i="22" s="1"/>
  <c r="Q13" i="22"/>
  <c r="Q12" i="22"/>
  <c r="Q11" i="22"/>
  <c r="P10" i="22"/>
  <c r="O10" i="22"/>
  <c r="N10" i="22"/>
  <c r="M10" i="22"/>
  <c r="M8" i="22" s="1"/>
  <c r="L10" i="22"/>
  <c r="K10" i="22"/>
  <c r="J10" i="22"/>
  <c r="I10" i="22"/>
  <c r="I8" i="22" s="1"/>
  <c r="H10" i="22"/>
  <c r="G10" i="22"/>
  <c r="F10" i="22"/>
  <c r="E10" i="22"/>
  <c r="E8" i="22" s="1"/>
  <c r="P8" i="22"/>
  <c r="O8" i="22"/>
  <c r="N8" i="22"/>
  <c r="L8" i="22"/>
  <c r="K8" i="22"/>
  <c r="J8" i="22"/>
  <c r="H8" i="22"/>
  <c r="G8" i="22"/>
  <c r="F8" i="22"/>
  <c r="Y9" i="21"/>
  <c r="X9" i="21"/>
  <c r="W9" i="21"/>
  <c r="V9" i="21"/>
  <c r="V7" i="21" s="1"/>
  <c r="U9" i="21"/>
  <c r="T9" i="21"/>
  <c r="S9" i="21"/>
  <c r="R9" i="21"/>
  <c r="R7" i="21" s="1"/>
  <c r="Q9" i="21"/>
  <c r="P9" i="21"/>
  <c r="P7" i="21" s="1"/>
  <c r="O9" i="21"/>
  <c r="N9" i="21"/>
  <c r="N7" i="21" s="1"/>
  <c r="M9" i="21"/>
  <c r="L9" i="21"/>
  <c r="K9" i="21"/>
  <c r="J9" i="21"/>
  <c r="J7" i="21" s="1"/>
  <c r="I9" i="21"/>
  <c r="H9" i="21"/>
  <c r="G9" i="21"/>
  <c r="F9" i="21"/>
  <c r="F7" i="21" s="1"/>
  <c r="E9" i="21"/>
  <c r="Y7" i="21"/>
  <c r="X7" i="21"/>
  <c r="W7" i="21"/>
  <c r="U7" i="21"/>
  <c r="T7" i="21"/>
  <c r="S7" i="21"/>
  <c r="Q7" i="21"/>
  <c r="O7" i="21"/>
  <c r="M7" i="21"/>
  <c r="L7" i="21"/>
  <c r="K7" i="21"/>
  <c r="I7" i="21"/>
  <c r="H7" i="21"/>
  <c r="G7" i="21"/>
  <c r="E7" i="21"/>
  <c r="L126" i="17" l="1"/>
  <c r="L124" i="17"/>
  <c r="L122" i="17"/>
  <c r="L120" i="17"/>
  <c r="L118" i="17"/>
  <c r="L116" i="17"/>
  <c r="L114" i="17"/>
  <c r="L112" i="17"/>
  <c r="L110" i="17"/>
  <c r="L108" i="17"/>
  <c r="L106" i="17"/>
  <c r="L104" i="17"/>
  <c r="L102" i="17"/>
  <c r="L100" i="17"/>
  <c r="L98" i="17"/>
  <c r="L96" i="17"/>
  <c r="L94" i="17"/>
  <c r="L92" i="17"/>
  <c r="L90" i="17"/>
  <c r="L88" i="17"/>
  <c r="L86" i="17"/>
  <c r="L84" i="17"/>
  <c r="L82" i="17"/>
  <c r="L80" i="17"/>
  <c r="L78" i="17"/>
  <c r="L76" i="17"/>
  <c r="L74" i="17"/>
  <c r="L72" i="17"/>
  <c r="L70" i="17"/>
  <c r="L68" i="17"/>
  <c r="L66" i="17"/>
  <c r="L64" i="17"/>
  <c r="L62" i="17"/>
  <c r="L60" i="17"/>
  <c r="L58" i="17"/>
  <c r="L56" i="17"/>
  <c r="L54" i="17"/>
  <c r="L52" i="17"/>
  <c r="L50" i="17"/>
  <c r="L48" i="17"/>
  <c r="L46" i="17"/>
  <c r="L44" i="17"/>
  <c r="L42" i="17"/>
  <c r="L40" i="17"/>
  <c r="L38" i="17"/>
  <c r="L36" i="17"/>
  <c r="L34" i="17"/>
  <c r="L32" i="17"/>
  <c r="L30" i="17"/>
  <c r="L28" i="17"/>
  <c r="L26" i="17"/>
  <c r="L24" i="17"/>
  <c r="L22" i="17"/>
  <c r="L20" i="17"/>
  <c r="L18" i="17"/>
  <c r="L16" i="17"/>
  <c r="L14" i="17"/>
  <c r="L11" i="17"/>
  <c r="L8" i="17"/>
  <c r="L5" i="17"/>
</calcChain>
</file>

<file path=xl/sharedStrings.xml><?xml version="1.0" encoding="utf-8"?>
<sst xmlns="http://schemas.openxmlformats.org/spreadsheetml/2006/main" count="1308" uniqueCount="659">
  <si>
    <t>総数</t>
    <phoneticPr fontId="4"/>
  </si>
  <si>
    <t>凶悪犯</t>
  </si>
  <si>
    <t>粗暴犯</t>
  </si>
  <si>
    <t>窃盗犯</t>
  </si>
  <si>
    <t>知能犯</t>
  </si>
  <si>
    <t>風俗犯</t>
  </si>
  <si>
    <t>その他
刑法犯</t>
    <phoneticPr fontId="4"/>
  </si>
  <si>
    <t>件</t>
    <rPh sb="0" eb="1">
      <t>ケン</t>
    </rPh>
    <phoneticPr fontId="4"/>
  </si>
  <si>
    <t>令和２年</t>
    <phoneticPr fontId="3"/>
  </si>
  <si>
    <t>認　知</t>
  </si>
  <si>
    <t>検　挙</t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</si>
  <si>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4"/>
  </si>
  <si>
    <t>単位　件</t>
    <rPh sb="0" eb="2">
      <t>タンイ</t>
    </rPh>
    <rPh sb="3" eb="4">
      <t>ケン</t>
    </rPh>
    <phoneticPr fontId="4"/>
  </si>
  <si>
    <t>県警察本部調</t>
  </si>
  <si>
    <t>警　察　署　別</t>
    <phoneticPr fontId="4"/>
  </si>
  <si>
    <t>検挙率</t>
  </si>
  <si>
    <t>％</t>
  </si>
  <si>
    <t>平成30年</t>
    <phoneticPr fontId="4"/>
  </si>
  <si>
    <t>認　知</t>
    <phoneticPr fontId="4"/>
  </si>
  <si>
    <t>検　挙</t>
    <phoneticPr fontId="4"/>
  </si>
  <si>
    <t>令和元年</t>
    <phoneticPr fontId="4"/>
  </si>
  <si>
    <t>　　 ２年</t>
    <phoneticPr fontId="3"/>
  </si>
  <si>
    <t>横浜市計</t>
  </si>
  <si>
    <t>加賀町</t>
  </si>
  <si>
    <t>山手</t>
  </si>
  <si>
    <t>磯子</t>
  </si>
  <si>
    <t>金沢</t>
  </si>
  <si>
    <t>南</t>
  </si>
  <si>
    <t>伊勢佐木</t>
  </si>
  <si>
    <t>戸部</t>
  </si>
  <si>
    <t>神奈川</t>
  </si>
  <si>
    <t>鶴見</t>
  </si>
  <si>
    <t>保土ケ谷</t>
  </si>
  <si>
    <t>旭</t>
  </si>
  <si>
    <t>港南</t>
  </si>
  <si>
    <t>港北</t>
  </si>
  <si>
    <t>緑</t>
  </si>
  <si>
    <t>青葉</t>
  </si>
  <si>
    <t>都筑</t>
  </si>
  <si>
    <t>戸塚</t>
  </si>
  <si>
    <t>栄</t>
  </si>
  <si>
    <t>泉</t>
  </si>
  <si>
    <t>瀬谷</t>
  </si>
  <si>
    <t>横浜水上</t>
  </si>
  <si>
    <t>-</t>
  </si>
  <si>
    <t>川崎市計</t>
  </si>
  <si>
    <t>川崎</t>
  </si>
  <si>
    <t>川崎臨港</t>
  </si>
  <si>
    <t>幸</t>
  </si>
  <si>
    <t>中原</t>
  </si>
  <si>
    <t>高津</t>
  </si>
  <si>
    <t>宮前</t>
  </si>
  <si>
    <t>多摩</t>
  </si>
  <si>
    <t>麻生</t>
  </si>
  <si>
    <t>相模原市計</t>
  </si>
  <si>
    <t>相模原</t>
  </si>
  <si>
    <t>相模原南</t>
  </si>
  <si>
    <t>相模原北</t>
  </si>
  <si>
    <t>津久井</t>
  </si>
  <si>
    <t>横須賀</t>
  </si>
  <si>
    <t>田浦</t>
  </si>
  <si>
    <t>浦賀</t>
  </si>
  <si>
    <t>三崎</t>
  </si>
  <si>
    <t>葉山</t>
  </si>
  <si>
    <t>逗子</t>
  </si>
  <si>
    <t>鎌倉</t>
  </si>
  <si>
    <t>大船</t>
  </si>
  <si>
    <t>藤沢</t>
  </si>
  <si>
    <t>藤沢北</t>
  </si>
  <si>
    <t>茅ヶ崎</t>
  </si>
  <si>
    <t>平塚</t>
  </si>
  <si>
    <t>大磯</t>
  </si>
  <si>
    <t>小田原</t>
  </si>
  <si>
    <t>松田</t>
  </si>
  <si>
    <t>秦野</t>
  </si>
  <si>
    <t>伊勢原</t>
  </si>
  <si>
    <t>厚木</t>
  </si>
  <si>
    <t>大和</t>
  </si>
  <si>
    <t>座間</t>
  </si>
  <si>
    <t>海老名</t>
  </si>
  <si>
    <t>単位　人</t>
    <rPh sb="0" eb="2">
      <t>タンイ</t>
    </rPh>
    <rPh sb="3" eb="4">
      <t>ニン</t>
    </rPh>
    <phoneticPr fontId="4"/>
  </si>
  <si>
    <t>学　職　別</t>
    <phoneticPr fontId="4"/>
  </si>
  <si>
    <t>総　　数</t>
    <phoneticPr fontId="4"/>
  </si>
  <si>
    <t>凶　　　悪　　　犯</t>
    <phoneticPr fontId="4"/>
  </si>
  <si>
    <t>粗　　暴　　犯</t>
    <rPh sb="0" eb="1">
      <t>ホボ</t>
    </rPh>
    <rPh sb="3" eb="4">
      <t>アバ</t>
    </rPh>
    <rPh sb="6" eb="7">
      <t>ハン</t>
    </rPh>
    <phoneticPr fontId="4"/>
  </si>
  <si>
    <t>窃 盗 犯</t>
    <rPh sb="4" eb="5">
      <t>ハン</t>
    </rPh>
    <phoneticPr fontId="4"/>
  </si>
  <si>
    <t>知　　　能　　　犯</t>
    <phoneticPr fontId="4"/>
  </si>
  <si>
    <t>風　　　俗　　　犯</t>
    <phoneticPr fontId="4"/>
  </si>
  <si>
    <t>その他</t>
  </si>
  <si>
    <t>計</t>
  </si>
  <si>
    <t>殺　人</t>
    <phoneticPr fontId="4"/>
  </si>
  <si>
    <t>強　盗</t>
    <phoneticPr fontId="4"/>
  </si>
  <si>
    <t>放　火</t>
    <phoneticPr fontId="4"/>
  </si>
  <si>
    <t>性交等
強　制</t>
    <rPh sb="0" eb="2">
      <t>セイコウ</t>
    </rPh>
    <rPh sb="2" eb="3">
      <t>トウ</t>
    </rPh>
    <phoneticPr fontId="4"/>
  </si>
  <si>
    <t>暴　行</t>
    <phoneticPr fontId="4"/>
  </si>
  <si>
    <t>傷　害</t>
    <phoneticPr fontId="4"/>
  </si>
  <si>
    <t>脅　迫</t>
    <phoneticPr fontId="4"/>
  </si>
  <si>
    <t>恐　喝</t>
    <phoneticPr fontId="4"/>
  </si>
  <si>
    <t>備集合
凶器準</t>
    <phoneticPr fontId="4"/>
  </si>
  <si>
    <t>詐　欺</t>
    <phoneticPr fontId="4"/>
  </si>
  <si>
    <t>横　領</t>
    <phoneticPr fontId="4"/>
  </si>
  <si>
    <t>賭　博</t>
    <phoneticPr fontId="4"/>
  </si>
  <si>
    <t>わいせつ</t>
  </si>
  <si>
    <t>平成30年</t>
    <rPh sb="0" eb="2">
      <t>ヘイセイ</t>
    </rPh>
    <phoneticPr fontId="13"/>
  </si>
  <si>
    <t>令和元年</t>
    <rPh sb="0" eb="2">
      <t>レイワ</t>
    </rPh>
    <rPh sb="2" eb="3">
      <t>ガン</t>
    </rPh>
    <phoneticPr fontId="13"/>
  </si>
  <si>
    <t>　　 ２年</t>
  </si>
  <si>
    <t>学生・生徒計</t>
  </si>
  <si>
    <t>小学生等</t>
    <rPh sb="3" eb="4">
      <t>トウ</t>
    </rPh>
    <phoneticPr fontId="4"/>
  </si>
  <si>
    <t>中学生</t>
  </si>
  <si>
    <t>高校生</t>
  </si>
  <si>
    <t>大学生</t>
  </si>
  <si>
    <t>各種学校生</t>
  </si>
  <si>
    <t>有職少年</t>
  </si>
  <si>
    <t>無職少年</t>
  </si>
  <si>
    <t>総数</t>
  </si>
  <si>
    <t>所持等取締法
銃砲刀剣類</t>
    <phoneticPr fontId="4"/>
  </si>
  <si>
    <t>軽犯罪法</t>
  </si>
  <si>
    <t>売春防止法</t>
  </si>
  <si>
    <t>風営適正化法</t>
  </si>
  <si>
    <t>劇物取締法
毒物及び</t>
    <phoneticPr fontId="4"/>
  </si>
  <si>
    <t>児童福祉法</t>
  </si>
  <si>
    <t>覚醒剤取締法</t>
    <rPh sb="0" eb="3">
      <t>カクセイザイ</t>
    </rPh>
    <phoneticPr fontId="3"/>
  </si>
  <si>
    <t>精神薬取締法
麻薬及び向</t>
    <rPh sb="11" eb="12">
      <t>ム</t>
    </rPh>
    <phoneticPr fontId="4"/>
  </si>
  <si>
    <t>育成条例
県青少年保護</t>
    <phoneticPr fontId="4"/>
  </si>
  <si>
    <t>迷惑防止条例</t>
    <rPh sb="0" eb="2">
      <t>メイワク</t>
    </rPh>
    <phoneticPr fontId="4"/>
  </si>
  <si>
    <t>大麻取締法</t>
  </si>
  <si>
    <t>小学生</t>
  </si>
  <si>
    <t>単位　人</t>
    <rPh sb="0" eb="2">
      <t>タンイ</t>
    </rPh>
    <rPh sb="3" eb="4">
      <t>ニン</t>
    </rPh>
    <phoneticPr fontId="3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</si>
  <si>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3"/>
  </si>
  <si>
    <t>区　　　分</t>
    <rPh sb="0" eb="5">
      <t>クブン</t>
    </rPh>
    <phoneticPr fontId="3"/>
  </si>
  <si>
    <t>入管法</t>
    <rPh sb="0" eb="2">
      <t>ニュウカン</t>
    </rPh>
    <rPh sb="2" eb="3">
      <t>ホウ</t>
    </rPh>
    <phoneticPr fontId="3"/>
  </si>
  <si>
    <t>職業安定法</t>
  </si>
  <si>
    <t>労働基準法</t>
  </si>
  <si>
    <t>禁止法
未成年者喫煙</t>
    <rPh sb="8" eb="10">
      <t>キツエン</t>
    </rPh>
    <phoneticPr fontId="4"/>
  </si>
  <si>
    <t>禁止法
未成年者飲酒</t>
    <phoneticPr fontId="4"/>
  </si>
  <si>
    <t>精神薬取締法
麻薬及び向</t>
    <phoneticPr fontId="4"/>
  </si>
  <si>
    <t>覚醒剤取締法</t>
    <phoneticPr fontId="3"/>
  </si>
  <si>
    <t>保護育成条例
県青少年</t>
    <phoneticPr fontId="4"/>
  </si>
  <si>
    <t>児童ポルノ法
児童買春・</t>
    <rPh sb="0" eb="2">
      <t>ジドウ</t>
    </rPh>
    <rPh sb="5" eb="6">
      <t>ホウ</t>
    </rPh>
    <rPh sb="7" eb="9">
      <t>ジドウ</t>
    </rPh>
    <rPh sb="9" eb="11">
      <t>カイシュン</t>
    </rPh>
    <phoneticPr fontId="4"/>
  </si>
  <si>
    <t>ト規制法
出会い系サイ</t>
    <rPh sb="5" eb="7">
      <t>デア</t>
    </rPh>
    <rPh sb="8" eb="9">
      <t>ケイ</t>
    </rPh>
    <phoneticPr fontId="3"/>
  </si>
  <si>
    <t>刑法</t>
  </si>
  <si>
    <t>(1) 検挙人員</t>
    <phoneticPr fontId="4"/>
  </si>
  <si>
    <t>-</t>
    <phoneticPr fontId="3"/>
  </si>
  <si>
    <t>(2) 被害少年</t>
    <phoneticPr fontId="4"/>
  </si>
  <si>
    <t>未就学</t>
  </si>
  <si>
    <t>大学生その他</t>
    <rPh sb="5" eb="6">
      <t>タ</t>
    </rPh>
    <phoneticPr fontId="3"/>
  </si>
  <si>
    <t>．</t>
    <phoneticPr fontId="3"/>
  </si>
  <si>
    <t>（注）　「大学生その他」には、各種学校生を含む。</t>
    <rPh sb="1" eb="2">
      <t>チュウ</t>
    </rPh>
    <rPh sb="5" eb="8">
      <t>ダイガクセイ</t>
    </rPh>
    <rPh sb="10" eb="11">
      <t>タ</t>
    </rPh>
    <rPh sb="15" eb="17">
      <t>カクシュ</t>
    </rPh>
    <rPh sb="17" eb="19">
      <t>ガッコウ</t>
    </rPh>
    <rPh sb="19" eb="20">
      <t>セイ</t>
    </rPh>
    <rPh sb="21" eb="22">
      <t>フク</t>
    </rPh>
    <phoneticPr fontId="3"/>
  </si>
  <si>
    <t>区　　分</t>
    <phoneticPr fontId="4"/>
  </si>
  <si>
    <t>遺　失　届</t>
    <phoneticPr fontId="4"/>
  </si>
  <si>
    <t>拾　得　届</t>
    <phoneticPr fontId="4"/>
  </si>
  <si>
    <t>遺失者に還付</t>
  </si>
  <si>
    <t>拾得者に交付</t>
  </si>
  <si>
    <t>県　帰　属</t>
    <phoneticPr fontId="4"/>
  </si>
  <si>
    <t>平成30年</t>
  </si>
  <si>
    <t>件　 数</t>
    <phoneticPr fontId="4"/>
  </si>
  <si>
    <t>点　 数</t>
    <phoneticPr fontId="4"/>
  </si>
  <si>
    <t>金額（円）</t>
    <rPh sb="3" eb="4">
      <t>エン</t>
    </rPh>
    <phoneticPr fontId="4"/>
  </si>
  <si>
    <t>令和元年</t>
    <rPh sb="0" eb="4">
      <t>レイワガンネン</t>
    </rPh>
    <phoneticPr fontId="4"/>
  </si>
  <si>
    <t>令和２年</t>
    <rPh sb="0" eb="2">
      <t>レイワ</t>
    </rPh>
    <rPh sb="3" eb="4">
      <t>ネン</t>
    </rPh>
    <phoneticPr fontId="13"/>
  </si>
  <si>
    <t>罪　　種　　別</t>
    <phoneticPr fontId="4"/>
  </si>
  <si>
    <t>人　員</t>
    <phoneticPr fontId="4"/>
  </si>
  <si>
    <t>殺人</t>
  </si>
  <si>
    <t>えい児殺</t>
  </si>
  <si>
    <t>強盗殺人（強制性交等致死も含む）</t>
    <rPh sb="5" eb="7">
      <t>キョウセイ</t>
    </rPh>
    <rPh sb="7" eb="9">
      <t>セイコウ</t>
    </rPh>
    <rPh sb="9" eb="10">
      <t>トウ</t>
    </rPh>
    <rPh sb="10" eb="12">
      <t>チシ</t>
    </rPh>
    <phoneticPr fontId="4"/>
  </si>
  <si>
    <t>放火</t>
  </si>
  <si>
    <t>傷害致死</t>
  </si>
  <si>
    <t>業務上過失致死（重過失致死を含む）</t>
  </si>
  <si>
    <t>原　　　　因　　　　別</t>
    <phoneticPr fontId="4"/>
  </si>
  <si>
    <t>人　　員</t>
    <rPh sb="0" eb="1">
      <t>ヒト</t>
    </rPh>
    <rPh sb="3" eb="4">
      <t>イン</t>
    </rPh>
    <phoneticPr fontId="4"/>
  </si>
  <si>
    <t>(</t>
  </si>
  <si>
    <t>)</t>
  </si>
  <si>
    <t>家庭問題</t>
  </si>
  <si>
    <t>健康問題</t>
    <rPh sb="0" eb="2">
      <t>ケンコウ</t>
    </rPh>
    <rPh sb="2" eb="4">
      <t>モンダイ</t>
    </rPh>
    <phoneticPr fontId="4"/>
  </si>
  <si>
    <t>経済・生活問題</t>
    <phoneticPr fontId="4"/>
  </si>
  <si>
    <t>勤務問題</t>
  </si>
  <si>
    <t>男女問題</t>
  </si>
  <si>
    <t>学校問題</t>
  </si>
  <si>
    <t>不詳</t>
  </si>
  <si>
    <t>（注）１　無理心中の場合、自殺の道連れとなって殺害された者は、人員には計上されない。</t>
    <rPh sb="1" eb="2">
      <t>チュウ</t>
    </rPh>
    <rPh sb="5" eb="7">
      <t>ムリ</t>
    </rPh>
    <rPh sb="7" eb="9">
      <t>シンジュウ</t>
    </rPh>
    <rPh sb="10" eb="12">
      <t>バアイ</t>
    </rPh>
    <rPh sb="13" eb="15">
      <t>ジサツ</t>
    </rPh>
    <rPh sb="16" eb="17">
      <t>ミチ</t>
    </rPh>
    <rPh sb="17" eb="18">
      <t>ヅ</t>
    </rPh>
    <rPh sb="23" eb="25">
      <t>サツガイ</t>
    </rPh>
    <rPh sb="28" eb="29">
      <t>モノ</t>
    </rPh>
    <rPh sb="31" eb="33">
      <t>ジンイン</t>
    </rPh>
    <rPh sb="35" eb="37">
      <t>ケイジョウ</t>
    </rPh>
    <phoneticPr fontId="4"/>
  </si>
  <si>
    <t>　　　２　（　）内は女性で内数。</t>
    <rPh sb="8" eb="9">
      <t>ナイ</t>
    </rPh>
    <rPh sb="10" eb="12">
      <t>ジョセイ</t>
    </rPh>
    <rPh sb="13" eb="14">
      <t>ウチ</t>
    </rPh>
    <rPh sb="14" eb="15">
      <t>スウ</t>
    </rPh>
    <phoneticPr fontId="4"/>
  </si>
  <si>
    <t>　　　３　人員については、平成19年から、自殺原因が複合する場合は３つまで選択できることとなったため、</t>
    <rPh sb="5" eb="7">
      <t>ジンイン</t>
    </rPh>
    <rPh sb="13" eb="15">
      <t>ヘイセイ</t>
    </rPh>
    <rPh sb="17" eb="18">
      <t>ネン</t>
    </rPh>
    <rPh sb="21" eb="23">
      <t>ジサツ</t>
    </rPh>
    <rPh sb="23" eb="25">
      <t>ゲンイン</t>
    </rPh>
    <rPh sb="26" eb="28">
      <t>フクゴウ</t>
    </rPh>
    <rPh sb="30" eb="32">
      <t>バアイ</t>
    </rPh>
    <rPh sb="37" eb="39">
      <t>センタク</t>
    </rPh>
    <phoneticPr fontId="4"/>
  </si>
  <si>
    <t>　　　　延べ人員を計上している。</t>
    <rPh sb="4" eb="5">
      <t>ノ</t>
    </rPh>
    <rPh sb="6" eb="8">
      <t>ジンイン</t>
    </rPh>
    <rPh sb="9" eb="11">
      <t>ケイジョウ</t>
    </rPh>
    <phoneticPr fontId="4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</si>
  <si>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22"/>
  </si>
  <si>
    <t>取締件数</t>
    <rPh sb="0" eb="2">
      <t>トリシマリ</t>
    </rPh>
    <rPh sb="2" eb="4">
      <t>ケンスウ</t>
    </rPh>
    <phoneticPr fontId="22"/>
  </si>
  <si>
    <t>検挙件数</t>
    <rPh sb="0" eb="2">
      <t>ケンキョ</t>
    </rPh>
    <rPh sb="2" eb="4">
      <t>ケンスウ</t>
    </rPh>
    <phoneticPr fontId="22"/>
  </si>
  <si>
    <t>検挙人員</t>
    <rPh sb="0" eb="2">
      <t>ケンキョ</t>
    </rPh>
    <phoneticPr fontId="22"/>
  </si>
  <si>
    <t>措置別</t>
    <phoneticPr fontId="22"/>
  </si>
  <si>
    <t>区　 　分</t>
    <rPh sb="0" eb="1">
      <t>ク</t>
    </rPh>
    <rPh sb="4" eb="5">
      <t>ブン</t>
    </rPh>
    <phoneticPr fontId="22"/>
  </si>
  <si>
    <t>総数</t>
    <rPh sb="0" eb="2">
      <t>ソウスウ</t>
    </rPh>
    <phoneticPr fontId="22"/>
  </si>
  <si>
    <t>うち少年</t>
    <rPh sb="2" eb="4">
      <t>ショウネン</t>
    </rPh>
    <phoneticPr fontId="22"/>
  </si>
  <si>
    <t>送致
身柄付</t>
    <rPh sb="0" eb="1">
      <t>ソウ</t>
    </rPh>
    <rPh sb="1" eb="2">
      <t>イタ</t>
    </rPh>
    <rPh sb="3" eb="5">
      <t>ミガラ</t>
    </rPh>
    <rPh sb="5" eb="6">
      <t>ヅケ</t>
    </rPh>
    <phoneticPr fontId="22"/>
  </si>
  <si>
    <t>送致
書類</t>
    <rPh sb="0" eb="2">
      <t>ソウチ</t>
    </rPh>
    <rPh sb="3" eb="5">
      <t>ショルイ</t>
    </rPh>
    <phoneticPr fontId="22"/>
  </si>
  <si>
    <t>送致
少年簡易</t>
    <rPh sb="0" eb="2">
      <t>ソウチ</t>
    </rPh>
    <rPh sb="3" eb="5">
      <t>ショウネン</t>
    </rPh>
    <rPh sb="5" eb="7">
      <t>カンイ</t>
    </rPh>
    <phoneticPr fontId="22"/>
  </si>
  <si>
    <t>うち女性</t>
    <rPh sb="2" eb="4">
      <t>ジョセイ</t>
    </rPh>
    <phoneticPr fontId="22"/>
  </si>
  <si>
    <t>うち少女</t>
    <rPh sb="2" eb="4">
      <t>ショウジョ</t>
    </rPh>
    <phoneticPr fontId="22"/>
  </si>
  <si>
    <t>　違　反　法　令　別</t>
    <phoneticPr fontId="22"/>
  </si>
  <si>
    <t>件</t>
    <rPh sb="0" eb="1">
      <t>ケン</t>
    </rPh>
    <phoneticPr fontId="22"/>
  </si>
  <si>
    <t>人</t>
    <rPh sb="0" eb="1">
      <t>ニン</t>
    </rPh>
    <phoneticPr fontId="22"/>
  </si>
  <si>
    <t>入管法</t>
  </si>
  <si>
    <t>酩酊者規制法</t>
  </si>
  <si>
    <t>迷惑防止条例</t>
  </si>
  <si>
    <t>暴力団員不当行為防止法</t>
  </si>
  <si>
    <t>ストーカー規制法</t>
  </si>
  <si>
    <t>ＤＶ法</t>
  </si>
  <si>
    <t>特殊開錠用具所持禁止法</t>
  </si>
  <si>
    <t>自転車競技法</t>
  </si>
  <si>
    <t>競馬法</t>
  </si>
  <si>
    <t>モーターボート競走法</t>
  </si>
  <si>
    <t>警備業法</t>
  </si>
  <si>
    <t>未成年者飲酒禁止法</t>
  </si>
  <si>
    <t>未成年者喫煙禁止法</t>
  </si>
  <si>
    <t>青少年保護育成条例</t>
  </si>
  <si>
    <t>児童買春・児童ポルノ禁止法</t>
  </si>
  <si>
    <t>出会い系サイト規制法</t>
  </si>
  <si>
    <t>古物営業法</t>
  </si>
  <si>
    <t>出資法</t>
  </si>
  <si>
    <t>貸金業法</t>
  </si>
  <si>
    <t>犯罪収益移転防止法</t>
  </si>
  <si>
    <t>関税法</t>
  </si>
  <si>
    <t>外為法</t>
  </si>
  <si>
    <t>銃刀法</t>
  </si>
  <si>
    <t>狩猟法</t>
  </si>
  <si>
    <t>火薬類取締法</t>
  </si>
  <si>
    <t>高圧ガス保安法</t>
  </si>
  <si>
    <t>消防法</t>
  </si>
  <si>
    <t>麻薬等取締法</t>
  </si>
  <si>
    <t>あへん法</t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</si>
  <si>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phoneticPr fontId="23"/>
  </si>
  <si>
    <t>毒劇物法</t>
  </si>
  <si>
    <t>麻薬等特例法</t>
  </si>
  <si>
    <t>あん摩師等法</t>
  </si>
  <si>
    <t>食品衛生法</t>
  </si>
  <si>
    <t>廃棄物処理法</t>
  </si>
  <si>
    <t>水質汚濁防止法</t>
  </si>
  <si>
    <t>生活保護法</t>
  </si>
  <si>
    <t>雇用保険法</t>
  </si>
  <si>
    <t>金融商品取引法</t>
  </si>
  <si>
    <t>特定商取引法</t>
  </si>
  <si>
    <t>漁業法</t>
  </si>
  <si>
    <t>鉄道営業法</t>
  </si>
  <si>
    <t>船舶安全法</t>
  </si>
  <si>
    <t>船舶職員法</t>
  </si>
  <si>
    <t>電波法</t>
  </si>
  <si>
    <t>不正アクセス禁止法</t>
  </si>
  <si>
    <t>携帯電話不正利用防止法</t>
  </si>
  <si>
    <t>弁護士法</t>
  </si>
  <si>
    <t>商標法</t>
  </si>
  <si>
    <t>著作権法</t>
  </si>
  <si>
    <t>旅券法</t>
  </si>
  <si>
    <t>その他の法令</t>
    <rPh sb="2" eb="3">
      <t>タ</t>
    </rPh>
    <rPh sb="4" eb="6">
      <t>ホウレイ</t>
    </rPh>
    <phoneticPr fontId="23"/>
  </si>
  <si>
    <t>屋外広告物条例等</t>
    <rPh sb="0" eb="2">
      <t>オクガイ</t>
    </rPh>
    <rPh sb="2" eb="4">
      <t>コウコク</t>
    </rPh>
    <rPh sb="4" eb="5">
      <t>ブツ</t>
    </rPh>
    <rPh sb="5" eb="7">
      <t>ジョウレイ</t>
    </rPh>
    <rPh sb="7" eb="8">
      <t>ナド</t>
    </rPh>
    <phoneticPr fontId="23"/>
  </si>
  <si>
    <t>神奈川県海面漁業調整規則</t>
    <rPh sb="0" eb="4">
      <t>カナガワケン</t>
    </rPh>
    <rPh sb="4" eb="6">
      <t>カイメン</t>
    </rPh>
    <rPh sb="6" eb="8">
      <t>ギョギョウ</t>
    </rPh>
    <rPh sb="8" eb="10">
      <t>チョウセイ</t>
    </rPh>
    <rPh sb="10" eb="12">
      <t>キソク</t>
    </rPh>
    <phoneticPr fontId="23"/>
  </si>
  <si>
    <t>神奈川県内水面漁業調整規則</t>
    <rPh sb="0" eb="4">
      <t>カナガワケン</t>
    </rPh>
    <rPh sb="4" eb="7">
      <t>ナイスイメン</t>
    </rPh>
    <rPh sb="7" eb="9">
      <t>ギョギョウ</t>
    </rPh>
    <rPh sb="9" eb="11">
      <t>チョウセイ</t>
    </rPh>
    <rPh sb="11" eb="13">
      <t>キソク</t>
    </rPh>
    <phoneticPr fontId="23"/>
  </si>
  <si>
    <t>（令和２年）県警察本部調</t>
    <rPh sb="1" eb="3">
      <t>レイワ</t>
    </rPh>
    <rPh sb="4" eb="5">
      <t>ネン</t>
    </rPh>
    <rPh sb="5" eb="6">
      <t>ヘイネン</t>
    </rPh>
    <rPh sb="6" eb="7">
      <t>ケン</t>
    </rPh>
    <rPh sb="7" eb="9">
      <t>ケイサツ</t>
    </rPh>
    <rPh sb="9" eb="11">
      <t>ホンブ</t>
    </rPh>
    <rPh sb="11" eb="12">
      <t>シラ</t>
    </rPh>
    <phoneticPr fontId="4"/>
  </si>
  <si>
    <t>被害・被害回復
認知・検挙</t>
  </si>
  <si>
    <t>総金額</t>
  </si>
  <si>
    <t>現　　　　金</t>
    <phoneticPr fontId="4"/>
  </si>
  <si>
    <t>銃砲</t>
    <phoneticPr fontId="4"/>
  </si>
  <si>
    <t>刀剣類</t>
    <phoneticPr fontId="4"/>
  </si>
  <si>
    <t>火薬・爆薬類</t>
    <phoneticPr fontId="4"/>
  </si>
  <si>
    <t>毒物・劇物類</t>
    <phoneticPr fontId="4"/>
  </si>
  <si>
    <t>乗　用
自動車</t>
    <phoneticPr fontId="4"/>
  </si>
  <si>
    <t>貨　物
自動車</t>
    <phoneticPr fontId="4"/>
  </si>
  <si>
    <t>特  　殊
自 動 車
(建設用)</t>
    <phoneticPr fontId="4"/>
  </si>
  <si>
    <t>特 　 殊
自 動 車
(その他)</t>
    <phoneticPr fontId="4"/>
  </si>
  <si>
    <t>その他の自動車</t>
    <phoneticPr fontId="4"/>
  </si>
  <si>
    <t>自動二輪</t>
    <phoneticPr fontId="4"/>
  </si>
  <si>
    <t>原動機付
自転車</t>
    <phoneticPr fontId="4"/>
  </si>
  <si>
    <t>自転車</t>
    <phoneticPr fontId="4"/>
  </si>
  <si>
    <t>タイヤ・
ホイール</t>
    <phoneticPr fontId="4"/>
  </si>
  <si>
    <t>カーナビ</t>
    <phoneticPr fontId="4"/>
  </si>
  <si>
    <t>その他の
車 両 用
部    品</t>
    <phoneticPr fontId="4"/>
  </si>
  <si>
    <t>家　電
製品類</t>
    <phoneticPr fontId="4"/>
  </si>
  <si>
    <t>カメラ類</t>
    <phoneticPr fontId="4"/>
  </si>
  <si>
    <t>ゲーム機</t>
    <phoneticPr fontId="4"/>
  </si>
  <si>
    <t>パソコン</t>
    <phoneticPr fontId="4"/>
  </si>
  <si>
    <t>建設
機械</t>
    <phoneticPr fontId="4"/>
  </si>
  <si>
    <t>その他の機械類</t>
    <phoneticPr fontId="4"/>
  </si>
  <si>
    <t>ク  レ
ジット
カード</t>
    <phoneticPr fontId="4"/>
  </si>
  <si>
    <t>キャッ
シ  ュ
カード</t>
    <phoneticPr fontId="4"/>
  </si>
  <si>
    <t>消費者
金　融
カード</t>
    <phoneticPr fontId="4"/>
  </si>
  <si>
    <t>プ  リ
ペイド
カード</t>
    <phoneticPr fontId="4"/>
  </si>
  <si>
    <t>その他のカード</t>
    <phoneticPr fontId="4"/>
  </si>
  <si>
    <t>手形・
小切手</t>
    <phoneticPr fontId="4"/>
  </si>
  <si>
    <t>印紙・
切手</t>
    <phoneticPr fontId="4"/>
  </si>
  <si>
    <t>商品券</t>
    <phoneticPr fontId="4"/>
  </si>
  <si>
    <t>乗車券</t>
    <phoneticPr fontId="4"/>
  </si>
  <si>
    <t>その他の有価証券</t>
    <phoneticPr fontId="4"/>
  </si>
  <si>
    <t>預金通帳・預金証書</t>
    <phoneticPr fontId="4"/>
  </si>
  <si>
    <t>外国
通貨</t>
    <phoneticPr fontId="4"/>
  </si>
  <si>
    <t>運　転
免許証</t>
    <phoneticPr fontId="4"/>
  </si>
  <si>
    <t>健康
保険証</t>
    <phoneticPr fontId="4"/>
  </si>
  <si>
    <t>パス
ポート</t>
    <phoneticPr fontId="4"/>
  </si>
  <si>
    <t>身　分
証明書</t>
    <phoneticPr fontId="4"/>
  </si>
  <si>
    <t>絵画</t>
    <phoneticPr fontId="4"/>
  </si>
  <si>
    <t>彫刻</t>
    <phoneticPr fontId="4"/>
  </si>
  <si>
    <t>貴金属・宝石等</t>
    <phoneticPr fontId="4"/>
  </si>
  <si>
    <t>時計類</t>
    <phoneticPr fontId="4"/>
  </si>
  <si>
    <t>農作物</t>
    <phoneticPr fontId="4"/>
  </si>
  <si>
    <t>衣料品類</t>
    <phoneticPr fontId="4"/>
  </si>
  <si>
    <t>食料品類</t>
    <phoneticPr fontId="4"/>
  </si>
  <si>
    <t>化粧品類</t>
    <phoneticPr fontId="4"/>
  </si>
  <si>
    <t>書籍</t>
    <phoneticPr fontId="4"/>
  </si>
  <si>
    <t>バッグ・財布類</t>
    <phoneticPr fontId="4"/>
  </si>
  <si>
    <t>その他</t>
    <phoneticPr fontId="4"/>
  </si>
  <si>
    <t>件　数</t>
    <phoneticPr fontId="4"/>
  </si>
  <si>
    <t>金　額</t>
    <phoneticPr fontId="4"/>
  </si>
  <si>
    <t>千円</t>
  </si>
  <si>
    <t>件</t>
  </si>
  <si>
    <t>総　数</t>
  </si>
  <si>
    <t>被害額</t>
  </si>
  <si>
    <t>認知件数</t>
  </si>
  <si>
    <t>(うち既届)</t>
  </si>
  <si>
    <t>被害回復額</t>
  </si>
  <si>
    <t>検挙件数</t>
  </si>
  <si>
    <t>強　盗</t>
  </si>
  <si>
    <t>恐　喝</t>
  </si>
  <si>
    <t>窃　盗</t>
  </si>
  <si>
    <t>侵入盗</t>
  </si>
  <si>
    <t>乗り物盗</t>
    <phoneticPr fontId="3"/>
  </si>
  <si>
    <t>非侵入盗</t>
  </si>
  <si>
    <t>詐　欺</t>
  </si>
  <si>
    <t>横　領</t>
  </si>
  <si>
    <t>物横領
占有離脱</t>
  </si>
  <si>
    <t>（注）　被害回復額・検挙件数は、発生地計上方式。</t>
    <rPh sb="1" eb="2">
      <t>チュウ</t>
    </rPh>
    <rPh sb="4" eb="6">
      <t>ヒガイ</t>
    </rPh>
    <rPh sb="6" eb="8">
      <t>カイフク</t>
    </rPh>
    <rPh sb="8" eb="9">
      <t>ガク</t>
    </rPh>
    <rPh sb="10" eb="12">
      <t>ケンキョ</t>
    </rPh>
    <rPh sb="12" eb="14">
      <t>ケンスウ</t>
    </rPh>
    <rPh sb="16" eb="18">
      <t>ハッセイ</t>
    </rPh>
    <rPh sb="18" eb="19">
      <t>チ</t>
    </rPh>
    <rPh sb="19" eb="21">
      <t>ケイジョウ</t>
    </rPh>
    <rPh sb="21" eb="23">
      <t>ホウシキ</t>
    </rPh>
    <phoneticPr fontId="4"/>
  </si>
  <si>
    <t>区　　　分</t>
    <phoneticPr fontId="4"/>
  </si>
  <si>
    <t>令和元年</t>
    <rPh sb="0" eb="2">
      <t>レイワ</t>
    </rPh>
    <rPh sb="2" eb="4">
      <t>ガンネン</t>
    </rPh>
    <phoneticPr fontId="11"/>
  </si>
  <si>
    <t>２年</t>
  </si>
  <si>
    <t>合計</t>
  </si>
  <si>
    <t>無免許</t>
  </si>
  <si>
    <t>飲酒</t>
  </si>
  <si>
    <t>速度超過</t>
  </si>
  <si>
    <t>歩行者妨害</t>
  </si>
  <si>
    <t>信号無視</t>
  </si>
  <si>
    <t>一時不停止等</t>
    <rPh sb="5" eb="6">
      <t>トウ</t>
    </rPh>
    <phoneticPr fontId="4"/>
  </si>
  <si>
    <t>通行禁止</t>
  </si>
  <si>
    <t>通行区分・追越し</t>
    <rPh sb="5" eb="6">
      <t>オ</t>
    </rPh>
    <rPh sb="6" eb="7">
      <t>コ</t>
    </rPh>
    <phoneticPr fontId="4"/>
  </si>
  <si>
    <t>整備不良等</t>
    <rPh sb="4" eb="5">
      <t>トウ</t>
    </rPh>
    <phoneticPr fontId="4"/>
  </si>
  <si>
    <t>積載重量</t>
  </si>
  <si>
    <t>駐　（停）　車</t>
    <phoneticPr fontId="4"/>
  </si>
  <si>
    <t>区　　　　分</t>
    <phoneticPr fontId="4"/>
  </si>
  <si>
    <t>第一種免許</t>
  </si>
  <si>
    <t>大型</t>
  </si>
  <si>
    <t>中型</t>
    <rPh sb="0" eb="2">
      <t>チュウガタ</t>
    </rPh>
    <phoneticPr fontId="4"/>
  </si>
  <si>
    <t>準中型</t>
    <rPh sb="0" eb="1">
      <t>ジュン</t>
    </rPh>
    <rPh sb="1" eb="3">
      <t>チュウガタ</t>
    </rPh>
    <phoneticPr fontId="4"/>
  </si>
  <si>
    <t>普通</t>
  </si>
  <si>
    <t>大特</t>
  </si>
  <si>
    <t>けん引</t>
  </si>
  <si>
    <t>大型二輪</t>
  </si>
  <si>
    <t>普通二輪</t>
  </si>
  <si>
    <t>小特</t>
  </si>
  <si>
    <t>原付</t>
  </si>
  <si>
    <t>第二種免許</t>
  </si>
  <si>
    <t>(注)　平成29年３月12日から、第一種免許の区分に「準中型」が追加された。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ダイイッシュ</t>
    </rPh>
    <rPh sb="20" eb="22">
      <t>メンキョ</t>
    </rPh>
    <rPh sb="23" eb="25">
      <t>クブン</t>
    </rPh>
    <rPh sb="27" eb="28">
      <t>ジュン</t>
    </rPh>
    <rPh sb="28" eb="30">
      <t>チュウガタ</t>
    </rPh>
    <rPh sb="32" eb="34">
      <t>ツイカ</t>
    </rPh>
    <phoneticPr fontId="3"/>
  </si>
  <si>
    <t>事　 由　 別</t>
    <phoneticPr fontId="4"/>
  </si>
  <si>
    <t>計</t>
    <phoneticPr fontId="4"/>
  </si>
  <si>
    <t>取　　消</t>
    <phoneticPr fontId="4"/>
  </si>
  <si>
    <t>停　　　　　　　　　　止</t>
    <phoneticPr fontId="4"/>
  </si>
  <si>
    <t>小　計</t>
    <phoneticPr fontId="4"/>
  </si>
  <si>
    <t>長　期</t>
    <phoneticPr fontId="4"/>
  </si>
  <si>
    <t>中　期</t>
    <phoneticPr fontId="4"/>
  </si>
  <si>
    <t>短　期</t>
    <phoneticPr fontId="4"/>
  </si>
  <si>
    <t>平成30年　</t>
    <phoneticPr fontId="4"/>
  </si>
  <si>
    <t>令和元年</t>
    <rPh sb="0" eb="3">
      <t>レイワガン</t>
    </rPh>
    <phoneticPr fontId="3"/>
  </si>
  <si>
    <t>　　 ２年</t>
    <rPh sb="4" eb="5">
      <t>ネン</t>
    </rPh>
    <phoneticPr fontId="3"/>
  </si>
  <si>
    <t>交通事故</t>
  </si>
  <si>
    <t>死亡</t>
  </si>
  <si>
    <t>傷害等</t>
  </si>
  <si>
    <t>道路外致死傷</t>
  </si>
  <si>
    <t>傷害</t>
    <phoneticPr fontId="4"/>
  </si>
  <si>
    <t>法令違反</t>
  </si>
  <si>
    <t>酒酔い</t>
  </si>
  <si>
    <t>薬物等</t>
  </si>
  <si>
    <t>共同危険行為</t>
  </si>
  <si>
    <r>
      <t>酒気帯び(</t>
    </r>
    <r>
      <rPr>
        <sz val="8"/>
        <rFont val="ＭＳ 明朝"/>
        <family val="1"/>
        <charset val="128"/>
      </rPr>
      <t>１)</t>
    </r>
    <phoneticPr fontId="4"/>
  </si>
  <si>
    <r>
      <t>酒気帯び(</t>
    </r>
    <r>
      <rPr>
        <sz val="8"/>
        <rFont val="ＭＳ 明朝"/>
        <family val="1"/>
        <charset val="128"/>
      </rPr>
      <t>２)</t>
    </r>
    <phoneticPr fontId="4"/>
  </si>
  <si>
    <t>無車検</t>
  </si>
  <si>
    <t>無保険</t>
  </si>
  <si>
    <t>速度超過</t>
    <rPh sb="0" eb="2">
      <t>ソクド</t>
    </rPh>
    <rPh sb="2" eb="4">
      <t>チョウカ</t>
    </rPh>
    <phoneticPr fontId="4"/>
  </si>
  <si>
    <t>重大違反唆し</t>
  </si>
  <si>
    <t>危険性帯有</t>
  </si>
  <si>
    <t>病    気    等</t>
    <phoneticPr fontId="4"/>
  </si>
  <si>
    <t>再試験不受験</t>
  </si>
  <si>
    <t>臨時高齢者講習不受講</t>
    <phoneticPr fontId="3"/>
  </si>
  <si>
    <t>診断書未提出</t>
    <rPh sb="0" eb="3">
      <t>シンダンショ</t>
    </rPh>
    <rPh sb="3" eb="6">
      <t>ミテイシュツ</t>
    </rPh>
    <phoneticPr fontId="3"/>
  </si>
  <si>
    <t>（注）　酒気帯び（１）は、呼気中のアルコール濃度0.15mg/リットル以上0.25mg/リットル未満</t>
    <rPh sb="1" eb="2">
      <t>チュウ</t>
    </rPh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rPh sb="48" eb="50">
      <t>ミマン</t>
    </rPh>
    <phoneticPr fontId="4"/>
  </si>
  <si>
    <t>　　　　酒気帯び（２）は、呼気中のアルコール濃度0.25mg/リットル以上。</t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phoneticPr fontId="4"/>
  </si>
  <si>
    <t>（各年３月末現在）県警察本部調</t>
  </si>
  <si>
    <t>設置数</t>
  </si>
  <si>
    <t>平成31年</t>
  </si>
  <si>
    <t xml:space="preserve">     ３年</t>
    <rPh sb="6" eb="7">
      <t>ネン</t>
    </rPh>
    <phoneticPr fontId="13"/>
  </si>
  <si>
    <t>戸部</t>
    <phoneticPr fontId="4"/>
  </si>
  <si>
    <t>保土ケ谷</t>
    <phoneticPr fontId="4"/>
  </si>
  <si>
    <t>都筑</t>
    <rPh sb="0" eb="2">
      <t>ツヅキ</t>
    </rPh>
    <phoneticPr fontId="4"/>
  </si>
  <si>
    <t>茅ヶ崎</t>
    <phoneticPr fontId="4"/>
  </si>
  <si>
    <t>海老名</t>
    <rPh sb="0" eb="3">
      <t>エビナ</t>
    </rPh>
    <phoneticPr fontId="4"/>
  </si>
  <si>
    <t>相模原</t>
    <rPh sb="0" eb="3">
      <t>サガミハラ</t>
    </rPh>
    <phoneticPr fontId="4"/>
  </si>
  <si>
    <t>相模原南</t>
    <rPh sb="0" eb="3">
      <t>サガミハラ</t>
    </rPh>
    <rPh sb="3" eb="4">
      <t>ミナミ</t>
    </rPh>
    <phoneticPr fontId="4"/>
  </si>
  <si>
    <t>相模原北</t>
    <rPh sb="0" eb="3">
      <t>サガミハラ</t>
    </rPh>
    <rPh sb="3" eb="4">
      <t>キタ</t>
    </rPh>
    <phoneticPr fontId="4"/>
  </si>
  <si>
    <t>覚醒剤取締法</t>
    <rPh sb="0" eb="6">
      <t>カクセイザイトリシマリホウ</t>
    </rPh>
    <phoneticPr fontId="3"/>
  </si>
  <si>
    <t>神奈川県漁業調整規則</t>
    <rPh sb="0" eb="4">
      <t>カナガワケン</t>
    </rPh>
    <rPh sb="4" eb="6">
      <t>ギョギョウ</t>
    </rPh>
    <rPh sb="6" eb="8">
      <t>チョウセイ</t>
    </rPh>
    <rPh sb="8" eb="10">
      <t>キソク</t>
    </rPh>
    <phoneticPr fontId="23"/>
  </si>
  <si>
    <t>ナンバー
プレート</t>
    <phoneticPr fontId="4"/>
  </si>
  <si>
    <t>車両用
バッテリー</t>
    <phoneticPr fontId="4"/>
  </si>
  <si>
    <t>携帯電話</t>
    <phoneticPr fontId="4"/>
  </si>
  <si>
    <t>室外機</t>
    <rPh sb="0" eb="3">
      <t>シツガイキ</t>
    </rPh>
    <phoneticPr fontId="4"/>
  </si>
  <si>
    <t>マイ
ナンバー
カード</t>
    <phoneticPr fontId="4"/>
  </si>
  <si>
    <t>金属類
(銅板､銅線､
溝蓋･マン
ホール等)</t>
    <phoneticPr fontId="4"/>
  </si>
  <si>
    <t>医薬品</t>
    <rPh sb="0" eb="3">
      <t>イヤクヒン</t>
    </rPh>
    <phoneticPr fontId="4"/>
  </si>
  <si>
    <t xml:space="preserve">        </t>
  </si>
  <si>
    <t>9,524(9,547)</t>
    <phoneticPr fontId="3"/>
  </si>
  <si>
    <t>9,526(9,556)</t>
    <phoneticPr fontId="3"/>
  </si>
  <si>
    <t>高速道路交通警察隊</t>
    <rPh sb="0" eb="2">
      <t>コウソク</t>
    </rPh>
    <rPh sb="2" eb="4">
      <t>ドウロ</t>
    </rPh>
    <rPh sb="4" eb="6">
      <t>コウツウ</t>
    </rPh>
    <rPh sb="6" eb="9">
      <t>ケイサツタイ</t>
    </rPh>
    <phoneticPr fontId="3"/>
  </si>
  <si>
    <t>高速道路交通警察隊分を含めた数を括弧内に加えて表記する。</t>
    <rPh sb="11" eb="12">
      <t>フク</t>
    </rPh>
    <rPh sb="14" eb="15">
      <t>カズ</t>
    </rPh>
    <rPh sb="16" eb="18">
      <t>カッコ</t>
    </rPh>
    <phoneticPr fontId="3"/>
  </si>
  <si>
    <t>　　　　成人刑事事件については平成20年12月以降は取扱いが無い為、削除。</t>
    <rPh sb="4" eb="6">
      <t>セイジン</t>
    </rPh>
    <rPh sb="6" eb="8">
      <t>ケイジ</t>
    </rPh>
    <rPh sb="8" eb="10">
      <t>ジケン</t>
    </rPh>
    <rPh sb="15" eb="17">
      <t>ヘイセイ</t>
    </rPh>
    <rPh sb="19" eb="20">
      <t>ネン</t>
    </rPh>
    <rPh sb="22" eb="23">
      <t>ガツ</t>
    </rPh>
    <rPh sb="23" eb="25">
      <t>イコウ</t>
    </rPh>
    <rPh sb="26" eb="27">
      <t>ト</t>
    </rPh>
    <rPh sb="27" eb="28">
      <t>アツカ</t>
    </rPh>
    <rPh sb="30" eb="31">
      <t>ナ</t>
    </rPh>
    <rPh sb="32" eb="33">
      <t>タメ</t>
    </rPh>
    <rPh sb="34" eb="36">
      <t>サクジョ</t>
    </rPh>
    <phoneticPr fontId="4"/>
  </si>
  <si>
    <t>　　　　少年保護事件についての単位は件数ではなく人員。</t>
    <rPh sb="4" eb="6">
      <t>ショウネン</t>
    </rPh>
    <rPh sb="6" eb="8">
      <t>ホゴ</t>
    </rPh>
    <rPh sb="8" eb="10">
      <t>ジケン</t>
    </rPh>
    <rPh sb="15" eb="17">
      <t>タンイ</t>
    </rPh>
    <rPh sb="18" eb="20">
      <t>ケンスウ</t>
    </rPh>
    <rPh sb="24" eb="26">
      <t>ジンイン</t>
    </rPh>
    <phoneticPr fontId="4"/>
  </si>
  <si>
    <t>　　　　「未済」当該年度における未処理件数。</t>
    <rPh sb="5" eb="7">
      <t>ミサイ</t>
    </rPh>
    <rPh sb="8" eb="10">
      <t>トウガイ</t>
    </rPh>
    <rPh sb="10" eb="12">
      <t>ネンド</t>
    </rPh>
    <rPh sb="16" eb="19">
      <t>ミショリ</t>
    </rPh>
    <rPh sb="19" eb="21">
      <t>ケンスウ</t>
    </rPh>
    <phoneticPr fontId="4"/>
  </si>
  <si>
    <t>　　　　「既済」当該年度における処理件数。</t>
    <rPh sb="5" eb="6">
      <t>キ</t>
    </rPh>
    <rPh sb="6" eb="7">
      <t>ス</t>
    </rPh>
    <rPh sb="8" eb="10">
      <t>トウガイ</t>
    </rPh>
    <rPh sb="10" eb="12">
      <t>ネンド</t>
    </rPh>
    <rPh sb="16" eb="18">
      <t>ショリ</t>
    </rPh>
    <rPh sb="18" eb="20">
      <t>ケンスウ</t>
    </rPh>
    <phoneticPr fontId="4"/>
  </si>
  <si>
    <t>　　　　「新受」当該年度における受理件数。</t>
    <rPh sb="5" eb="6">
      <t>シン</t>
    </rPh>
    <rPh sb="6" eb="7">
      <t>ウ</t>
    </rPh>
    <rPh sb="8" eb="10">
      <t>トウガイ</t>
    </rPh>
    <rPh sb="10" eb="12">
      <t>ネンド</t>
    </rPh>
    <rPh sb="16" eb="18">
      <t>ジュリ</t>
    </rPh>
    <rPh sb="18" eb="20">
      <t>ケンスウ</t>
    </rPh>
    <phoneticPr fontId="4"/>
  </si>
  <si>
    <t>（注）　「旧受」前年度からの繰越し件数。</t>
    <rPh sb="1" eb="2">
      <t>チュウ</t>
    </rPh>
    <rPh sb="5" eb="6">
      <t>キュウ</t>
    </rPh>
    <rPh sb="6" eb="7">
      <t>ジュ</t>
    </rPh>
    <rPh sb="8" eb="11">
      <t>ゼンネンド</t>
    </rPh>
    <rPh sb="14" eb="16">
      <t>クリコ</t>
    </rPh>
    <rPh sb="17" eb="19">
      <t>ケンスウ</t>
    </rPh>
    <phoneticPr fontId="4"/>
  </si>
  <si>
    <t>小田原支部</t>
  </si>
  <si>
    <t>横須賀支部</t>
  </si>
  <si>
    <t>相模原支部</t>
  </si>
  <si>
    <t>川崎支部</t>
  </si>
  <si>
    <t>本庁</t>
  </si>
  <si>
    <t>新 受</t>
  </si>
  <si>
    <t>旧 受</t>
  </si>
  <si>
    <t>総 数</t>
  </si>
  <si>
    <t>未 済</t>
  </si>
  <si>
    <t>既 済</t>
  </si>
  <si>
    <t>受　　　　理</t>
  </si>
  <si>
    <t>少　年　保　護　事　件</t>
  </si>
  <si>
    <t>家　事　調　停　事　件</t>
  </si>
  <si>
    <t>家　事　審　判　事　件</t>
  </si>
  <si>
    <t>区　　分</t>
  </si>
  <si>
    <t>横浜家庭裁判所調</t>
  </si>
  <si>
    <t>　　　　　「未済」当該年度における未処理件数。</t>
    <rPh sb="6" eb="8">
      <t>ミサイ</t>
    </rPh>
    <rPh sb="9" eb="11">
      <t>トウガイ</t>
    </rPh>
    <rPh sb="11" eb="13">
      <t>ネンド</t>
    </rPh>
    <rPh sb="17" eb="20">
      <t>ミショリ</t>
    </rPh>
    <rPh sb="20" eb="22">
      <t>ケンスウ</t>
    </rPh>
    <phoneticPr fontId="4"/>
  </si>
  <si>
    <t>　　　　　「既済」当該年度における処理件数。</t>
    <rPh sb="6" eb="7">
      <t>キ</t>
    </rPh>
    <rPh sb="7" eb="8">
      <t>ス</t>
    </rPh>
    <rPh sb="9" eb="11">
      <t>トウガイ</t>
    </rPh>
    <rPh sb="11" eb="13">
      <t>ネンド</t>
    </rPh>
    <rPh sb="17" eb="19">
      <t>ショリ</t>
    </rPh>
    <rPh sb="19" eb="21">
      <t>ケンスウ</t>
    </rPh>
    <phoneticPr fontId="4"/>
  </si>
  <si>
    <t>　　　　　「新受」当該年度における受理件数。</t>
    <rPh sb="6" eb="7">
      <t>シン</t>
    </rPh>
    <rPh sb="7" eb="8">
      <t>ウ</t>
    </rPh>
    <rPh sb="9" eb="11">
      <t>トウガイ</t>
    </rPh>
    <rPh sb="11" eb="13">
      <t>ネンド</t>
    </rPh>
    <rPh sb="17" eb="19">
      <t>ジュリ</t>
    </rPh>
    <rPh sb="19" eb="21">
      <t>ケンスウ</t>
    </rPh>
    <phoneticPr fontId="4"/>
  </si>
  <si>
    <t>　　　２　「旧受」前年度からの繰越し件数。</t>
    <phoneticPr fontId="3"/>
  </si>
  <si>
    <t>（注）１　行政、控訴事件は本庁のみで支部では取り扱わない。</t>
    <rPh sb="1" eb="2">
      <t>チュウ</t>
    </rPh>
    <rPh sb="5" eb="7">
      <t>ギョウセイ</t>
    </rPh>
    <rPh sb="8" eb="10">
      <t>コウソ</t>
    </rPh>
    <rPh sb="10" eb="12">
      <t>ジケン</t>
    </rPh>
    <rPh sb="13" eb="15">
      <t>ホンチョウ</t>
    </rPh>
    <rPh sb="18" eb="20">
      <t>シブ</t>
    </rPh>
    <rPh sb="22" eb="23">
      <t>ト</t>
    </rPh>
    <rPh sb="24" eb="25">
      <t>アツカ</t>
    </rPh>
    <phoneticPr fontId="4"/>
  </si>
  <si>
    <t>調停</t>
  </si>
  <si>
    <t>訴訟</t>
  </si>
  <si>
    <t>新　　受</t>
  </si>
  <si>
    <t>旧　　受</t>
  </si>
  <si>
    <t>総　　数</t>
  </si>
  <si>
    <t>未　　済</t>
  </si>
  <si>
    <t>既　　済</t>
  </si>
  <si>
    <t>受　　　　　　　　理</t>
  </si>
  <si>
    <t>区　　　　分</t>
  </si>
  <si>
    <r>
      <rPr>
        <b/>
        <sz val="7"/>
        <rFont val="ＭＳ 明朝"/>
        <family val="1"/>
        <charset val="128"/>
      </rPr>
      <t>２　管内簡易裁判所分</t>
    </r>
    <r>
      <rPr>
        <sz val="7"/>
        <rFont val="ＭＳ 明朝"/>
        <family val="1"/>
        <charset val="128"/>
      </rPr>
      <t>　単位　件</t>
    </r>
    <rPh sb="2" eb="4">
      <t>カンナイ</t>
    </rPh>
    <rPh sb="4" eb="6">
      <t>カンイ</t>
    </rPh>
    <rPh sb="6" eb="8">
      <t>サイバン</t>
    </rPh>
    <rPh sb="8" eb="9">
      <t>ショ</t>
    </rPh>
    <rPh sb="9" eb="10">
      <t>ブン</t>
    </rPh>
    <rPh sb="11" eb="13">
      <t>タンイ</t>
    </rPh>
    <rPh sb="14" eb="15">
      <t>ケン</t>
    </rPh>
    <phoneticPr fontId="4"/>
  </si>
  <si>
    <t>新　　受</t>
    <phoneticPr fontId="4"/>
  </si>
  <si>
    <t>旧　　受</t>
    <phoneticPr fontId="4"/>
  </si>
  <si>
    <t>未　　済</t>
    <phoneticPr fontId="4"/>
  </si>
  <si>
    <t>既　　済</t>
    <phoneticPr fontId="4"/>
  </si>
  <si>
    <t>受　　　　　　　　理</t>
    <phoneticPr fontId="4"/>
  </si>
  <si>
    <t>横浜地方裁判所調</t>
    <rPh sb="0" eb="2">
      <t>ヨコハマ</t>
    </rPh>
    <rPh sb="2" eb="4">
      <t>チホウ</t>
    </rPh>
    <rPh sb="4" eb="7">
      <t>サイバンショ</t>
    </rPh>
    <rPh sb="7" eb="8">
      <t>シラ</t>
    </rPh>
    <phoneticPr fontId="4"/>
  </si>
  <si>
    <r>
      <rPr>
        <b/>
        <sz val="8"/>
        <rFont val="ＭＳ 明朝"/>
        <family val="1"/>
        <charset val="128"/>
      </rPr>
      <t>１　地方裁判所分（本庁・４支部）</t>
    </r>
    <r>
      <rPr>
        <sz val="8"/>
        <rFont val="ＭＳ 明朝"/>
        <family val="1"/>
        <charset val="128"/>
      </rPr>
      <t>　単位　件</t>
    </r>
    <rPh sb="2" eb="4">
      <t>チホウ</t>
    </rPh>
    <rPh sb="4" eb="7">
      <t>サイバンショ</t>
    </rPh>
    <rPh sb="7" eb="8">
      <t>ブン</t>
    </rPh>
    <rPh sb="9" eb="11">
      <t>ホンチョウ</t>
    </rPh>
    <rPh sb="13" eb="15">
      <t>シブ</t>
    </rPh>
    <rPh sb="17" eb="19">
      <t>タンイ</t>
    </rPh>
    <rPh sb="20" eb="21">
      <t>ケン</t>
    </rPh>
    <phoneticPr fontId="4"/>
  </si>
  <si>
    <t>（注）　「旧受」前年度からの繰越し件数。</t>
    <rPh sb="1" eb="2">
      <t>チュウ</t>
    </rPh>
    <rPh sb="5" eb="6">
      <t>キュウ</t>
    </rPh>
    <rPh sb="6" eb="7">
      <t>ウケ</t>
    </rPh>
    <rPh sb="8" eb="11">
      <t>ゼンネンド</t>
    </rPh>
    <rPh sb="14" eb="16">
      <t>クリコ</t>
    </rPh>
    <rPh sb="17" eb="19">
      <t>ケンスウ</t>
    </rPh>
    <phoneticPr fontId="4"/>
  </si>
  <si>
    <t>略式</t>
  </si>
  <si>
    <t>第一審通常訴訟</t>
  </si>
  <si>
    <t>新　受</t>
  </si>
  <si>
    <t>旧　受</t>
  </si>
  <si>
    <t>未　済</t>
  </si>
  <si>
    <t>既　済</t>
  </si>
  <si>
    <t>受　　　　　　理</t>
  </si>
  <si>
    <t>新　受</t>
    <phoneticPr fontId="4"/>
  </si>
  <si>
    <t>旧　受</t>
    <phoneticPr fontId="4"/>
  </si>
  <si>
    <t>総　数</t>
    <phoneticPr fontId="4"/>
  </si>
  <si>
    <t>未　済</t>
    <phoneticPr fontId="4"/>
  </si>
  <si>
    <t>既　済</t>
    <phoneticPr fontId="4"/>
  </si>
  <si>
    <t>受　　　　　　理</t>
    <phoneticPr fontId="4"/>
  </si>
  <si>
    <t>区　　　　分</t>
    <phoneticPr fontId="4"/>
  </si>
  <si>
    <r>
      <rPr>
        <b/>
        <sz val="7"/>
        <rFont val="ＭＳ 明朝"/>
        <family val="1"/>
        <charset val="128"/>
      </rPr>
      <t>１　地方裁判所分（本庁・４支部）</t>
    </r>
    <r>
      <rPr>
        <sz val="7"/>
        <rFont val="ＭＳ 明朝"/>
        <family val="1"/>
        <charset val="128"/>
      </rPr>
      <t>　単位　件</t>
    </r>
    <rPh sb="2" eb="4">
      <t>チホウ</t>
    </rPh>
    <rPh sb="4" eb="7">
      <t>サイバンショ</t>
    </rPh>
    <rPh sb="7" eb="8">
      <t>ブン</t>
    </rPh>
    <rPh sb="9" eb="11">
      <t>ホンチョウ</t>
    </rPh>
    <rPh sb="13" eb="15">
      <t>シブ</t>
    </rPh>
    <rPh sb="17" eb="19">
      <t>タンイ</t>
    </rPh>
    <rPh sb="20" eb="21">
      <t>ケン</t>
    </rPh>
    <phoneticPr fontId="4"/>
  </si>
  <si>
    <t>令和元年</t>
  </si>
  <si>
    <t>件　数</t>
    <rPh sb="0" eb="1">
      <t>ケン</t>
    </rPh>
    <rPh sb="2" eb="3">
      <t>カズ</t>
    </rPh>
    <phoneticPr fontId="4"/>
  </si>
  <si>
    <t>区　　　　分</t>
    <rPh sb="0" eb="1">
      <t>ク</t>
    </rPh>
    <rPh sb="5" eb="6">
      <t>ブン</t>
    </rPh>
    <phoneticPr fontId="4"/>
  </si>
  <si>
    <t>受　刑　者　数</t>
    <rPh sb="0" eb="1">
      <t>ウケ</t>
    </rPh>
    <rPh sb="2" eb="3">
      <t>ケイ</t>
    </rPh>
    <phoneticPr fontId="4"/>
  </si>
  <si>
    <t>出　　　　所</t>
    <phoneticPr fontId="4"/>
  </si>
  <si>
    <t>入　　　　所</t>
    <phoneticPr fontId="4"/>
  </si>
  <si>
    <t>年　　　　　別</t>
    <phoneticPr fontId="4"/>
  </si>
  <si>
    <t>横浜刑務所調</t>
    <rPh sb="0" eb="2">
      <t>ヨコハマ</t>
    </rPh>
    <rPh sb="2" eb="5">
      <t>ケイムショ</t>
    </rPh>
    <rPh sb="5" eb="6">
      <t>シラ</t>
    </rPh>
    <phoneticPr fontId="4"/>
  </si>
  <si>
    <r>
      <rPr>
        <b/>
        <sz val="7"/>
        <rFont val="ＭＳ 明朝"/>
        <family val="1"/>
        <charset val="128"/>
      </rPr>
      <t>１　入出所・受刑者数</t>
    </r>
    <r>
      <rPr>
        <sz val="7"/>
        <rFont val="ＭＳ 明朝"/>
        <family val="1"/>
        <charset val="128"/>
      </rPr>
      <t>　単位　人</t>
    </r>
    <rPh sb="2" eb="3">
      <t>ニュウ</t>
    </rPh>
    <rPh sb="3" eb="4">
      <t>シュツ</t>
    </rPh>
    <rPh sb="4" eb="5">
      <t>ショ</t>
    </rPh>
    <rPh sb="6" eb="9">
      <t>ジュケイシャ</t>
    </rPh>
    <rPh sb="9" eb="10">
      <t>スウ</t>
    </rPh>
    <rPh sb="11" eb="13">
      <t>タンイ</t>
    </rPh>
    <rPh sb="14" eb="15">
      <t>ニン</t>
    </rPh>
    <phoneticPr fontId="4"/>
  </si>
  <si>
    <t xml:space="preserve"> </t>
  </si>
  <si>
    <t>‐</t>
    <phoneticPr fontId="4"/>
  </si>
  <si>
    <t>‐</t>
    <phoneticPr fontId="4"/>
  </si>
  <si>
    <t>禁錮３月以下</t>
    <phoneticPr fontId="4"/>
  </si>
  <si>
    <t>禁錮６月以下</t>
    <phoneticPr fontId="4"/>
  </si>
  <si>
    <t>禁錮１年以下</t>
    <rPh sb="3" eb="4">
      <t>ネン</t>
    </rPh>
    <phoneticPr fontId="4"/>
  </si>
  <si>
    <t>禁錮２年以下</t>
    <phoneticPr fontId="4"/>
  </si>
  <si>
    <t>禁錮３年以下</t>
    <phoneticPr fontId="4"/>
  </si>
  <si>
    <t>禁錮５年以下</t>
    <phoneticPr fontId="4"/>
  </si>
  <si>
    <t>３月以下</t>
    <phoneticPr fontId="4"/>
  </si>
  <si>
    <t>６月以下</t>
    <phoneticPr fontId="4"/>
  </si>
  <si>
    <t>１年以下</t>
    <phoneticPr fontId="4"/>
  </si>
  <si>
    <t>２年以下</t>
    <phoneticPr fontId="4"/>
  </si>
  <si>
    <t>３年以下</t>
    <phoneticPr fontId="4"/>
  </si>
  <si>
    <t>５年以下</t>
    <phoneticPr fontId="4"/>
  </si>
  <si>
    <t>７年以下</t>
    <phoneticPr fontId="4"/>
  </si>
  <si>
    <t>10年以下</t>
    <phoneticPr fontId="4"/>
  </si>
  <si>
    <t>15年以下</t>
    <phoneticPr fontId="4"/>
  </si>
  <si>
    <t>20年以下</t>
    <phoneticPr fontId="4"/>
  </si>
  <si>
    <t>20年を超える</t>
    <rPh sb="4" eb="5">
      <t>コ</t>
    </rPh>
    <phoneticPr fontId="4"/>
  </si>
  <si>
    <t>無期</t>
  </si>
  <si>
    <t>人　員</t>
  </si>
  <si>
    <t>刑　　　期</t>
  </si>
  <si>
    <t>(１)　刑期別</t>
    <rPh sb="4" eb="6">
      <t>ケイキ</t>
    </rPh>
    <rPh sb="6" eb="7">
      <t>ベツ</t>
    </rPh>
    <phoneticPr fontId="4"/>
  </si>
  <si>
    <t>その他特別法犯</t>
  </si>
  <si>
    <t>売春防止法違反</t>
    <rPh sb="0" eb="2">
      <t>バイシュン</t>
    </rPh>
    <rPh sb="2" eb="5">
      <t>ボウシホウ</t>
    </rPh>
    <rPh sb="5" eb="7">
      <t>イハン</t>
    </rPh>
    <phoneticPr fontId="4"/>
  </si>
  <si>
    <t>麻薬及び向精神薬取締法違反</t>
    <rPh sb="0" eb="2">
      <t>マヤク</t>
    </rPh>
    <rPh sb="2" eb="3">
      <t>オヨ</t>
    </rPh>
    <rPh sb="4" eb="8">
      <t>コウセイシンヤク</t>
    </rPh>
    <rPh sb="8" eb="11">
      <t>トリシマリホウ</t>
    </rPh>
    <rPh sb="11" eb="13">
      <t>イハン</t>
    </rPh>
    <phoneticPr fontId="4"/>
  </si>
  <si>
    <t>銃砲刀剣類所持等取締法違反</t>
    <rPh sb="0" eb="2">
      <t>ジュウホウ</t>
    </rPh>
    <rPh sb="2" eb="5">
      <t>トウケンルイ</t>
    </rPh>
    <rPh sb="5" eb="7">
      <t>ショジ</t>
    </rPh>
    <rPh sb="7" eb="8">
      <t>トウ</t>
    </rPh>
    <rPh sb="8" eb="11">
      <t>トリシマリホウ</t>
    </rPh>
    <rPh sb="11" eb="13">
      <t>イハン</t>
    </rPh>
    <phoneticPr fontId="4"/>
  </si>
  <si>
    <t>-</t>
    <phoneticPr fontId="3"/>
  </si>
  <si>
    <t>出入国管理及び難民認定法違反</t>
    <rPh sb="0" eb="2">
      <t>シュツニュウ</t>
    </rPh>
    <rPh sb="2" eb="3">
      <t>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4">
      <t>イハン</t>
    </rPh>
    <phoneticPr fontId="4"/>
  </si>
  <si>
    <t>道路交通法違反</t>
  </si>
  <si>
    <t>覚せい剤取締法違反</t>
  </si>
  <si>
    <t>その他刑法犯</t>
  </si>
  <si>
    <t>暴力行為等処罰に関する法律</t>
    <rPh sb="4" eb="5">
      <t>トウ</t>
    </rPh>
    <rPh sb="5" eb="7">
      <t>ショバツ</t>
    </rPh>
    <rPh sb="8" eb="9">
      <t>カン</t>
    </rPh>
    <rPh sb="11" eb="13">
      <t>ホウリツ</t>
    </rPh>
    <phoneticPr fontId="4"/>
  </si>
  <si>
    <t>過失運転致死傷等</t>
    <rPh sb="0" eb="2">
      <t>カシツ</t>
    </rPh>
    <rPh sb="2" eb="4">
      <t>ウンテン</t>
    </rPh>
    <rPh sb="4" eb="7">
      <t>チシショウ</t>
    </rPh>
    <rPh sb="7" eb="8">
      <t>トウ</t>
    </rPh>
    <phoneticPr fontId="4"/>
  </si>
  <si>
    <t>横領・背任</t>
    <rPh sb="0" eb="2">
      <t>オウリョウ</t>
    </rPh>
    <rPh sb="3" eb="4">
      <t>ソム</t>
    </rPh>
    <rPh sb="4" eb="5">
      <t>ニン</t>
    </rPh>
    <phoneticPr fontId="4"/>
  </si>
  <si>
    <t>傷害致死</t>
    <rPh sb="0" eb="2">
      <t>ショウガイ</t>
    </rPh>
    <rPh sb="2" eb="4">
      <t>チシ</t>
    </rPh>
    <phoneticPr fontId="4"/>
  </si>
  <si>
    <t>文書偽造・有価証券偽造
・支払カード電磁的記録関係・印章偽造</t>
    <rPh sb="2" eb="4">
      <t>ギゾウ</t>
    </rPh>
    <rPh sb="13" eb="15">
      <t>シハラ</t>
    </rPh>
    <rPh sb="18" eb="21">
      <t>デンジテキ</t>
    </rPh>
    <rPh sb="21" eb="23">
      <t>キロク</t>
    </rPh>
    <rPh sb="23" eb="25">
      <t>カンケイ</t>
    </rPh>
    <rPh sb="26" eb="28">
      <t>インショウ</t>
    </rPh>
    <rPh sb="28" eb="30">
      <t>ギゾウ</t>
    </rPh>
    <phoneticPr fontId="4"/>
  </si>
  <si>
    <t>公務執行妨害</t>
  </si>
  <si>
    <t>住居侵入</t>
    <rPh sb="0" eb="2">
      <t>ジュウキョ</t>
    </rPh>
    <rPh sb="2" eb="4">
      <t>シンニュウ</t>
    </rPh>
    <phoneticPr fontId="4"/>
  </si>
  <si>
    <t>殺人</t>
    <rPh sb="0" eb="2">
      <t>サツジン</t>
    </rPh>
    <phoneticPr fontId="4"/>
  </si>
  <si>
    <t>恐喝</t>
  </si>
  <si>
    <t>強盗</t>
  </si>
  <si>
    <t>傷害</t>
  </si>
  <si>
    <t>強盗致死傷</t>
    <rPh sb="0" eb="2">
      <t>ゴウトウ</t>
    </rPh>
    <rPh sb="2" eb="5">
      <t>チシショウ</t>
    </rPh>
    <phoneticPr fontId="4"/>
  </si>
  <si>
    <t>詐欺</t>
  </si>
  <si>
    <t>窃盗</t>
  </si>
  <si>
    <t>行　　　　　　　　　為</t>
  </si>
  <si>
    <t>(２)　罪名別</t>
    <rPh sb="4" eb="6">
      <t>ザイメイ</t>
    </rPh>
    <rPh sb="6" eb="7">
      <t>ベツ</t>
    </rPh>
    <phoneticPr fontId="4"/>
  </si>
  <si>
    <t>（注）　受刑者数については、すべて年末現在の数（管下支所を含む）。</t>
  </si>
  <si>
    <t>20歳未満</t>
    <phoneticPr fontId="4"/>
  </si>
  <si>
    <t>23歳未満</t>
    <phoneticPr fontId="4"/>
  </si>
  <si>
    <t>26歳未満</t>
    <phoneticPr fontId="4"/>
  </si>
  <si>
    <t>30歳未満</t>
    <rPh sb="3" eb="5">
      <t>ミマン</t>
    </rPh>
    <phoneticPr fontId="4"/>
  </si>
  <si>
    <t>（注）　受刑者数については、すべて年末現在の数（管下支所を含む）。</t>
    <rPh sb="1" eb="2">
      <t>チュウ</t>
    </rPh>
    <rPh sb="4" eb="7">
      <t>ジュケイシャ</t>
    </rPh>
    <rPh sb="7" eb="8">
      <t>スウ</t>
    </rPh>
    <rPh sb="17" eb="19">
      <t>ネンマツ</t>
    </rPh>
    <rPh sb="19" eb="21">
      <t>ゲンザイ</t>
    </rPh>
    <rPh sb="22" eb="23">
      <t>スウ</t>
    </rPh>
    <rPh sb="24" eb="26">
      <t>カンカ</t>
    </rPh>
    <rPh sb="26" eb="28">
      <t>シショ</t>
    </rPh>
    <rPh sb="29" eb="30">
      <t>フク</t>
    </rPh>
    <phoneticPr fontId="4"/>
  </si>
  <si>
    <t>40歳未満</t>
    <rPh sb="3" eb="5">
      <t>ミマン</t>
    </rPh>
    <phoneticPr fontId="4"/>
  </si>
  <si>
    <t>50歳未満</t>
    <rPh sb="3" eb="5">
      <t>ミマン</t>
    </rPh>
    <phoneticPr fontId="4"/>
  </si>
  <si>
    <t>60歳未満</t>
    <rPh sb="3" eb="5">
      <t>ミマン</t>
    </rPh>
    <phoneticPr fontId="4"/>
  </si>
  <si>
    <t>70歳未満</t>
    <rPh sb="3" eb="5">
      <t>ミマン</t>
    </rPh>
    <phoneticPr fontId="4"/>
  </si>
  <si>
    <t>70歳以上</t>
    <phoneticPr fontId="4"/>
  </si>
  <si>
    <t>年　　　　齢</t>
  </si>
  <si>
    <t>(３)　年齢別</t>
    <rPh sb="4" eb="6">
      <t>ネンレイ</t>
    </rPh>
    <rPh sb="6" eb="7">
      <t>ベツ</t>
    </rPh>
    <phoneticPr fontId="4"/>
  </si>
  <si>
    <t>（注）　（　）は、便宜時効完成を理由に歳入納付後の支払分で外数。</t>
    <rPh sb="1" eb="2">
      <t>チュウ</t>
    </rPh>
    <rPh sb="9" eb="11">
      <t>ベンギ</t>
    </rPh>
    <rPh sb="11" eb="13">
      <t>ジコウ</t>
    </rPh>
    <rPh sb="13" eb="15">
      <t>カンセイ</t>
    </rPh>
    <rPh sb="16" eb="18">
      <t>リユウ</t>
    </rPh>
    <rPh sb="19" eb="21">
      <t>サイニュウ</t>
    </rPh>
    <rPh sb="21" eb="23">
      <t>ノウフ</t>
    </rPh>
    <rPh sb="23" eb="24">
      <t>ゴ</t>
    </rPh>
    <rPh sb="25" eb="27">
      <t>シハライ</t>
    </rPh>
    <rPh sb="27" eb="28">
      <t>ブン</t>
    </rPh>
    <rPh sb="29" eb="30">
      <t>ソト</t>
    </rPh>
    <rPh sb="30" eb="31">
      <t>スウ</t>
    </rPh>
    <phoneticPr fontId="4"/>
  </si>
  <si>
    <t>-</t>
    <phoneticPr fontId="3"/>
  </si>
  <si>
    <t>選挙供託</t>
  </si>
  <si>
    <t>営業保証</t>
  </si>
  <si>
    <t>)</t>
    <phoneticPr fontId="4"/>
  </si>
  <si>
    <t>-</t>
    <phoneticPr fontId="3"/>
  </si>
  <si>
    <t>(</t>
    <phoneticPr fontId="4"/>
  </si>
  <si>
    <t>(</t>
    <phoneticPr fontId="4"/>
  </si>
  <si>
    <t xml:space="preserve"> -</t>
  </si>
  <si>
    <t>裁判上の保証</t>
  </si>
  <si>
    <t>)</t>
    <phoneticPr fontId="4"/>
  </si>
  <si>
    <t>弁済供託</t>
  </si>
  <si>
    <t>円</t>
  </si>
  <si>
    <t>金　　額</t>
    <phoneticPr fontId="4"/>
  </si>
  <si>
    <t>件数</t>
    <phoneticPr fontId="4"/>
  </si>
  <si>
    <t>券 面 額</t>
    <phoneticPr fontId="4"/>
  </si>
  <si>
    <t>券 面 額</t>
    <phoneticPr fontId="4"/>
  </si>
  <si>
    <t>枚 数</t>
    <phoneticPr fontId="4"/>
  </si>
  <si>
    <t>金　　額</t>
    <phoneticPr fontId="4"/>
  </si>
  <si>
    <t>枚 数</t>
    <phoneticPr fontId="4"/>
  </si>
  <si>
    <t>振 替 国 債</t>
    <rPh sb="0" eb="1">
      <t>オサム</t>
    </rPh>
    <rPh sb="2" eb="3">
      <t>タイ</t>
    </rPh>
    <rPh sb="4" eb="5">
      <t>コク</t>
    </rPh>
    <rPh sb="6" eb="7">
      <t>サイ</t>
    </rPh>
    <phoneticPr fontId="4"/>
  </si>
  <si>
    <t>有　価　証　券</t>
    <phoneticPr fontId="4"/>
  </si>
  <si>
    <t>金　　　　銭</t>
    <phoneticPr fontId="4"/>
  </si>
  <si>
    <t>払　　　　　　　　　　渡</t>
    <phoneticPr fontId="4"/>
  </si>
  <si>
    <t>受　　　　　　　　　　入</t>
    <phoneticPr fontId="4"/>
  </si>
  <si>
    <t>区　　分</t>
    <phoneticPr fontId="4"/>
  </si>
  <si>
    <t>横浜地方法務局調</t>
  </si>
  <si>
    <t>（注）　（　）内は女性委員数を示し内数。</t>
    <rPh sb="1" eb="2">
      <t>チュウ</t>
    </rPh>
    <rPh sb="7" eb="8">
      <t>ナイ</t>
    </rPh>
    <rPh sb="9" eb="11">
      <t>ジョセイ</t>
    </rPh>
    <rPh sb="11" eb="13">
      <t>イイン</t>
    </rPh>
    <rPh sb="13" eb="14">
      <t>スウ</t>
    </rPh>
    <rPh sb="15" eb="16">
      <t>シメ</t>
    </rPh>
    <rPh sb="17" eb="18">
      <t>ウチ</t>
    </rPh>
    <rPh sb="18" eb="19">
      <t>スウ</t>
    </rPh>
    <phoneticPr fontId="4"/>
  </si>
  <si>
    <t>西湘二宮</t>
    <rPh sb="0" eb="1">
      <t>ニシ</t>
    </rPh>
    <rPh sb="1" eb="2">
      <t>ショウ</t>
    </rPh>
    <rPh sb="2" eb="4">
      <t>ニノミヤ</t>
    </rPh>
    <phoneticPr fontId="4"/>
  </si>
  <si>
    <t>湘南</t>
    <rPh sb="0" eb="2">
      <t>ショウナン</t>
    </rPh>
    <phoneticPr fontId="4"/>
  </si>
  <si>
    <t>横浜</t>
  </si>
  <si>
    <t>)</t>
    <phoneticPr fontId="4"/>
  </si>
  <si>
    <t>(</t>
    <phoneticPr fontId="4"/>
  </si>
  <si>
    <t>)</t>
    <phoneticPr fontId="4"/>
  </si>
  <si>
    <t>(</t>
    <phoneticPr fontId="4"/>
  </si>
  <si>
    <t>(</t>
    <phoneticPr fontId="4"/>
  </si>
  <si>
    <t>)</t>
    <phoneticPr fontId="4"/>
  </si>
  <si>
    <t>　　２年</t>
    <phoneticPr fontId="3"/>
  </si>
  <si>
    <t>人</t>
    <rPh sb="0" eb="1">
      <t>ヒト</t>
    </rPh>
    <phoneticPr fontId="4"/>
  </si>
  <si>
    <t>委　員　数</t>
    <phoneticPr fontId="4"/>
  </si>
  <si>
    <t>数</t>
  </si>
  <si>
    <t>委 員 数</t>
    <phoneticPr fontId="4"/>
  </si>
  <si>
    <t>村</t>
  </si>
  <si>
    <t>町</t>
  </si>
  <si>
    <t>市</t>
  </si>
  <si>
    <t>区　　分</t>
    <phoneticPr fontId="4"/>
  </si>
  <si>
    <t>（各年10月１日現在）横浜地方法務局調</t>
    <rPh sb="1" eb="3">
      <t>カクネン</t>
    </rPh>
    <rPh sb="5" eb="6">
      <t>ガツ</t>
    </rPh>
    <rPh sb="7" eb="8">
      <t>ヒ</t>
    </rPh>
    <rPh sb="8" eb="10">
      <t>ゲンザイ</t>
    </rPh>
    <rPh sb="11" eb="13">
      <t>ヨコハマ</t>
    </rPh>
    <rPh sb="13" eb="15">
      <t>チホウ</t>
    </rPh>
    <rPh sb="15" eb="18">
      <t>ホウムキョク</t>
    </rPh>
    <rPh sb="18" eb="19">
      <t>シラ</t>
    </rPh>
    <phoneticPr fontId="4"/>
  </si>
  <si>
    <t>威力による侵犯
組織又は多衆の</t>
    <rPh sb="0" eb="2">
      <t>イリョク</t>
    </rPh>
    <rPh sb="5" eb="7">
      <t>シンパン</t>
    </rPh>
    <phoneticPr fontId="4"/>
  </si>
  <si>
    <t>強制圧迫</t>
  </si>
  <si>
    <t>対する侵犯
住居の安全に</t>
    <rPh sb="0" eb="1">
      <t>タイ</t>
    </rPh>
    <rPh sb="3" eb="5">
      <t>シンパン</t>
    </rPh>
    <rPh sb="6" eb="8">
      <t>ジュウキョ</t>
    </rPh>
    <rPh sb="9" eb="11">
      <t>アンゼン</t>
    </rPh>
    <phoneticPr fontId="4"/>
  </si>
  <si>
    <t>対する侵犯
労働権に</t>
    <rPh sb="3" eb="5">
      <t>シンパン</t>
    </rPh>
    <rPh sb="6" eb="8">
      <t>ロウドウ</t>
    </rPh>
    <rPh sb="8" eb="9">
      <t>ケン</t>
    </rPh>
    <phoneticPr fontId="4"/>
  </si>
  <si>
    <t>対する侵犯
信教の自由に</t>
    <rPh sb="0" eb="1">
      <t>タイ</t>
    </rPh>
    <rPh sb="3" eb="5">
      <t>シンパン</t>
    </rPh>
    <rPh sb="6" eb="8">
      <t>シンキョウ</t>
    </rPh>
    <rPh sb="9" eb="11">
      <t>ジユウ</t>
    </rPh>
    <phoneticPr fontId="4"/>
  </si>
  <si>
    <t>対する侵犯
名誉信用等に</t>
    <rPh sb="0" eb="1">
      <t>タイ</t>
    </rPh>
    <rPh sb="3" eb="5">
      <t>シンパン</t>
    </rPh>
    <rPh sb="6" eb="8">
      <t>メイヨ</t>
    </rPh>
    <rPh sb="8" eb="10">
      <t>シンヨウ</t>
    </rPh>
    <rPh sb="10" eb="11">
      <t>トウ</t>
    </rPh>
    <phoneticPr fontId="4"/>
  </si>
  <si>
    <t>差別待遇</t>
  </si>
  <si>
    <t>対する侵犯
人身の自由に</t>
    <rPh sb="0" eb="1">
      <t>タイ</t>
    </rPh>
    <rPh sb="3" eb="5">
      <t>シンパン</t>
    </rPh>
    <rPh sb="6" eb="8">
      <t>ジンシン</t>
    </rPh>
    <rPh sb="9" eb="11">
      <t>ジユウ</t>
    </rPh>
    <phoneticPr fontId="4"/>
  </si>
  <si>
    <t>私的制裁</t>
  </si>
  <si>
    <t>酷使虐待</t>
  </si>
  <si>
    <t>員によるもの
その他の公務</t>
    <phoneticPr fontId="4"/>
  </si>
  <si>
    <t>よる侵犯
教育職員に</t>
    <rPh sb="2" eb="4">
      <t>シンパン</t>
    </rPh>
    <rPh sb="5" eb="7">
      <t>キョウイク</t>
    </rPh>
    <rPh sb="7" eb="9">
      <t>ショクイン</t>
    </rPh>
    <phoneticPr fontId="4"/>
  </si>
  <si>
    <t>による侵犯
特別公務員</t>
    <rPh sb="3" eb="5">
      <t>シンパン</t>
    </rPh>
    <rPh sb="6" eb="8">
      <t>トクベツ</t>
    </rPh>
    <rPh sb="8" eb="11">
      <t>コウムイン</t>
    </rPh>
    <phoneticPr fontId="4"/>
  </si>
  <si>
    <t>そ　　の　　他　　の　　侵　　犯</t>
    <phoneticPr fontId="4"/>
  </si>
  <si>
    <t>公務員による侵犯</t>
  </si>
  <si>
    <t>合　　　計</t>
    <phoneticPr fontId="4"/>
  </si>
  <si>
    <t>年　　別</t>
    <phoneticPr fontId="4"/>
  </si>
  <si>
    <t>横浜地方法務局調</t>
    <rPh sb="0" eb="2">
      <t>ヨコハマ</t>
    </rPh>
    <rPh sb="2" eb="4">
      <t>チホウ</t>
    </rPh>
    <rPh sb="4" eb="7">
      <t>ホウムキョク</t>
    </rPh>
    <rPh sb="7" eb="8">
      <t>シラ</t>
    </rPh>
    <phoneticPr fontId="4"/>
  </si>
  <si>
    <t>…</t>
    <phoneticPr fontId="3"/>
  </si>
  <si>
    <t>謄本、抄本、閲覧、証明</t>
  </si>
  <si>
    <t>その他の登記</t>
  </si>
  <si>
    <t>商業・法人登記</t>
    <phoneticPr fontId="3"/>
  </si>
  <si>
    <t>不動産登記</t>
  </si>
  <si>
    <t>登録税及び手数料</t>
    <phoneticPr fontId="3"/>
  </si>
  <si>
    <t>個　　　数</t>
    <phoneticPr fontId="4"/>
  </si>
  <si>
    <t>件　　　数</t>
    <phoneticPr fontId="4"/>
  </si>
  <si>
    <t>臨時認知機能
検査不受検</t>
    <rPh sb="0" eb="2">
      <t>リンジ</t>
    </rPh>
    <rPh sb="2" eb="4">
      <t>ニンチ</t>
    </rPh>
    <rPh sb="4" eb="6">
      <t>キノウ</t>
    </rPh>
    <rPh sb="7" eb="9">
      <t>ケンサ</t>
    </rPh>
    <rPh sb="9" eb="10">
      <t>フ</t>
    </rPh>
    <rPh sb="10" eb="12">
      <t>ジュケン</t>
    </rPh>
    <phoneticPr fontId="3"/>
  </si>
  <si>
    <t>横須賀海上保安部</t>
  </si>
  <si>
    <t>横浜海上保安部
川崎海上保安署</t>
    <phoneticPr fontId="4"/>
  </si>
  <si>
    <t>横浜海上保安部</t>
  </si>
  <si>
    <t>人</t>
  </si>
  <si>
    <t>件</t>
    <phoneticPr fontId="4"/>
  </si>
  <si>
    <t>そ　の　他　の
法　令　違　反</t>
  </si>
  <si>
    <t>刑　 法　 犯</t>
    <phoneticPr fontId="4"/>
  </si>
  <si>
    <t>海上環境関係
法令違反</t>
    <phoneticPr fontId="4"/>
  </si>
  <si>
    <t>銃器薬物関係
法令違反</t>
    <phoneticPr fontId="4"/>
  </si>
  <si>
    <t>出入国関係
法令違反</t>
    <phoneticPr fontId="4"/>
  </si>
  <si>
    <t>漁 業 関 係
法 令 違 反</t>
    <phoneticPr fontId="4"/>
  </si>
  <si>
    <t>海 事 関 係
法 令 違 反</t>
    <phoneticPr fontId="4"/>
  </si>
  <si>
    <t>合　　　　計</t>
    <phoneticPr fontId="4"/>
  </si>
  <si>
    <t>区　　　　　　分</t>
    <phoneticPr fontId="4"/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</si>
  <si>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3"/>
  </si>
  <si>
    <t>(注)　令和３年から高速道路交通警察隊分を表記することとし、過去２年分の設置数については、</t>
    <rPh sb="1" eb="2">
      <t>チュウ</t>
    </rPh>
    <rPh sb="4" eb="6">
      <t>レイワ</t>
    </rPh>
    <rPh sb="7" eb="8">
      <t>ネン</t>
    </rPh>
    <rPh sb="10" eb="12">
      <t>コウソク</t>
    </rPh>
    <rPh sb="12" eb="14">
      <t>ドウロ</t>
    </rPh>
    <rPh sb="14" eb="16">
      <t>コウツウ</t>
    </rPh>
    <rPh sb="16" eb="19">
      <t>ケイサツタイ</t>
    </rPh>
    <rPh sb="19" eb="20">
      <t>ブン</t>
    </rPh>
    <rPh sb="21" eb="23">
      <t>ヒョウキ</t>
    </rPh>
    <rPh sb="30" eb="32">
      <t>カコ</t>
    </rPh>
    <rPh sb="33" eb="35">
      <t>ネンブン</t>
    </rPh>
    <rPh sb="36" eb="39">
      <t>セッチスウ</t>
    </rPh>
    <phoneticPr fontId="3"/>
  </si>
  <si>
    <r>
      <rPr>
        <b/>
        <sz val="7"/>
        <rFont val="ＭＳ 明朝"/>
        <family val="1"/>
        <charset val="128"/>
      </rPr>
      <t>２　受刑者数（令和２年）内訳</t>
    </r>
    <r>
      <rPr>
        <sz val="7"/>
        <rFont val="ＭＳ 明朝"/>
        <family val="1"/>
        <charset val="128"/>
      </rPr>
      <t>　　　単位　人</t>
    </r>
    <rPh sb="2" eb="5">
      <t>ジュケイシャ</t>
    </rPh>
    <rPh sb="5" eb="6">
      <t>スウ</t>
    </rPh>
    <rPh sb="10" eb="11">
      <t>ネン</t>
    </rPh>
    <rPh sb="12" eb="14">
      <t>ウチワケ</t>
    </rPh>
    <rPh sb="17" eb="19">
      <t>タンイ</t>
    </rPh>
    <rPh sb="20" eb="21">
      <t>ニン</t>
    </rPh>
    <phoneticPr fontId="4"/>
  </si>
  <si>
    <t>強制性交等・同致死傷</t>
    <rPh sb="4" eb="5">
      <t>トウ</t>
    </rPh>
    <rPh sb="6" eb="7">
      <t>ドウ</t>
    </rPh>
    <rPh sb="7" eb="10">
      <t>チシショウ</t>
    </rPh>
    <phoneticPr fontId="4"/>
  </si>
  <si>
    <t>その他の
美　　術
骨董品</t>
    <rPh sb="10" eb="13">
      <t>コットウヒン</t>
    </rPh>
    <phoneticPr fontId="4"/>
  </si>
  <si>
    <r>
      <t>警　察　署　</t>
    </r>
    <r>
      <rPr>
        <sz val="8"/>
        <rFont val="ＭＳ 明朝"/>
        <family val="1"/>
        <charset val="128"/>
      </rPr>
      <t>等</t>
    </r>
    <rPh sb="6" eb="7">
      <t>トウ</t>
    </rPh>
    <phoneticPr fontId="4"/>
  </si>
  <si>
    <t>平 成 30 年</t>
    <rPh sb="0" eb="1">
      <t>ヒラ</t>
    </rPh>
    <rPh sb="2" eb="3">
      <t>シゲル</t>
    </rPh>
    <phoneticPr fontId="13"/>
  </si>
  <si>
    <t>令 和 元 年</t>
    <rPh sb="0" eb="1">
      <t>レイ</t>
    </rPh>
    <rPh sb="2" eb="3">
      <t>ワ</t>
    </rPh>
    <rPh sb="4" eb="5">
      <t>ガン</t>
    </rPh>
    <phoneticPr fontId="13"/>
  </si>
  <si>
    <t>　　  ２ 年</t>
    <phoneticPr fontId="3"/>
  </si>
  <si>
    <t>平　成　30　年</t>
    <rPh sb="0" eb="1">
      <t>ヒラ</t>
    </rPh>
    <rPh sb="2" eb="3">
      <t>シゲル</t>
    </rPh>
    <phoneticPr fontId="13"/>
  </si>
  <si>
    <t>令　和　元　年</t>
    <rPh sb="0" eb="1">
      <t>レイ</t>
    </rPh>
    <rPh sb="2" eb="3">
      <t>ワ</t>
    </rPh>
    <rPh sb="4" eb="5">
      <t>ガン</t>
    </rPh>
    <phoneticPr fontId="13"/>
  </si>
  <si>
    <t>　　　　２　年</t>
    <phoneticPr fontId="3"/>
  </si>
  <si>
    <t xml:space="preserve">    ２年</t>
    <phoneticPr fontId="3"/>
  </si>
  <si>
    <t>横須賀海上保安部
湘南海上保安署</t>
    <rPh sb="9" eb="11">
      <t>ショウナン</t>
    </rPh>
    <rPh sb="11" eb="13">
      <t>カイジョウ</t>
    </rPh>
    <rPh sb="13" eb="15">
      <t>ホアン</t>
    </rPh>
    <rPh sb="15" eb="16">
      <t>ショ</t>
    </rPh>
    <phoneticPr fontId="4"/>
  </si>
  <si>
    <t>　　２年</t>
    <phoneticPr fontId="3"/>
  </si>
  <si>
    <t>平　成　30　年</t>
    <phoneticPr fontId="3"/>
  </si>
  <si>
    <t>令　和　元　年</t>
    <phoneticPr fontId="3"/>
  </si>
  <si>
    <t>　　　　２　年</t>
    <phoneticPr fontId="3"/>
  </si>
  <si>
    <t>　　２年</t>
    <phoneticPr fontId="3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</si>
  <si>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13"/>
  </si>
  <si>
    <t>　　　　２　年</t>
    <phoneticPr fontId="3"/>
  </si>
  <si>
    <t>平　成　30　年</t>
    <rPh sb="0" eb="1">
      <t>ヒラ</t>
    </rPh>
    <rPh sb="2" eb="3">
      <t>シゲル</t>
    </rPh>
    <rPh sb="7" eb="8">
      <t>ネン</t>
    </rPh>
    <phoneticPr fontId="13"/>
  </si>
  <si>
    <t>　　　　２　年</t>
    <phoneticPr fontId="3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</si>
  <si>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3"/>
  </si>
  <si>
    <t>　　　　２　年</t>
    <rPh sb="6" eb="7">
      <t>ネン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</si>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</sst>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(* #,##0_);_(* \(#,##0\);_(* &quot;-&quot;_);_(@_)"/>
    <numFmt numFmtId="177" formatCode="#,##0.0"/>
    <numFmt numFmtId="178" formatCode="#,###;\-#,###;&quot;-&quot;"/>
    <numFmt numFmtId="179" formatCode="[=0]\-;General;#,##0"/>
    <numFmt numFmtId="180" formatCode="0_);[Red]\(0\)"/>
    <numFmt numFmtId="181" formatCode="[=0]\-;General"/>
    <numFmt numFmtId="182" formatCode="#,##0_ "/>
  </numFmts>
  <fonts count="32">
    <font>
      <sz val="8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b/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明朝"/>
      <family val="2"/>
      <charset val="128"/>
    </font>
    <font>
      <b/>
      <sz val="7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6.5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4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6"/>
      <name val="ＭＳ ゴシック"/>
      <family val="3"/>
      <charset val="128"/>
    </font>
    <font>
      <b/>
      <sz val="6"/>
      <name val="ＭＳ ゴシック"/>
      <family val="3"/>
      <charset val="128"/>
    </font>
    <font>
      <sz val="5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 applyFill="0"/>
    <xf numFmtId="0" fontId="1" fillId="0" borderId="0" applyFill="0"/>
  </cellStyleXfs>
  <cellXfs count="60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78" fontId="10" fillId="0" borderId="0" xfId="2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textRotation="255" wrapText="1" shrinkToFit="1"/>
    </xf>
    <xf numFmtId="0" fontId="2" fillId="0" borderId="17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8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vertical="center" textRotation="255"/>
    </xf>
    <xf numFmtId="0" fontId="5" fillId="0" borderId="4" xfId="0" applyFont="1" applyFill="1" applyBorder="1" applyAlignment="1">
      <alignment vertical="center"/>
    </xf>
    <xf numFmtId="38" fontId="10" fillId="0" borderId="2" xfId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2" fillId="0" borderId="0" xfId="0" applyFont="1" applyFill="1"/>
    <xf numFmtId="0" fontId="2" fillId="0" borderId="13" xfId="0" applyFont="1" applyFill="1" applyBorder="1"/>
    <xf numFmtId="0" fontId="2" fillId="0" borderId="20" xfId="0" applyFont="1" applyFill="1" applyBorder="1"/>
    <xf numFmtId="0" fontId="2" fillId="0" borderId="21" xfId="0" applyFont="1" applyFill="1" applyBorder="1" applyAlignment="1">
      <alignment horizontal="center" vertical="distributed" textRotation="255"/>
    </xf>
    <xf numFmtId="0" fontId="2" fillId="0" borderId="21" xfId="0" applyFont="1" applyFill="1" applyBorder="1" applyAlignment="1">
      <alignment horizontal="center" vertical="distributed" textRotation="255" wrapText="1"/>
    </xf>
    <xf numFmtId="0" fontId="2" fillId="0" borderId="2" xfId="0" applyFont="1" applyFill="1" applyBorder="1" applyAlignment="1">
      <alignment horizontal="center" vertical="distributed" textRotation="255"/>
    </xf>
    <xf numFmtId="0" fontId="2" fillId="0" borderId="0" xfId="0" applyFont="1" applyFill="1" applyAlignment="1">
      <alignment vertical="center" textRotation="255"/>
    </xf>
    <xf numFmtId="0" fontId="2" fillId="0" borderId="16" xfId="0" applyFont="1" applyFill="1" applyBorder="1" applyAlignment="1">
      <alignment vertical="center" textRotation="255"/>
    </xf>
    <xf numFmtId="0" fontId="2" fillId="0" borderId="16" xfId="0" applyFont="1" applyFill="1" applyBorder="1" applyAlignment="1">
      <alignment horizontal="center" vertical="distributed" textRotation="255" wrapText="1"/>
    </xf>
    <xf numFmtId="0" fontId="2" fillId="0" borderId="5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distributed" textRotation="255" wrapText="1"/>
    </xf>
    <xf numFmtId="0" fontId="10" fillId="0" borderId="4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 shrinkToFit="1"/>
    </xf>
    <xf numFmtId="176" fontId="14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>
      <alignment vertical="center"/>
    </xf>
    <xf numFmtId="0" fontId="2" fillId="0" borderId="11" xfId="0" applyFont="1" applyFill="1" applyBorder="1"/>
    <xf numFmtId="0" fontId="2" fillId="0" borderId="12" xfId="0" applyFont="1" applyFill="1" applyBorder="1"/>
    <xf numFmtId="176" fontId="2" fillId="0" borderId="0" xfId="0" applyNumberFormat="1" applyFont="1" applyFill="1"/>
    <xf numFmtId="0" fontId="2" fillId="0" borderId="19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21" xfId="0" applyFont="1" applyFill="1" applyBorder="1"/>
    <xf numFmtId="0" fontId="2" fillId="0" borderId="0" xfId="0" applyFont="1" applyFill="1" applyBorder="1" applyAlignment="1">
      <alignment horizontal="center" vertical="distributed" textRotation="255"/>
    </xf>
    <xf numFmtId="0" fontId="2" fillId="0" borderId="2" xfId="0" applyFont="1" applyFill="1" applyBorder="1" applyAlignment="1">
      <alignment horizontal="center" vertical="distributed" textRotation="255" wrapText="1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6" xfId="0" applyFont="1" applyFill="1" applyBorder="1" applyAlignment="1">
      <alignment horizontal="center" vertical="distributed" textRotation="255"/>
    </xf>
    <xf numFmtId="0" fontId="2" fillId="0" borderId="5" xfId="0" applyFont="1" applyFill="1" applyBorder="1" applyAlignment="1">
      <alignment horizontal="center" vertical="distributed" textRotation="255" wrapText="1"/>
    </xf>
    <xf numFmtId="0" fontId="2" fillId="0" borderId="4" xfId="0" applyFont="1" applyFill="1" applyBorder="1" applyAlignment="1"/>
    <xf numFmtId="0" fontId="10" fillId="0" borderId="4" xfId="0" applyFont="1" applyFill="1" applyBorder="1" applyAlignment="1">
      <alignment horizontal="distributed" vertical="center"/>
    </xf>
    <xf numFmtId="176" fontId="10" fillId="0" borderId="2" xfId="0" applyNumberFormat="1" applyFont="1" applyFill="1" applyBorder="1" applyAlignment="1">
      <alignment horizontal="right" vertical="center" shrinkToFit="1"/>
    </xf>
    <xf numFmtId="176" fontId="14" fillId="0" borderId="2" xfId="0" applyNumberFormat="1" applyFont="1" applyFill="1" applyBorder="1" applyAlignment="1">
      <alignment horizontal="right" vertical="center" shrinkToFit="1"/>
    </xf>
    <xf numFmtId="0" fontId="5" fillId="0" borderId="0" xfId="0" applyFont="1" applyFill="1"/>
    <xf numFmtId="0" fontId="8" fillId="0" borderId="0" xfId="0" applyFont="1" applyFill="1" applyBorder="1"/>
    <xf numFmtId="0" fontId="2" fillId="0" borderId="4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6" fillId="0" borderId="4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38" fontId="12" fillId="0" borderId="0" xfId="3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3" fontId="12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3" fontId="10" fillId="0" borderId="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181" fontId="2" fillId="0" borderId="0" xfId="4" applyNumberFormat="1" applyFont="1" applyFill="1" applyBorder="1" applyAlignment="1">
      <alignment horizontal="distributed"/>
    </xf>
    <xf numFmtId="181" fontId="2" fillId="0" borderId="0" xfId="4" applyNumberFormat="1" applyFont="1" applyFill="1" applyBorder="1"/>
    <xf numFmtId="181" fontId="2" fillId="0" borderId="0" xfId="4" applyNumberFormat="1" applyFont="1" applyFill="1" applyBorder="1" applyAlignment="1">
      <alignment horizontal="right" vertical="center"/>
    </xf>
    <xf numFmtId="181" fontId="2" fillId="0" borderId="19" xfId="4" applyNumberFormat="1" applyFont="1" applyFill="1" applyBorder="1" applyAlignment="1">
      <alignment horizontal="center"/>
    </xf>
    <xf numFmtId="181" fontId="2" fillId="0" borderId="24" xfId="4" applyNumberFormat="1" applyFont="1" applyFill="1" applyBorder="1" applyAlignment="1">
      <alignment horizontal="center"/>
    </xf>
    <xf numFmtId="181" fontId="2" fillId="0" borderId="13" xfId="4" applyNumberFormat="1" applyFont="1" applyFill="1" applyBorder="1" applyAlignment="1">
      <alignment horizontal="center"/>
    </xf>
    <xf numFmtId="181" fontId="2" fillId="0" borderId="20" xfId="4" applyNumberFormat="1" applyFont="1" applyFill="1" applyBorder="1" applyAlignment="1">
      <alignment horizontal="center"/>
    </xf>
    <xf numFmtId="181" fontId="2" fillId="0" borderId="4" xfId="4" applyNumberFormat="1" applyFont="1" applyFill="1" applyBorder="1" applyAlignment="1">
      <alignment horizontal="right" vertical="center"/>
    </xf>
    <xf numFmtId="181" fontId="2" fillId="0" borderId="0" xfId="4" applyNumberFormat="1" applyFont="1" applyFill="1" applyBorder="1" applyAlignment="1">
      <alignment horizontal="right"/>
    </xf>
    <xf numFmtId="181" fontId="2" fillId="0" borderId="4" xfId="4" applyNumberFormat="1" applyFont="1" applyFill="1" applyBorder="1" applyAlignment="1">
      <alignment horizontal="center"/>
    </xf>
    <xf numFmtId="181" fontId="2" fillId="0" borderId="4" xfId="4" applyNumberFormat="1" applyFont="1" applyFill="1" applyBorder="1"/>
    <xf numFmtId="181" fontId="2" fillId="0" borderId="0" xfId="4" applyNumberFormat="1" applyFont="1" applyFill="1" applyBorder="1" applyAlignment="1">
      <alignment horizontal="left"/>
    </xf>
    <xf numFmtId="181" fontId="2" fillId="0" borderId="4" xfId="4" applyNumberFormat="1" applyFont="1" applyFill="1" applyBorder="1" applyAlignment="1">
      <alignment horizontal="left"/>
    </xf>
    <xf numFmtId="181" fontId="2" fillId="0" borderId="6" xfId="4" applyNumberFormat="1" applyFont="1" applyFill="1" applyBorder="1" applyAlignment="1">
      <alignment horizontal="left" vertical="center"/>
    </xf>
    <xf numFmtId="181" fontId="2" fillId="0" borderId="7" xfId="4" applyNumberFormat="1" applyFont="1" applyFill="1" applyBorder="1" applyAlignment="1">
      <alignment horizontal="left" vertical="center"/>
    </xf>
    <xf numFmtId="181" fontId="2" fillId="0" borderId="0" xfId="4" applyNumberFormat="1" applyFont="1" applyFill="1" applyBorder="1" applyAlignment="1">
      <alignment horizontal="left" vertical="center"/>
    </xf>
    <xf numFmtId="181" fontId="2" fillId="0" borderId="22" xfId="4" applyNumberFormat="1" applyFont="1" applyFill="1" applyBorder="1" applyAlignment="1">
      <alignment horizontal="left" vertical="center"/>
    </xf>
    <xf numFmtId="0" fontId="2" fillId="0" borderId="18" xfId="4" applyFont="1" applyFill="1" applyBorder="1" applyAlignment="1">
      <alignment horizontal="right" vertical="distributed" textRotation="255"/>
    </xf>
    <xf numFmtId="0" fontId="2" fillId="0" borderId="0" xfId="4" applyFont="1" applyFill="1" applyBorder="1" applyAlignment="1">
      <alignment horizontal="right" vertical="distributed" textRotation="255"/>
    </xf>
    <xf numFmtId="181" fontId="2" fillId="0" borderId="0" xfId="4" applyNumberFormat="1" applyFont="1" applyFill="1" applyBorder="1" applyAlignment="1">
      <alignment horizontal="right" vertical="distributed" textRotation="255"/>
    </xf>
    <xf numFmtId="0" fontId="2" fillId="0" borderId="0" xfId="4" applyFont="1" applyFill="1" applyBorder="1" applyAlignment="1">
      <alignment horizontal="right" vertical="distributed" textRotation="255" wrapText="1"/>
    </xf>
    <xf numFmtId="179" fontId="10" fillId="0" borderId="2" xfId="4" applyNumberFormat="1" applyFont="1" applyFill="1" applyBorder="1" applyAlignment="1">
      <alignment vertical="center"/>
    </xf>
    <xf numFmtId="179" fontId="10" fillId="0" borderId="0" xfId="4" applyNumberFormat="1" applyFont="1" applyFill="1" applyBorder="1" applyAlignment="1">
      <alignment vertical="center"/>
    </xf>
    <xf numFmtId="181" fontId="5" fillId="0" borderId="0" xfId="4" applyNumberFormat="1" applyFont="1" applyFill="1" applyBorder="1"/>
    <xf numFmtId="0" fontId="21" fillId="0" borderId="0" xfId="4"/>
    <xf numFmtId="179" fontId="6" fillId="0" borderId="0" xfId="4" applyNumberFormat="1" applyFont="1" applyFill="1" applyBorder="1" applyAlignment="1">
      <alignment vertical="center"/>
    </xf>
    <xf numFmtId="181" fontId="5" fillId="0" borderId="0" xfId="4" applyNumberFormat="1" applyFont="1" applyFill="1" applyBorder="1" applyAlignment="1">
      <alignment horizontal="right" vertical="center"/>
    </xf>
    <xf numFmtId="181" fontId="2" fillId="0" borderId="0" xfId="4" applyNumberFormat="1" applyFont="1" applyFill="1" applyBorder="1" applyAlignment="1">
      <alignment horizontal="distributed" vertical="center"/>
    </xf>
    <xf numFmtId="181" fontId="2" fillId="0" borderId="0" xfId="4" applyNumberFormat="1" applyFont="1" applyFill="1" applyBorder="1" applyAlignment="1"/>
    <xf numFmtId="181" fontId="23" fillId="0" borderId="0" xfId="4" applyNumberFormat="1" applyFont="1" applyFill="1" applyBorder="1" applyAlignment="1">
      <alignment horizontal="distributed" vertical="center"/>
    </xf>
    <xf numFmtId="181" fontId="2" fillId="0" borderId="0" xfId="4" applyNumberFormat="1" applyFont="1" applyFill="1" applyBorder="1" applyAlignment="1">
      <alignment vertical="center"/>
    </xf>
    <xf numFmtId="0" fontId="2" fillId="0" borderId="0" xfId="4" applyNumberFormat="1" applyFont="1" applyFill="1" applyBorder="1" applyAlignment="1">
      <alignment horizontal="distributed" vertical="center"/>
    </xf>
    <xf numFmtId="181" fontId="2" fillId="0" borderId="11" xfId="4" applyNumberFormat="1" applyFont="1" applyFill="1" applyBorder="1"/>
    <xf numFmtId="181" fontId="2" fillId="0" borderId="12" xfId="4" applyNumberFormat="1" applyFont="1" applyFill="1" applyBorder="1"/>
    <xf numFmtId="181" fontId="2" fillId="0" borderId="11" xfId="4" applyNumberFormat="1" applyFont="1" applyFill="1" applyBorder="1" applyAlignment="1">
      <alignment horizontal="right"/>
    </xf>
    <xf numFmtId="0" fontId="0" fillId="0" borderId="0" xfId="0" applyFont="1" applyAlignment="1">
      <alignment vertical="center" textRotation="255"/>
    </xf>
    <xf numFmtId="0" fontId="0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255"/>
    </xf>
    <xf numFmtId="0" fontId="3" fillId="0" borderId="2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0" fillId="0" borderId="11" xfId="0" applyFont="1" applyBorder="1" applyAlignment="1">
      <alignment vertical="center" textRotation="255"/>
    </xf>
    <xf numFmtId="0" fontId="0" fillId="0" borderId="11" xfId="0" applyFont="1" applyBorder="1" applyAlignment="1">
      <alignment horizontal="distributed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38" fontId="16" fillId="0" borderId="11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0" fillId="0" borderId="9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3" fontId="24" fillId="0" borderId="22" xfId="0" applyNumberFormat="1" applyFont="1" applyFill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0" fontId="0" fillId="0" borderId="23" xfId="0" applyFont="1" applyBorder="1" applyAlignment="1">
      <alignment vertical="center"/>
    </xf>
    <xf numFmtId="3" fontId="25" fillId="0" borderId="0" xfId="0" applyNumberFormat="1" applyFont="1" applyFill="1" applyBorder="1" applyAlignment="1">
      <alignment horizontal="right" vertical="center"/>
    </xf>
    <xf numFmtId="0" fontId="24" fillId="0" borderId="4" xfId="0" applyFont="1" applyBorder="1" applyAlignment="1">
      <alignment vertical="center"/>
    </xf>
    <xf numFmtId="176" fontId="24" fillId="0" borderId="22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vertical="center"/>
    </xf>
    <xf numFmtId="0" fontId="0" fillId="0" borderId="11" xfId="0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0" fontId="18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3" fontId="10" fillId="0" borderId="2" xfId="0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right" vertical="center"/>
    </xf>
    <xf numFmtId="178" fontId="12" fillId="0" borderId="2" xfId="2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38" fontId="12" fillId="0" borderId="0" xfId="3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5" applyFont="1" applyAlignment="1">
      <alignment vertical="center"/>
    </xf>
    <xf numFmtId="0" fontId="0" fillId="0" borderId="0" xfId="5" applyFont="1" applyFill="1" applyAlignment="1">
      <alignment vertical="center"/>
    </xf>
    <xf numFmtId="0" fontId="16" fillId="0" borderId="11" xfId="0" applyFont="1" applyFill="1" applyBorder="1" applyAlignment="1">
      <alignment vertical="center"/>
    </xf>
    <xf numFmtId="0" fontId="0" fillId="0" borderId="11" xfId="5" applyFont="1" applyFill="1" applyBorder="1" applyAlignment="1">
      <alignment vertical="center"/>
    </xf>
    <xf numFmtId="0" fontId="0" fillId="0" borderId="12" xfId="5" applyFont="1" applyBorder="1" applyAlignment="1">
      <alignment vertical="center"/>
    </xf>
    <xf numFmtId="0" fontId="0" fillId="0" borderId="11" xfId="5" applyFont="1" applyBorder="1" applyAlignment="1">
      <alignment vertical="center"/>
    </xf>
    <xf numFmtId="0" fontId="0" fillId="0" borderId="4" xfId="5" applyFont="1" applyBorder="1" applyAlignment="1">
      <alignment vertical="center"/>
    </xf>
    <xf numFmtId="0" fontId="2" fillId="0" borderId="0" xfId="5" applyFont="1" applyBorder="1" applyAlignment="1">
      <alignment horizontal="distributed" vertical="center"/>
    </xf>
    <xf numFmtId="0" fontId="0" fillId="0" borderId="0" xfId="5" applyFont="1" applyBorder="1" applyAlignment="1">
      <alignment vertical="center"/>
    </xf>
    <xf numFmtId="38" fontId="12" fillId="0" borderId="0" xfId="0" applyNumberFormat="1" applyFont="1" applyFill="1" applyBorder="1" applyAlignment="1">
      <alignment horizontal="right" vertical="center"/>
    </xf>
    <xf numFmtId="182" fontId="12" fillId="0" borderId="0" xfId="5" applyNumberFormat="1" applyFont="1" applyFill="1" applyBorder="1" applyAlignment="1">
      <alignment vertical="center"/>
    </xf>
    <xf numFmtId="0" fontId="2" fillId="0" borderId="0" xfId="5" applyFont="1" applyBorder="1" applyAlignment="1">
      <alignment vertical="center"/>
    </xf>
    <xf numFmtId="0" fontId="24" fillId="0" borderId="0" xfId="5" applyFont="1" applyAlignment="1">
      <alignment vertical="center"/>
    </xf>
    <xf numFmtId="0" fontId="24" fillId="0" borderId="4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182" fontId="10" fillId="0" borderId="0" xfId="0" applyNumberFormat="1" applyFont="1" applyFill="1" applyBorder="1" applyAlignment="1">
      <alignment horizontal="right" vertical="center"/>
    </xf>
    <xf numFmtId="182" fontId="10" fillId="0" borderId="0" xfId="5" applyNumberFormat="1" applyFont="1" applyFill="1" applyBorder="1" applyAlignment="1">
      <alignment vertical="center"/>
    </xf>
    <xf numFmtId="0" fontId="0" fillId="0" borderId="0" xfId="5" applyFont="1" applyAlignment="1">
      <alignment horizontal="center" vertical="center"/>
    </xf>
    <xf numFmtId="0" fontId="0" fillId="0" borderId="0" xfId="5" applyFont="1" applyBorder="1" applyAlignment="1">
      <alignment horizontal="center" vertical="center"/>
    </xf>
    <xf numFmtId="0" fontId="0" fillId="0" borderId="4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0" fontId="0" fillId="0" borderId="23" xfId="0" applyFont="1" applyFill="1" applyBorder="1" applyAlignment="1">
      <alignment vertical="center"/>
    </xf>
    <xf numFmtId="3" fontId="24" fillId="0" borderId="2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vertical="center"/>
    </xf>
    <xf numFmtId="0" fontId="17" fillId="0" borderId="0" xfId="5" applyFont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0" fontId="0" fillId="0" borderId="0" xfId="0" applyFill="1"/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12" fillId="0" borderId="2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18" fillId="0" borderId="0" xfId="0" applyFont="1"/>
    <xf numFmtId="0" fontId="0" fillId="0" borderId="0" xfId="0" applyFont="1" applyBorder="1"/>
    <xf numFmtId="0" fontId="0" fillId="0" borderId="23" xfId="0" applyFont="1" applyFill="1" applyBorder="1" applyAlignment="1">
      <alignment horizontal="right" vertical="center"/>
    </xf>
    <xf numFmtId="0" fontId="0" fillId="0" borderId="11" xfId="0" applyFont="1" applyBorder="1"/>
    <xf numFmtId="176" fontId="0" fillId="0" borderId="0" xfId="0" applyNumberFormat="1" applyFont="1"/>
    <xf numFmtId="0" fontId="0" fillId="0" borderId="0" xfId="0" applyFont="1" applyAlignmen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176" fontId="2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8" fillId="0" borderId="0" xfId="0" applyFont="1" applyAlignment="1"/>
    <xf numFmtId="0" fontId="0" fillId="0" borderId="11" xfId="0" applyFont="1" applyBorder="1" applyAlignment="1"/>
    <xf numFmtId="0" fontId="0" fillId="0" borderId="23" xfId="0" applyFont="1" applyBorder="1" applyAlignment="1"/>
    <xf numFmtId="0" fontId="0" fillId="0" borderId="0" xfId="0" applyFont="1" applyBorder="1" applyAlignment="1"/>
    <xf numFmtId="0" fontId="2" fillId="0" borderId="0" xfId="0" applyFont="1" applyAlignment="1"/>
    <xf numFmtId="0" fontId="0" fillId="0" borderId="0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8" fillId="0" borderId="0" xfId="0" applyFont="1" applyFill="1" applyAlignment="1"/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right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3" fontId="12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0" fontId="2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3" fontId="12" fillId="0" borderId="2" xfId="0" applyNumberFormat="1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top" textRotation="255" wrapText="1"/>
    </xf>
    <xf numFmtId="0" fontId="2" fillId="0" borderId="5" xfId="0" applyFont="1" applyFill="1" applyBorder="1" applyAlignment="1">
      <alignment horizontal="center" vertical="distributed" textRotation="255"/>
    </xf>
    <xf numFmtId="0" fontId="2" fillId="0" borderId="16" xfId="0" applyFont="1" applyFill="1" applyBorder="1" applyAlignment="1">
      <alignment horizontal="center" vertical="top" textRotation="255" wrapText="1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3" fillId="0" borderId="18" xfId="0" applyFont="1" applyFill="1" applyBorder="1" applyAlignment="1">
      <alignment horizontal="center" vertical="distributed" textRotation="255"/>
    </xf>
    <xf numFmtId="0" fontId="3" fillId="0" borderId="25" xfId="0" applyFont="1" applyFill="1" applyBorder="1" applyAlignment="1">
      <alignment horizontal="center" vertical="distributed" textRotation="255" wrapText="1"/>
    </xf>
    <xf numFmtId="0" fontId="23" fillId="0" borderId="25" xfId="0" applyFont="1" applyFill="1" applyBorder="1" applyAlignment="1">
      <alignment horizontal="center" vertical="distributed" textRotation="255"/>
    </xf>
    <xf numFmtId="0" fontId="23" fillId="0" borderId="25" xfId="0" applyFont="1" applyFill="1" applyBorder="1" applyAlignment="1">
      <alignment horizontal="center" vertical="distributed" textRotation="255" wrapText="1"/>
    </xf>
    <xf numFmtId="0" fontId="2" fillId="0" borderId="24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8" fontId="12" fillId="0" borderId="2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176" fontId="12" fillId="0" borderId="2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6" fillId="0" borderId="23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distributed" vertical="center" wrapText="1"/>
    </xf>
    <xf numFmtId="176" fontId="15" fillId="0" borderId="0" xfId="0" applyNumberFormat="1" applyFont="1" applyFill="1" applyBorder="1" applyAlignment="1">
      <alignment horizontal="right" vertical="center"/>
    </xf>
    <xf numFmtId="0" fontId="1" fillId="0" borderId="0" xfId="6" applyFont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" fontId="16" fillId="0" borderId="2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0" fontId="0" fillId="0" borderId="10" xfId="0" applyFont="1" applyBorder="1" applyAlignment="1">
      <alignment horizontal="distributed" vertical="center" justifyLastLine="1"/>
    </xf>
    <xf numFmtId="38" fontId="24" fillId="0" borderId="2" xfId="0" applyNumberFormat="1" applyFont="1" applyFill="1" applyBorder="1" applyAlignment="1">
      <alignment vertical="center" shrinkToFit="1"/>
    </xf>
    <xf numFmtId="38" fontId="24" fillId="0" borderId="2" xfId="0" applyNumberFormat="1" applyFont="1" applyFill="1" applyBorder="1" applyAlignment="1">
      <alignment vertical="center"/>
    </xf>
    <xf numFmtId="38" fontId="24" fillId="0" borderId="2" xfId="0" applyNumberFormat="1" applyFont="1" applyFill="1" applyBorder="1" applyAlignment="1">
      <alignment horizontal="center" vertical="center" wrapText="1"/>
    </xf>
    <xf numFmtId="180" fontId="24" fillId="0" borderId="2" xfId="0" applyNumberFormat="1" applyFont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180" fontId="24" fillId="0" borderId="23" xfId="0" applyNumberFormat="1" applyFont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81" fontId="5" fillId="0" borderId="0" xfId="4" applyNumberFormat="1" applyFont="1" applyFill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10" fillId="0" borderId="2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7" xfId="0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Fill="1" applyBorder="1" applyAlignment="1">
      <alignment vertical="center" textRotation="255"/>
    </xf>
    <xf numFmtId="0" fontId="2" fillId="0" borderId="17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0" fillId="0" borderId="14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81" fontId="2" fillId="0" borderId="25" xfId="4" applyNumberFormat="1" applyFont="1" applyFill="1" applyBorder="1" applyAlignment="1">
      <alignment horizontal="center" vertical="distributed" textRotation="255" wrapText="1"/>
    </xf>
    <xf numFmtId="0" fontId="2" fillId="0" borderId="16" xfId="4" applyFont="1" applyFill="1" applyBorder="1" applyAlignment="1">
      <alignment horizontal="center" vertical="distributed" textRotation="255" wrapText="1"/>
    </xf>
    <xf numFmtId="181" fontId="2" fillId="0" borderId="21" xfId="4" applyNumberFormat="1" applyFont="1" applyFill="1" applyBorder="1" applyAlignment="1">
      <alignment horizontal="center" vertical="distributed" textRotation="255"/>
    </xf>
    <xf numFmtId="0" fontId="2" fillId="0" borderId="21" xfId="4" applyFont="1" applyFill="1" applyBorder="1" applyAlignment="1">
      <alignment horizontal="center" vertical="distributed" textRotation="255"/>
    </xf>
    <xf numFmtId="0" fontId="2" fillId="0" borderId="16" xfId="4" applyFont="1" applyFill="1" applyBorder="1" applyAlignment="1">
      <alignment horizontal="center" vertical="distributed" textRotation="255"/>
    </xf>
    <xf numFmtId="181" fontId="2" fillId="0" borderId="5" xfId="4" applyNumberFormat="1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 justifyLastLine="1"/>
    </xf>
    <xf numFmtId="0" fontId="2" fillId="0" borderId="7" xfId="4" applyFont="1" applyFill="1" applyBorder="1" applyAlignment="1">
      <alignment horizontal="distributed" vertical="center" justifyLastLine="1"/>
    </xf>
    <xf numFmtId="0" fontId="2" fillId="0" borderId="6" xfId="4" applyFont="1" applyFill="1" applyBorder="1" applyAlignment="1">
      <alignment horizontal="distributed" vertical="center"/>
    </xf>
    <xf numFmtId="181" fontId="2" fillId="0" borderId="2" xfId="4" applyNumberFormat="1" applyFont="1" applyFill="1" applyBorder="1" applyAlignment="1">
      <alignment horizontal="center" vertical="distributed" textRotation="255"/>
    </xf>
    <xf numFmtId="181" fontId="2" fillId="0" borderId="5" xfId="4" applyNumberFormat="1" applyFont="1" applyFill="1" applyBorder="1" applyAlignment="1">
      <alignment horizontal="center" vertical="distributed" textRotation="255"/>
    </xf>
    <xf numFmtId="181" fontId="2" fillId="0" borderId="18" xfId="4" applyNumberFormat="1" applyFont="1" applyFill="1" applyBorder="1" applyAlignment="1">
      <alignment horizontal="center" vertical="distributed" textRotation="255" wrapText="1"/>
    </xf>
    <xf numFmtId="0" fontId="2" fillId="0" borderId="2" xfId="4" applyFont="1" applyFill="1" applyBorder="1" applyAlignment="1">
      <alignment horizontal="center" vertical="distributed" textRotation="255" wrapText="1"/>
    </xf>
    <xf numFmtId="0" fontId="2" fillId="0" borderId="5" xfId="4" applyFont="1" applyFill="1" applyBorder="1" applyAlignment="1">
      <alignment horizontal="center" vertical="distributed" textRotation="255" wrapText="1"/>
    </xf>
    <xf numFmtId="181" fontId="2" fillId="0" borderId="2" xfId="4" applyNumberFormat="1" applyFont="1" applyFill="1" applyBorder="1" applyAlignment="1">
      <alignment horizontal="center" vertical="distributed" textRotation="255" wrapText="1"/>
    </xf>
    <xf numFmtId="181" fontId="2" fillId="0" borderId="0" xfId="4" applyNumberFormat="1" applyFont="1" applyFill="1" applyBorder="1" applyAlignment="1">
      <alignment horizontal="center" vertical="distributed" textRotation="255" wrapText="1"/>
    </xf>
    <xf numFmtId="0" fontId="2" fillId="0" borderId="0" xfId="4" applyFont="1" applyFill="1" applyBorder="1" applyAlignment="1">
      <alignment horizontal="center" vertical="distributed" textRotation="255" wrapText="1"/>
    </xf>
    <xf numFmtId="0" fontId="2" fillId="0" borderId="6" xfId="4" applyFont="1" applyFill="1" applyBorder="1" applyAlignment="1">
      <alignment horizontal="center" vertical="distributed" textRotation="255" wrapText="1"/>
    </xf>
    <xf numFmtId="0" fontId="2" fillId="0" borderId="13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0" fillId="0" borderId="19" xfId="0" applyFont="1" applyBorder="1" applyAlignment="1">
      <alignment horizontal="distributed" vertical="center" wrapText="1"/>
    </xf>
    <xf numFmtId="0" fontId="0" fillId="0" borderId="0" xfId="0" applyFont="1" applyAlignment="1">
      <alignment horizontal="distributed" vertical="center" wrapText="1"/>
    </xf>
    <xf numFmtId="0" fontId="0" fillId="0" borderId="6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16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1" xfId="0" applyFont="1" applyBorder="1"/>
    <xf numFmtId="0" fontId="0" fillId="0" borderId="16" xfId="0" applyFont="1" applyBorder="1"/>
    <xf numFmtId="0" fontId="2" fillId="0" borderId="13" xfId="0" applyFont="1" applyBorder="1" applyAlignment="1">
      <alignment horizontal="distributed" vertical="center" wrapText="1" justifyLastLine="1"/>
    </xf>
    <xf numFmtId="0" fontId="2" fillId="0" borderId="21" xfId="0" applyFont="1" applyBorder="1" applyAlignment="1">
      <alignment horizontal="distributed" vertical="center" wrapText="1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center" vertical="center" wrapText="1" justifyLastLine="1"/>
    </xf>
    <xf numFmtId="0" fontId="2" fillId="0" borderId="21" xfId="0" applyFont="1" applyFill="1" applyBorder="1" applyAlignment="1">
      <alignment horizontal="center" vertical="center" wrapText="1" justifyLastLine="1"/>
    </xf>
    <xf numFmtId="0" fontId="2" fillId="0" borderId="16" xfId="0" applyFont="1" applyFill="1" applyBorder="1" applyAlignment="1">
      <alignment horizontal="center" vertical="center" wrapText="1" justifyLastLine="1"/>
    </xf>
    <xf numFmtId="0" fontId="0" fillId="0" borderId="21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wrapText="1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 textRotation="255"/>
    </xf>
    <xf numFmtId="0" fontId="2" fillId="0" borderId="0" xfId="0" applyFont="1" applyBorder="1" applyAlignment="1">
      <alignment horizontal="left" vertical="distributed" textRotation="255" wrapText="1"/>
    </xf>
    <xf numFmtId="0" fontId="2" fillId="0" borderId="0" xfId="0" applyFont="1" applyBorder="1" applyAlignment="1">
      <alignment horizontal="left" vertical="distributed"/>
    </xf>
    <xf numFmtId="0" fontId="18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</cellXfs>
  <cellStyles count="7">
    <cellStyle name="桁区切り" xfId="1" builtinId="6"/>
    <cellStyle name="桁区切り 2" xfId="3"/>
    <cellStyle name="標準" xfId="0" builtinId="0"/>
    <cellStyle name="標準 2" xfId="2"/>
    <cellStyle name="標準 3" xfId="6"/>
    <cellStyle name="標準 4" xfId="5"/>
    <cellStyle name="標準_県30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13</xdr:row>
      <xdr:rowOff>19050</xdr:rowOff>
    </xdr:from>
    <xdr:to>
      <xdr:col>3</xdr:col>
      <xdr:colOff>28575</xdr:colOff>
      <xdr:row>14</xdr:row>
      <xdr:rowOff>114300</xdr:rowOff>
    </xdr:to>
    <xdr:sp macro="" textlink="">
      <xdr:nvSpPr>
        <xdr:cNvPr id="2" name="AutoShape 4">
          <a:extLst>
            <a:ext uri="{FF2B5EF4-FFF2-40B4-BE49-F238E27FC236}">
              <a16:creationId xmlns="" xmlns:a16="http://schemas.microsoft.com/office/drawing/2014/main" id="{E2873653-8CEC-4A39-9B9F-709DCD98363F}"/>
            </a:ext>
          </a:extLst>
        </xdr:cNvPr>
        <xdr:cNvSpPr>
          <a:spLocks/>
        </xdr:cNvSpPr>
      </xdr:nvSpPr>
      <xdr:spPr bwMode="auto">
        <a:xfrm>
          <a:off x="581025" y="1714500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19</xdr:row>
      <xdr:rowOff>19050</xdr:rowOff>
    </xdr:from>
    <xdr:to>
      <xdr:col>3</xdr:col>
      <xdr:colOff>28575</xdr:colOff>
      <xdr:row>20</xdr:row>
      <xdr:rowOff>114300</xdr:rowOff>
    </xdr:to>
    <xdr:sp macro="" textlink="">
      <xdr:nvSpPr>
        <xdr:cNvPr id="4" name="AutoShape 7">
          <a:extLst>
            <a:ext uri="{FF2B5EF4-FFF2-40B4-BE49-F238E27FC236}">
              <a16:creationId xmlns="" xmlns:a16="http://schemas.microsoft.com/office/drawing/2014/main" id="{356ADE35-CC23-41DD-8D11-2FB8A97A54BF}"/>
            </a:ext>
          </a:extLst>
        </xdr:cNvPr>
        <xdr:cNvSpPr>
          <a:spLocks/>
        </xdr:cNvSpPr>
      </xdr:nvSpPr>
      <xdr:spPr bwMode="auto">
        <a:xfrm>
          <a:off x="581025" y="2628900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23</xdr:row>
      <xdr:rowOff>9525</xdr:rowOff>
    </xdr:from>
    <xdr:to>
      <xdr:col>3</xdr:col>
      <xdr:colOff>28575</xdr:colOff>
      <xdr:row>24</xdr:row>
      <xdr:rowOff>104775</xdr:rowOff>
    </xdr:to>
    <xdr:sp macro="" textlink="">
      <xdr:nvSpPr>
        <xdr:cNvPr id="5" name="AutoShape 9">
          <a:extLst>
            <a:ext uri="{FF2B5EF4-FFF2-40B4-BE49-F238E27FC236}">
              <a16:creationId xmlns="" xmlns:a16="http://schemas.microsoft.com/office/drawing/2014/main" id="{0A55D344-1B46-433D-B377-09BD57C34F23}"/>
            </a:ext>
          </a:extLst>
        </xdr:cNvPr>
        <xdr:cNvSpPr>
          <a:spLocks/>
        </xdr:cNvSpPr>
      </xdr:nvSpPr>
      <xdr:spPr bwMode="auto">
        <a:xfrm>
          <a:off x="638980" y="3256074"/>
          <a:ext cx="60370" cy="249528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27</xdr:row>
      <xdr:rowOff>19050</xdr:rowOff>
    </xdr:from>
    <xdr:to>
      <xdr:col>3</xdr:col>
      <xdr:colOff>28575</xdr:colOff>
      <xdr:row>28</xdr:row>
      <xdr:rowOff>114300</xdr:rowOff>
    </xdr:to>
    <xdr:sp macro="" textlink="">
      <xdr:nvSpPr>
        <xdr:cNvPr id="7" name="AutoShape 11">
          <a:extLst>
            <a:ext uri="{FF2B5EF4-FFF2-40B4-BE49-F238E27FC236}">
              <a16:creationId xmlns="" xmlns:a16="http://schemas.microsoft.com/office/drawing/2014/main" id="{2B4AAE25-7855-443F-8181-30C66733F58F}"/>
            </a:ext>
          </a:extLst>
        </xdr:cNvPr>
        <xdr:cNvSpPr>
          <a:spLocks/>
        </xdr:cNvSpPr>
      </xdr:nvSpPr>
      <xdr:spPr bwMode="auto">
        <a:xfrm>
          <a:off x="581025" y="3848100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35</xdr:row>
      <xdr:rowOff>9525</xdr:rowOff>
    </xdr:from>
    <xdr:to>
      <xdr:col>3</xdr:col>
      <xdr:colOff>28575</xdr:colOff>
      <xdr:row>36</xdr:row>
      <xdr:rowOff>104775</xdr:rowOff>
    </xdr:to>
    <xdr:sp macro="" textlink="">
      <xdr:nvSpPr>
        <xdr:cNvPr id="10" name="AutoShape 15">
          <a:extLst>
            <a:ext uri="{FF2B5EF4-FFF2-40B4-BE49-F238E27FC236}">
              <a16:creationId xmlns="" xmlns:a16="http://schemas.microsoft.com/office/drawing/2014/main" id="{CED49B74-C64B-468D-B752-AA397E8E4A67}"/>
            </a:ext>
          </a:extLst>
        </xdr:cNvPr>
        <xdr:cNvSpPr>
          <a:spLocks/>
        </xdr:cNvSpPr>
      </xdr:nvSpPr>
      <xdr:spPr bwMode="auto">
        <a:xfrm>
          <a:off x="581025" y="5057775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37</xdr:row>
      <xdr:rowOff>19050</xdr:rowOff>
    </xdr:from>
    <xdr:to>
      <xdr:col>3</xdr:col>
      <xdr:colOff>28575</xdr:colOff>
      <xdr:row>38</xdr:row>
      <xdr:rowOff>114300</xdr:rowOff>
    </xdr:to>
    <xdr:sp macro="" textlink="">
      <xdr:nvSpPr>
        <xdr:cNvPr id="11" name="AutoShape 16">
          <a:extLst>
            <a:ext uri="{FF2B5EF4-FFF2-40B4-BE49-F238E27FC236}">
              <a16:creationId xmlns="" xmlns:a16="http://schemas.microsoft.com/office/drawing/2014/main" id="{E255AA9A-DAA8-4AFE-9889-6B506D4EFCBE}"/>
            </a:ext>
          </a:extLst>
        </xdr:cNvPr>
        <xdr:cNvSpPr>
          <a:spLocks/>
        </xdr:cNvSpPr>
      </xdr:nvSpPr>
      <xdr:spPr bwMode="auto">
        <a:xfrm>
          <a:off x="581025" y="5372100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41</xdr:row>
      <xdr:rowOff>9525</xdr:rowOff>
    </xdr:from>
    <xdr:to>
      <xdr:col>3</xdr:col>
      <xdr:colOff>28575</xdr:colOff>
      <xdr:row>42</xdr:row>
      <xdr:rowOff>104775</xdr:rowOff>
    </xdr:to>
    <xdr:sp macro="" textlink="">
      <xdr:nvSpPr>
        <xdr:cNvPr id="13" name="AutoShape 18">
          <a:extLst>
            <a:ext uri="{FF2B5EF4-FFF2-40B4-BE49-F238E27FC236}">
              <a16:creationId xmlns="" xmlns:a16="http://schemas.microsoft.com/office/drawing/2014/main" id="{CBFAF2E3-6C1F-48C6-BF58-40016A1FDD04}"/>
            </a:ext>
          </a:extLst>
        </xdr:cNvPr>
        <xdr:cNvSpPr>
          <a:spLocks/>
        </xdr:cNvSpPr>
      </xdr:nvSpPr>
      <xdr:spPr bwMode="auto">
        <a:xfrm>
          <a:off x="581025" y="5972175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</xdr:row>
      <xdr:rowOff>9525</xdr:rowOff>
    </xdr:from>
    <xdr:to>
      <xdr:col>3</xdr:col>
      <xdr:colOff>28575</xdr:colOff>
      <xdr:row>5</xdr:row>
      <xdr:rowOff>104775</xdr:rowOff>
    </xdr:to>
    <xdr:sp macro="" textlink="">
      <xdr:nvSpPr>
        <xdr:cNvPr id="14" name="AutoShape 120">
          <a:extLst>
            <a:ext uri="{FF2B5EF4-FFF2-40B4-BE49-F238E27FC236}">
              <a16:creationId xmlns="" xmlns:a16="http://schemas.microsoft.com/office/drawing/2014/main" id="{CEC44157-5EED-452E-9462-36CF897D432C}"/>
            </a:ext>
          </a:extLst>
        </xdr:cNvPr>
        <xdr:cNvSpPr>
          <a:spLocks/>
        </xdr:cNvSpPr>
      </xdr:nvSpPr>
      <xdr:spPr bwMode="auto">
        <a:xfrm>
          <a:off x="581025" y="666750"/>
          <a:ext cx="47625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</xdr:row>
      <xdr:rowOff>19050</xdr:rowOff>
    </xdr:from>
    <xdr:to>
      <xdr:col>3</xdr:col>
      <xdr:colOff>28575</xdr:colOff>
      <xdr:row>11</xdr:row>
      <xdr:rowOff>114300</xdr:rowOff>
    </xdr:to>
    <xdr:sp macro="" textlink="">
      <xdr:nvSpPr>
        <xdr:cNvPr id="15" name="AutoShape 121">
          <a:extLst>
            <a:ext uri="{FF2B5EF4-FFF2-40B4-BE49-F238E27FC236}">
              <a16:creationId xmlns="" xmlns:a16="http://schemas.microsoft.com/office/drawing/2014/main" id="{209F161E-1990-4E7D-A7DE-2E587CC0B597}"/>
            </a:ext>
          </a:extLst>
        </xdr:cNvPr>
        <xdr:cNvSpPr>
          <a:spLocks/>
        </xdr:cNvSpPr>
      </xdr:nvSpPr>
      <xdr:spPr bwMode="auto">
        <a:xfrm>
          <a:off x="581025" y="1343025"/>
          <a:ext cx="47625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15</xdr:row>
      <xdr:rowOff>19050</xdr:rowOff>
    </xdr:from>
    <xdr:to>
      <xdr:col>3</xdr:col>
      <xdr:colOff>28575</xdr:colOff>
      <xdr:row>16</xdr:row>
      <xdr:rowOff>114300</xdr:rowOff>
    </xdr:to>
    <xdr:sp macro="" textlink="">
      <xdr:nvSpPr>
        <xdr:cNvPr id="16" name="AutoShape 123">
          <a:extLst>
            <a:ext uri="{FF2B5EF4-FFF2-40B4-BE49-F238E27FC236}">
              <a16:creationId xmlns="" xmlns:a16="http://schemas.microsoft.com/office/drawing/2014/main" id="{113F92C2-1236-4A11-9775-D20B4F18B4AE}"/>
            </a:ext>
          </a:extLst>
        </xdr:cNvPr>
        <xdr:cNvSpPr>
          <a:spLocks/>
        </xdr:cNvSpPr>
      </xdr:nvSpPr>
      <xdr:spPr bwMode="auto">
        <a:xfrm>
          <a:off x="581025" y="2019300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19050</xdr:rowOff>
    </xdr:from>
    <xdr:to>
      <xdr:col>3</xdr:col>
      <xdr:colOff>28575</xdr:colOff>
      <xdr:row>22</xdr:row>
      <xdr:rowOff>114300</xdr:rowOff>
    </xdr:to>
    <xdr:sp macro="" textlink="">
      <xdr:nvSpPr>
        <xdr:cNvPr id="17" name="AutoShape 126">
          <a:extLst>
            <a:ext uri="{FF2B5EF4-FFF2-40B4-BE49-F238E27FC236}">
              <a16:creationId xmlns="" xmlns:a16="http://schemas.microsoft.com/office/drawing/2014/main" id="{4763F136-14C9-48EB-BEC6-BA29942AFE08}"/>
            </a:ext>
          </a:extLst>
        </xdr:cNvPr>
        <xdr:cNvSpPr>
          <a:spLocks/>
        </xdr:cNvSpPr>
      </xdr:nvSpPr>
      <xdr:spPr bwMode="auto">
        <a:xfrm>
          <a:off x="638980" y="2957043"/>
          <a:ext cx="60370" cy="249528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33</xdr:row>
      <xdr:rowOff>19050</xdr:rowOff>
    </xdr:from>
    <xdr:to>
      <xdr:col>3</xdr:col>
      <xdr:colOff>28575</xdr:colOff>
      <xdr:row>34</xdr:row>
      <xdr:rowOff>114300</xdr:rowOff>
    </xdr:to>
    <xdr:sp macro="" textlink="">
      <xdr:nvSpPr>
        <xdr:cNvPr id="18" name="AutoShape 132">
          <a:extLst>
            <a:ext uri="{FF2B5EF4-FFF2-40B4-BE49-F238E27FC236}">
              <a16:creationId xmlns="" xmlns:a16="http://schemas.microsoft.com/office/drawing/2014/main" id="{C2E61B97-E97D-4ABF-85FC-22E0C9CA60BF}"/>
            </a:ext>
          </a:extLst>
        </xdr:cNvPr>
        <xdr:cNvSpPr>
          <a:spLocks/>
        </xdr:cNvSpPr>
      </xdr:nvSpPr>
      <xdr:spPr bwMode="auto">
        <a:xfrm>
          <a:off x="581025" y="4762500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47</xdr:row>
      <xdr:rowOff>19050</xdr:rowOff>
    </xdr:from>
    <xdr:to>
      <xdr:col>3</xdr:col>
      <xdr:colOff>28575</xdr:colOff>
      <xdr:row>48</xdr:row>
      <xdr:rowOff>114300</xdr:rowOff>
    </xdr:to>
    <xdr:sp macro="" textlink="">
      <xdr:nvSpPr>
        <xdr:cNvPr id="19" name="AutoShape 2">
          <a:extLst>
            <a:ext uri="{FF2B5EF4-FFF2-40B4-BE49-F238E27FC236}">
              <a16:creationId xmlns="" xmlns:a16="http://schemas.microsoft.com/office/drawing/2014/main" id="{F53A132E-AA40-411D-8E58-8ED36777BCEF}"/>
            </a:ext>
          </a:extLst>
        </xdr:cNvPr>
        <xdr:cNvSpPr>
          <a:spLocks/>
        </xdr:cNvSpPr>
      </xdr:nvSpPr>
      <xdr:spPr bwMode="auto">
        <a:xfrm>
          <a:off x="581025" y="68961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53</xdr:row>
      <xdr:rowOff>19050</xdr:rowOff>
    </xdr:from>
    <xdr:to>
      <xdr:col>3</xdr:col>
      <xdr:colOff>28575</xdr:colOff>
      <xdr:row>54</xdr:row>
      <xdr:rowOff>114300</xdr:rowOff>
    </xdr:to>
    <xdr:sp macro="" textlink="">
      <xdr:nvSpPr>
        <xdr:cNvPr id="20" name="AutoShape 5">
          <a:extLst>
            <a:ext uri="{FF2B5EF4-FFF2-40B4-BE49-F238E27FC236}">
              <a16:creationId xmlns="" xmlns:a16="http://schemas.microsoft.com/office/drawing/2014/main" id="{1F04266D-895D-4784-AEC6-94C7BFF3EC3D}"/>
            </a:ext>
          </a:extLst>
        </xdr:cNvPr>
        <xdr:cNvSpPr>
          <a:spLocks/>
        </xdr:cNvSpPr>
      </xdr:nvSpPr>
      <xdr:spPr bwMode="auto">
        <a:xfrm>
          <a:off x="581025" y="78105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59</xdr:row>
      <xdr:rowOff>19050</xdr:rowOff>
    </xdr:from>
    <xdr:to>
      <xdr:col>3</xdr:col>
      <xdr:colOff>28575</xdr:colOff>
      <xdr:row>60</xdr:row>
      <xdr:rowOff>114300</xdr:rowOff>
    </xdr:to>
    <xdr:sp macro="" textlink="">
      <xdr:nvSpPr>
        <xdr:cNvPr id="21" name="AutoShape 8">
          <a:extLst>
            <a:ext uri="{FF2B5EF4-FFF2-40B4-BE49-F238E27FC236}">
              <a16:creationId xmlns="" xmlns:a16="http://schemas.microsoft.com/office/drawing/2014/main" id="{3024B2A8-C403-4B01-A614-35A6D6209B3C}"/>
            </a:ext>
          </a:extLst>
        </xdr:cNvPr>
        <xdr:cNvSpPr>
          <a:spLocks/>
        </xdr:cNvSpPr>
      </xdr:nvSpPr>
      <xdr:spPr bwMode="auto">
        <a:xfrm>
          <a:off x="581025" y="87249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61</xdr:row>
      <xdr:rowOff>38100</xdr:rowOff>
    </xdr:from>
    <xdr:to>
      <xdr:col>3</xdr:col>
      <xdr:colOff>28575</xdr:colOff>
      <xdr:row>63</xdr:row>
      <xdr:rowOff>0</xdr:rowOff>
    </xdr:to>
    <xdr:sp macro="" textlink="">
      <xdr:nvSpPr>
        <xdr:cNvPr id="22" name="AutoShape 9">
          <a:extLst>
            <a:ext uri="{FF2B5EF4-FFF2-40B4-BE49-F238E27FC236}">
              <a16:creationId xmlns="" xmlns:a16="http://schemas.microsoft.com/office/drawing/2014/main" id="{A8500ED2-CB3E-45B5-9975-BD9C1EA58B2D}"/>
            </a:ext>
          </a:extLst>
        </xdr:cNvPr>
        <xdr:cNvSpPr>
          <a:spLocks/>
        </xdr:cNvSpPr>
      </xdr:nvSpPr>
      <xdr:spPr bwMode="auto">
        <a:xfrm>
          <a:off x="581025" y="9048750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63</xdr:row>
      <xdr:rowOff>19050</xdr:rowOff>
    </xdr:from>
    <xdr:to>
      <xdr:col>3</xdr:col>
      <xdr:colOff>28575</xdr:colOff>
      <xdr:row>64</xdr:row>
      <xdr:rowOff>114300</xdr:rowOff>
    </xdr:to>
    <xdr:sp macro="" textlink="">
      <xdr:nvSpPr>
        <xdr:cNvPr id="23" name="AutoShape 10">
          <a:extLst>
            <a:ext uri="{FF2B5EF4-FFF2-40B4-BE49-F238E27FC236}">
              <a16:creationId xmlns="" xmlns:a16="http://schemas.microsoft.com/office/drawing/2014/main" id="{1D79220C-B157-4DF6-8260-ADB9EC20C883}"/>
            </a:ext>
          </a:extLst>
        </xdr:cNvPr>
        <xdr:cNvSpPr>
          <a:spLocks/>
        </xdr:cNvSpPr>
      </xdr:nvSpPr>
      <xdr:spPr bwMode="auto">
        <a:xfrm>
          <a:off x="581025" y="93345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65</xdr:row>
      <xdr:rowOff>19050</xdr:rowOff>
    </xdr:from>
    <xdr:to>
      <xdr:col>3</xdr:col>
      <xdr:colOff>28575</xdr:colOff>
      <xdr:row>66</xdr:row>
      <xdr:rowOff>114300</xdr:rowOff>
    </xdr:to>
    <xdr:sp macro="" textlink="">
      <xdr:nvSpPr>
        <xdr:cNvPr id="24" name="AutoShape 11">
          <a:extLst>
            <a:ext uri="{FF2B5EF4-FFF2-40B4-BE49-F238E27FC236}">
              <a16:creationId xmlns="" xmlns:a16="http://schemas.microsoft.com/office/drawing/2014/main" id="{6FC38CE4-04B4-48BC-962F-6D2566C57CEB}"/>
            </a:ext>
          </a:extLst>
        </xdr:cNvPr>
        <xdr:cNvSpPr>
          <a:spLocks/>
        </xdr:cNvSpPr>
      </xdr:nvSpPr>
      <xdr:spPr bwMode="auto">
        <a:xfrm>
          <a:off x="581025" y="96393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71</xdr:row>
      <xdr:rowOff>19050</xdr:rowOff>
    </xdr:from>
    <xdr:to>
      <xdr:col>3</xdr:col>
      <xdr:colOff>28575</xdr:colOff>
      <xdr:row>72</xdr:row>
      <xdr:rowOff>114300</xdr:rowOff>
    </xdr:to>
    <xdr:sp macro="" textlink="">
      <xdr:nvSpPr>
        <xdr:cNvPr id="25" name="AutoShape 14">
          <a:extLst>
            <a:ext uri="{FF2B5EF4-FFF2-40B4-BE49-F238E27FC236}">
              <a16:creationId xmlns="" xmlns:a16="http://schemas.microsoft.com/office/drawing/2014/main" id="{2C39E6C4-63D4-4B46-856F-B31545718FB5}"/>
            </a:ext>
          </a:extLst>
        </xdr:cNvPr>
        <xdr:cNvSpPr>
          <a:spLocks/>
        </xdr:cNvSpPr>
      </xdr:nvSpPr>
      <xdr:spPr bwMode="auto">
        <a:xfrm>
          <a:off x="581025" y="105537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73</xdr:row>
      <xdr:rowOff>38100</xdr:rowOff>
    </xdr:from>
    <xdr:to>
      <xdr:col>3</xdr:col>
      <xdr:colOff>28575</xdr:colOff>
      <xdr:row>75</xdr:row>
      <xdr:rowOff>0</xdr:rowOff>
    </xdr:to>
    <xdr:sp macro="" textlink="">
      <xdr:nvSpPr>
        <xdr:cNvPr id="26" name="AutoShape 15">
          <a:extLst>
            <a:ext uri="{FF2B5EF4-FFF2-40B4-BE49-F238E27FC236}">
              <a16:creationId xmlns="" xmlns:a16="http://schemas.microsoft.com/office/drawing/2014/main" id="{EC8282C6-362D-43DD-914A-743734877387}"/>
            </a:ext>
          </a:extLst>
        </xdr:cNvPr>
        <xdr:cNvSpPr>
          <a:spLocks/>
        </xdr:cNvSpPr>
      </xdr:nvSpPr>
      <xdr:spPr bwMode="auto">
        <a:xfrm>
          <a:off x="581025" y="10877550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77</xdr:row>
      <xdr:rowOff>19050</xdr:rowOff>
    </xdr:from>
    <xdr:to>
      <xdr:col>3</xdr:col>
      <xdr:colOff>28575</xdr:colOff>
      <xdr:row>78</xdr:row>
      <xdr:rowOff>114300</xdr:rowOff>
    </xdr:to>
    <xdr:sp macro="" textlink="">
      <xdr:nvSpPr>
        <xdr:cNvPr id="27" name="AutoShape 16">
          <a:extLst>
            <a:ext uri="{FF2B5EF4-FFF2-40B4-BE49-F238E27FC236}">
              <a16:creationId xmlns="" xmlns:a16="http://schemas.microsoft.com/office/drawing/2014/main" id="{1B82F204-4593-4D6E-A4E7-29754AA0CF8D}"/>
            </a:ext>
          </a:extLst>
        </xdr:cNvPr>
        <xdr:cNvSpPr>
          <a:spLocks/>
        </xdr:cNvSpPr>
      </xdr:nvSpPr>
      <xdr:spPr bwMode="auto">
        <a:xfrm>
          <a:off x="581025" y="114681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79</xdr:row>
      <xdr:rowOff>19050</xdr:rowOff>
    </xdr:from>
    <xdr:to>
      <xdr:col>3</xdr:col>
      <xdr:colOff>28575</xdr:colOff>
      <xdr:row>80</xdr:row>
      <xdr:rowOff>114300</xdr:rowOff>
    </xdr:to>
    <xdr:sp macro="" textlink="">
      <xdr:nvSpPr>
        <xdr:cNvPr id="28" name="AutoShape 17">
          <a:extLst>
            <a:ext uri="{FF2B5EF4-FFF2-40B4-BE49-F238E27FC236}">
              <a16:creationId xmlns="" xmlns:a16="http://schemas.microsoft.com/office/drawing/2014/main" id="{B9EB89E7-FDE9-4717-8105-34D415578105}"/>
            </a:ext>
          </a:extLst>
        </xdr:cNvPr>
        <xdr:cNvSpPr>
          <a:spLocks/>
        </xdr:cNvSpPr>
      </xdr:nvSpPr>
      <xdr:spPr bwMode="auto">
        <a:xfrm>
          <a:off x="581025" y="117729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81</xdr:row>
      <xdr:rowOff>38100</xdr:rowOff>
    </xdr:from>
    <xdr:to>
      <xdr:col>3</xdr:col>
      <xdr:colOff>28575</xdr:colOff>
      <xdr:row>83</xdr:row>
      <xdr:rowOff>0</xdr:rowOff>
    </xdr:to>
    <xdr:sp macro="" textlink="">
      <xdr:nvSpPr>
        <xdr:cNvPr id="29" name="AutoShape 18">
          <a:extLst>
            <a:ext uri="{FF2B5EF4-FFF2-40B4-BE49-F238E27FC236}">
              <a16:creationId xmlns="" xmlns:a16="http://schemas.microsoft.com/office/drawing/2014/main" id="{52E28DBA-05D6-4645-8530-962843D474D0}"/>
            </a:ext>
          </a:extLst>
        </xdr:cNvPr>
        <xdr:cNvSpPr>
          <a:spLocks/>
        </xdr:cNvSpPr>
      </xdr:nvSpPr>
      <xdr:spPr bwMode="auto">
        <a:xfrm>
          <a:off x="581025" y="12096750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49</xdr:row>
      <xdr:rowOff>38100</xdr:rowOff>
    </xdr:from>
    <xdr:to>
      <xdr:col>3</xdr:col>
      <xdr:colOff>28575</xdr:colOff>
      <xdr:row>51</xdr:row>
      <xdr:rowOff>0</xdr:rowOff>
    </xdr:to>
    <xdr:sp macro="" textlink="">
      <xdr:nvSpPr>
        <xdr:cNvPr id="30" name="AutoShape 43">
          <a:extLst>
            <a:ext uri="{FF2B5EF4-FFF2-40B4-BE49-F238E27FC236}">
              <a16:creationId xmlns="" xmlns:a16="http://schemas.microsoft.com/office/drawing/2014/main" id="{7027DE9D-EFA2-4A18-B857-9E52F5567819}"/>
            </a:ext>
          </a:extLst>
        </xdr:cNvPr>
        <xdr:cNvSpPr>
          <a:spLocks/>
        </xdr:cNvSpPr>
      </xdr:nvSpPr>
      <xdr:spPr bwMode="auto">
        <a:xfrm>
          <a:off x="581025" y="7219950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51</xdr:row>
      <xdr:rowOff>19050</xdr:rowOff>
    </xdr:from>
    <xdr:to>
      <xdr:col>3</xdr:col>
      <xdr:colOff>28575</xdr:colOff>
      <xdr:row>52</xdr:row>
      <xdr:rowOff>114300</xdr:rowOff>
    </xdr:to>
    <xdr:sp macro="" textlink="">
      <xdr:nvSpPr>
        <xdr:cNvPr id="31" name="AutoShape 44">
          <a:extLst>
            <a:ext uri="{FF2B5EF4-FFF2-40B4-BE49-F238E27FC236}">
              <a16:creationId xmlns="" xmlns:a16="http://schemas.microsoft.com/office/drawing/2014/main" id="{BAD77F39-6F2A-4939-B9A4-BE36A57E8D4E}"/>
            </a:ext>
          </a:extLst>
        </xdr:cNvPr>
        <xdr:cNvSpPr>
          <a:spLocks/>
        </xdr:cNvSpPr>
      </xdr:nvSpPr>
      <xdr:spPr bwMode="auto">
        <a:xfrm>
          <a:off x="581025" y="75057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55</xdr:row>
      <xdr:rowOff>38100</xdr:rowOff>
    </xdr:from>
    <xdr:to>
      <xdr:col>3</xdr:col>
      <xdr:colOff>28575</xdr:colOff>
      <xdr:row>57</xdr:row>
      <xdr:rowOff>0</xdr:rowOff>
    </xdr:to>
    <xdr:sp macro="" textlink="">
      <xdr:nvSpPr>
        <xdr:cNvPr id="32" name="AutoShape 46">
          <a:extLst>
            <a:ext uri="{FF2B5EF4-FFF2-40B4-BE49-F238E27FC236}">
              <a16:creationId xmlns="" xmlns:a16="http://schemas.microsoft.com/office/drawing/2014/main" id="{306AABED-B0D0-46C5-A04C-545EFEE6DD2C}"/>
            </a:ext>
          </a:extLst>
        </xdr:cNvPr>
        <xdr:cNvSpPr>
          <a:spLocks/>
        </xdr:cNvSpPr>
      </xdr:nvSpPr>
      <xdr:spPr bwMode="auto">
        <a:xfrm>
          <a:off x="581025" y="8134350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57</xdr:row>
      <xdr:rowOff>19050</xdr:rowOff>
    </xdr:from>
    <xdr:to>
      <xdr:col>3</xdr:col>
      <xdr:colOff>28575</xdr:colOff>
      <xdr:row>58</xdr:row>
      <xdr:rowOff>114300</xdr:rowOff>
    </xdr:to>
    <xdr:sp macro="" textlink="">
      <xdr:nvSpPr>
        <xdr:cNvPr id="33" name="AutoShape 47">
          <a:extLst>
            <a:ext uri="{FF2B5EF4-FFF2-40B4-BE49-F238E27FC236}">
              <a16:creationId xmlns="" xmlns:a16="http://schemas.microsoft.com/office/drawing/2014/main" id="{6B53A5B6-AB96-4535-8C13-AB4ECA486617}"/>
            </a:ext>
          </a:extLst>
        </xdr:cNvPr>
        <xdr:cNvSpPr>
          <a:spLocks/>
        </xdr:cNvSpPr>
      </xdr:nvSpPr>
      <xdr:spPr bwMode="auto">
        <a:xfrm>
          <a:off x="581025" y="84201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67</xdr:row>
      <xdr:rowOff>38100</xdr:rowOff>
    </xdr:from>
    <xdr:to>
      <xdr:col>3</xdr:col>
      <xdr:colOff>28575</xdr:colOff>
      <xdr:row>69</xdr:row>
      <xdr:rowOff>0</xdr:rowOff>
    </xdr:to>
    <xdr:sp macro="" textlink="">
      <xdr:nvSpPr>
        <xdr:cNvPr id="34" name="AutoShape 52">
          <a:extLst>
            <a:ext uri="{FF2B5EF4-FFF2-40B4-BE49-F238E27FC236}">
              <a16:creationId xmlns="" xmlns:a16="http://schemas.microsoft.com/office/drawing/2014/main" id="{FBEC1657-D13C-4EAC-A7CA-A307B5D7ECA9}"/>
            </a:ext>
          </a:extLst>
        </xdr:cNvPr>
        <xdr:cNvSpPr>
          <a:spLocks/>
        </xdr:cNvSpPr>
      </xdr:nvSpPr>
      <xdr:spPr bwMode="auto">
        <a:xfrm>
          <a:off x="581025" y="9963150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83</xdr:row>
      <xdr:rowOff>9525</xdr:rowOff>
    </xdr:from>
    <xdr:to>
      <xdr:col>3</xdr:col>
      <xdr:colOff>28575</xdr:colOff>
      <xdr:row>84</xdr:row>
      <xdr:rowOff>104775</xdr:rowOff>
    </xdr:to>
    <xdr:sp macro="" textlink="">
      <xdr:nvSpPr>
        <xdr:cNvPr id="35" name="AutoShape 59">
          <a:extLst>
            <a:ext uri="{FF2B5EF4-FFF2-40B4-BE49-F238E27FC236}">
              <a16:creationId xmlns="" xmlns:a16="http://schemas.microsoft.com/office/drawing/2014/main" id="{3FFFBCF1-2FF6-473D-ADF7-766343215C86}"/>
            </a:ext>
          </a:extLst>
        </xdr:cNvPr>
        <xdr:cNvSpPr>
          <a:spLocks/>
        </xdr:cNvSpPr>
      </xdr:nvSpPr>
      <xdr:spPr bwMode="auto">
        <a:xfrm>
          <a:off x="581025" y="1237297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45</xdr:row>
      <xdr:rowOff>19050</xdr:rowOff>
    </xdr:from>
    <xdr:to>
      <xdr:col>3</xdr:col>
      <xdr:colOff>28575</xdr:colOff>
      <xdr:row>46</xdr:row>
      <xdr:rowOff>114300</xdr:rowOff>
    </xdr:to>
    <xdr:sp macro="" textlink="">
      <xdr:nvSpPr>
        <xdr:cNvPr id="36" name="AutoShape 60">
          <a:extLst>
            <a:ext uri="{FF2B5EF4-FFF2-40B4-BE49-F238E27FC236}">
              <a16:creationId xmlns="" xmlns:a16="http://schemas.microsoft.com/office/drawing/2014/main" id="{905B17B3-8829-48D1-BCB7-DE8BA81E8E29}"/>
            </a:ext>
          </a:extLst>
        </xdr:cNvPr>
        <xdr:cNvSpPr>
          <a:spLocks/>
        </xdr:cNvSpPr>
      </xdr:nvSpPr>
      <xdr:spPr bwMode="auto">
        <a:xfrm>
          <a:off x="581025" y="65913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43</xdr:row>
      <xdr:rowOff>19050</xdr:rowOff>
    </xdr:from>
    <xdr:to>
      <xdr:col>3</xdr:col>
      <xdr:colOff>28575</xdr:colOff>
      <xdr:row>44</xdr:row>
      <xdr:rowOff>114300</xdr:rowOff>
    </xdr:to>
    <xdr:sp macro="" textlink="">
      <xdr:nvSpPr>
        <xdr:cNvPr id="37" name="AutoShape 61">
          <a:extLst>
            <a:ext uri="{FF2B5EF4-FFF2-40B4-BE49-F238E27FC236}">
              <a16:creationId xmlns="" xmlns:a16="http://schemas.microsoft.com/office/drawing/2014/main" id="{8A34AE8C-C3DB-4E64-8C3C-68E19BFE79BD}"/>
            </a:ext>
          </a:extLst>
        </xdr:cNvPr>
        <xdr:cNvSpPr>
          <a:spLocks/>
        </xdr:cNvSpPr>
      </xdr:nvSpPr>
      <xdr:spPr bwMode="auto">
        <a:xfrm>
          <a:off x="638980" y="6351163"/>
          <a:ext cx="60370" cy="249528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69</xdr:row>
      <xdr:rowOff>19050</xdr:rowOff>
    </xdr:from>
    <xdr:to>
      <xdr:col>3</xdr:col>
      <xdr:colOff>28575</xdr:colOff>
      <xdr:row>70</xdr:row>
      <xdr:rowOff>114300</xdr:rowOff>
    </xdr:to>
    <xdr:sp macro="" textlink="">
      <xdr:nvSpPr>
        <xdr:cNvPr id="38" name="AutoShape 73">
          <a:extLst>
            <a:ext uri="{FF2B5EF4-FFF2-40B4-BE49-F238E27FC236}">
              <a16:creationId xmlns="" xmlns:a16="http://schemas.microsoft.com/office/drawing/2014/main" id="{24C44516-75CB-45B6-97E9-7E3498EB9846}"/>
            </a:ext>
          </a:extLst>
        </xdr:cNvPr>
        <xdr:cNvSpPr>
          <a:spLocks/>
        </xdr:cNvSpPr>
      </xdr:nvSpPr>
      <xdr:spPr bwMode="auto">
        <a:xfrm>
          <a:off x="581025" y="102489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75</xdr:row>
      <xdr:rowOff>38100</xdr:rowOff>
    </xdr:from>
    <xdr:to>
      <xdr:col>3</xdr:col>
      <xdr:colOff>28575</xdr:colOff>
      <xdr:row>77</xdr:row>
      <xdr:rowOff>0</xdr:rowOff>
    </xdr:to>
    <xdr:sp macro="" textlink="">
      <xdr:nvSpPr>
        <xdr:cNvPr id="39" name="AutoShape 83">
          <a:extLst>
            <a:ext uri="{FF2B5EF4-FFF2-40B4-BE49-F238E27FC236}">
              <a16:creationId xmlns="" xmlns:a16="http://schemas.microsoft.com/office/drawing/2014/main" id="{2ED28539-C239-4DD3-BC35-E2439DBF8A41}"/>
            </a:ext>
          </a:extLst>
        </xdr:cNvPr>
        <xdr:cNvSpPr>
          <a:spLocks/>
        </xdr:cNvSpPr>
      </xdr:nvSpPr>
      <xdr:spPr bwMode="auto">
        <a:xfrm>
          <a:off x="581025" y="11182350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87</xdr:row>
      <xdr:rowOff>9525</xdr:rowOff>
    </xdr:from>
    <xdr:to>
      <xdr:col>3</xdr:col>
      <xdr:colOff>28575</xdr:colOff>
      <xdr:row>88</xdr:row>
      <xdr:rowOff>114300</xdr:rowOff>
    </xdr:to>
    <xdr:sp macro="" textlink="">
      <xdr:nvSpPr>
        <xdr:cNvPr id="40" name="AutoShape 2">
          <a:extLst>
            <a:ext uri="{FF2B5EF4-FFF2-40B4-BE49-F238E27FC236}">
              <a16:creationId xmlns="" xmlns:a16="http://schemas.microsoft.com/office/drawing/2014/main" id="{0F5A2A91-CAA9-43A1-B082-F4FC40E40A70}"/>
            </a:ext>
          </a:extLst>
        </xdr:cNvPr>
        <xdr:cNvSpPr>
          <a:spLocks/>
        </xdr:cNvSpPr>
      </xdr:nvSpPr>
      <xdr:spPr bwMode="auto">
        <a:xfrm>
          <a:off x="581025" y="129825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91</xdr:row>
      <xdr:rowOff>0</xdr:rowOff>
    </xdr:from>
    <xdr:to>
      <xdr:col>3</xdr:col>
      <xdr:colOff>28575</xdr:colOff>
      <xdr:row>92</xdr:row>
      <xdr:rowOff>104775</xdr:rowOff>
    </xdr:to>
    <xdr:sp macro="" textlink="">
      <xdr:nvSpPr>
        <xdr:cNvPr id="41" name="AutoShape 4">
          <a:extLst>
            <a:ext uri="{FF2B5EF4-FFF2-40B4-BE49-F238E27FC236}">
              <a16:creationId xmlns="" xmlns:a16="http://schemas.microsoft.com/office/drawing/2014/main" id="{7608BE70-6212-47FE-BB8B-B34CA95AF184}"/>
            </a:ext>
          </a:extLst>
        </xdr:cNvPr>
        <xdr:cNvSpPr>
          <a:spLocks/>
        </xdr:cNvSpPr>
      </xdr:nvSpPr>
      <xdr:spPr bwMode="auto">
        <a:xfrm>
          <a:off x="581025" y="1358265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93</xdr:row>
      <xdr:rowOff>0</xdr:rowOff>
    </xdr:from>
    <xdr:to>
      <xdr:col>3</xdr:col>
      <xdr:colOff>28575</xdr:colOff>
      <xdr:row>94</xdr:row>
      <xdr:rowOff>104775</xdr:rowOff>
    </xdr:to>
    <xdr:sp macro="" textlink="">
      <xdr:nvSpPr>
        <xdr:cNvPr id="42" name="AutoShape 5">
          <a:extLst>
            <a:ext uri="{FF2B5EF4-FFF2-40B4-BE49-F238E27FC236}">
              <a16:creationId xmlns="" xmlns:a16="http://schemas.microsoft.com/office/drawing/2014/main" id="{344D9D21-2E0C-464C-AD73-8807AAD0F948}"/>
            </a:ext>
          </a:extLst>
        </xdr:cNvPr>
        <xdr:cNvSpPr>
          <a:spLocks/>
        </xdr:cNvSpPr>
      </xdr:nvSpPr>
      <xdr:spPr bwMode="auto">
        <a:xfrm>
          <a:off x="581025" y="1388745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97</xdr:row>
      <xdr:rowOff>9525</xdr:rowOff>
    </xdr:from>
    <xdr:to>
      <xdr:col>3</xdr:col>
      <xdr:colOff>28575</xdr:colOff>
      <xdr:row>98</xdr:row>
      <xdr:rowOff>114300</xdr:rowOff>
    </xdr:to>
    <xdr:sp macro="" textlink="">
      <xdr:nvSpPr>
        <xdr:cNvPr id="43" name="AutoShape 7">
          <a:extLst>
            <a:ext uri="{FF2B5EF4-FFF2-40B4-BE49-F238E27FC236}">
              <a16:creationId xmlns="" xmlns:a16="http://schemas.microsoft.com/office/drawing/2014/main" id="{89C27943-3B89-43C9-8B08-5B97B4BEEEB8}"/>
            </a:ext>
          </a:extLst>
        </xdr:cNvPr>
        <xdr:cNvSpPr>
          <a:spLocks/>
        </xdr:cNvSpPr>
      </xdr:nvSpPr>
      <xdr:spPr bwMode="auto">
        <a:xfrm>
          <a:off x="581025" y="145065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103</xdr:row>
      <xdr:rowOff>9525</xdr:rowOff>
    </xdr:from>
    <xdr:to>
      <xdr:col>3</xdr:col>
      <xdr:colOff>28575</xdr:colOff>
      <xdr:row>104</xdr:row>
      <xdr:rowOff>114300</xdr:rowOff>
    </xdr:to>
    <xdr:sp macro="" textlink="">
      <xdr:nvSpPr>
        <xdr:cNvPr id="44" name="AutoShape 10">
          <a:extLst>
            <a:ext uri="{FF2B5EF4-FFF2-40B4-BE49-F238E27FC236}">
              <a16:creationId xmlns="" xmlns:a16="http://schemas.microsoft.com/office/drawing/2014/main" id="{E5A38711-9B89-4A0D-B6FE-67B5C4720EC6}"/>
            </a:ext>
          </a:extLst>
        </xdr:cNvPr>
        <xdr:cNvSpPr>
          <a:spLocks/>
        </xdr:cNvSpPr>
      </xdr:nvSpPr>
      <xdr:spPr bwMode="auto">
        <a:xfrm>
          <a:off x="581025" y="154209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105</xdr:row>
      <xdr:rowOff>9525</xdr:rowOff>
    </xdr:from>
    <xdr:to>
      <xdr:col>3</xdr:col>
      <xdr:colOff>28575</xdr:colOff>
      <xdr:row>106</xdr:row>
      <xdr:rowOff>114300</xdr:rowOff>
    </xdr:to>
    <xdr:sp macro="" textlink="">
      <xdr:nvSpPr>
        <xdr:cNvPr id="45" name="AutoShape 11">
          <a:extLst>
            <a:ext uri="{FF2B5EF4-FFF2-40B4-BE49-F238E27FC236}">
              <a16:creationId xmlns="" xmlns:a16="http://schemas.microsoft.com/office/drawing/2014/main" id="{8EC3E80B-190B-4931-9143-12DECF439346}"/>
            </a:ext>
          </a:extLst>
        </xdr:cNvPr>
        <xdr:cNvSpPr>
          <a:spLocks/>
        </xdr:cNvSpPr>
      </xdr:nvSpPr>
      <xdr:spPr bwMode="auto">
        <a:xfrm>
          <a:off x="581025" y="157257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109</xdr:row>
      <xdr:rowOff>9525</xdr:rowOff>
    </xdr:from>
    <xdr:to>
      <xdr:col>3</xdr:col>
      <xdr:colOff>28575</xdr:colOff>
      <xdr:row>110</xdr:row>
      <xdr:rowOff>114300</xdr:rowOff>
    </xdr:to>
    <xdr:sp macro="" textlink="">
      <xdr:nvSpPr>
        <xdr:cNvPr id="46" name="AutoShape 13">
          <a:extLst>
            <a:ext uri="{FF2B5EF4-FFF2-40B4-BE49-F238E27FC236}">
              <a16:creationId xmlns="" xmlns:a16="http://schemas.microsoft.com/office/drawing/2014/main" id="{DBFB1DFD-B681-4B75-BDCE-99A78EE73F1C}"/>
            </a:ext>
          </a:extLst>
        </xdr:cNvPr>
        <xdr:cNvSpPr>
          <a:spLocks/>
        </xdr:cNvSpPr>
      </xdr:nvSpPr>
      <xdr:spPr bwMode="auto">
        <a:xfrm>
          <a:off x="581025" y="163353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111</xdr:row>
      <xdr:rowOff>9525</xdr:rowOff>
    </xdr:from>
    <xdr:to>
      <xdr:col>3</xdr:col>
      <xdr:colOff>28575</xdr:colOff>
      <xdr:row>112</xdr:row>
      <xdr:rowOff>114300</xdr:rowOff>
    </xdr:to>
    <xdr:sp macro="" textlink="">
      <xdr:nvSpPr>
        <xdr:cNvPr id="47" name="AutoShape 14">
          <a:extLst>
            <a:ext uri="{FF2B5EF4-FFF2-40B4-BE49-F238E27FC236}">
              <a16:creationId xmlns="" xmlns:a16="http://schemas.microsoft.com/office/drawing/2014/main" id="{E46577A9-3BB2-4CB0-A775-60E54705C996}"/>
            </a:ext>
          </a:extLst>
        </xdr:cNvPr>
        <xdr:cNvSpPr>
          <a:spLocks/>
        </xdr:cNvSpPr>
      </xdr:nvSpPr>
      <xdr:spPr bwMode="auto">
        <a:xfrm>
          <a:off x="581025" y="166401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113</xdr:row>
      <xdr:rowOff>9525</xdr:rowOff>
    </xdr:from>
    <xdr:to>
      <xdr:col>3</xdr:col>
      <xdr:colOff>28575</xdr:colOff>
      <xdr:row>114</xdr:row>
      <xdr:rowOff>114300</xdr:rowOff>
    </xdr:to>
    <xdr:sp macro="" textlink="">
      <xdr:nvSpPr>
        <xdr:cNvPr id="48" name="AutoShape 15">
          <a:extLst>
            <a:ext uri="{FF2B5EF4-FFF2-40B4-BE49-F238E27FC236}">
              <a16:creationId xmlns="" xmlns:a16="http://schemas.microsoft.com/office/drawing/2014/main" id="{8AAD837D-E921-484C-B3E0-D967F6CD14C3}"/>
            </a:ext>
          </a:extLst>
        </xdr:cNvPr>
        <xdr:cNvSpPr>
          <a:spLocks/>
        </xdr:cNvSpPr>
      </xdr:nvSpPr>
      <xdr:spPr bwMode="auto">
        <a:xfrm>
          <a:off x="581025" y="169449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115</xdr:row>
      <xdr:rowOff>9525</xdr:rowOff>
    </xdr:from>
    <xdr:to>
      <xdr:col>3</xdr:col>
      <xdr:colOff>28575</xdr:colOff>
      <xdr:row>116</xdr:row>
      <xdr:rowOff>114300</xdr:rowOff>
    </xdr:to>
    <xdr:sp macro="" textlink="">
      <xdr:nvSpPr>
        <xdr:cNvPr id="49" name="AutoShape 16">
          <a:extLst>
            <a:ext uri="{FF2B5EF4-FFF2-40B4-BE49-F238E27FC236}">
              <a16:creationId xmlns="" xmlns:a16="http://schemas.microsoft.com/office/drawing/2014/main" id="{2F18DA05-6FE4-48D6-93B1-181CA09D8317}"/>
            </a:ext>
          </a:extLst>
        </xdr:cNvPr>
        <xdr:cNvSpPr>
          <a:spLocks/>
        </xdr:cNvSpPr>
      </xdr:nvSpPr>
      <xdr:spPr bwMode="auto">
        <a:xfrm>
          <a:off x="581025" y="172497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89</xdr:row>
      <xdr:rowOff>9525</xdr:rowOff>
    </xdr:from>
    <xdr:to>
      <xdr:col>3</xdr:col>
      <xdr:colOff>28575</xdr:colOff>
      <xdr:row>90</xdr:row>
      <xdr:rowOff>114300</xdr:rowOff>
    </xdr:to>
    <xdr:sp macro="" textlink="">
      <xdr:nvSpPr>
        <xdr:cNvPr id="50" name="AutoShape 45">
          <a:extLst>
            <a:ext uri="{FF2B5EF4-FFF2-40B4-BE49-F238E27FC236}">
              <a16:creationId xmlns="" xmlns:a16="http://schemas.microsoft.com/office/drawing/2014/main" id="{FD8448B6-837D-46D8-8ECA-D824B6351CF4}"/>
            </a:ext>
          </a:extLst>
        </xdr:cNvPr>
        <xdr:cNvSpPr>
          <a:spLocks/>
        </xdr:cNvSpPr>
      </xdr:nvSpPr>
      <xdr:spPr bwMode="auto">
        <a:xfrm>
          <a:off x="581025" y="132873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95</xdr:row>
      <xdr:rowOff>0</xdr:rowOff>
    </xdr:from>
    <xdr:to>
      <xdr:col>3</xdr:col>
      <xdr:colOff>28575</xdr:colOff>
      <xdr:row>96</xdr:row>
      <xdr:rowOff>104775</xdr:rowOff>
    </xdr:to>
    <xdr:sp macro="" textlink="">
      <xdr:nvSpPr>
        <xdr:cNvPr id="51" name="AutoShape 48">
          <a:extLst>
            <a:ext uri="{FF2B5EF4-FFF2-40B4-BE49-F238E27FC236}">
              <a16:creationId xmlns="" xmlns:a16="http://schemas.microsoft.com/office/drawing/2014/main" id="{4DE77717-D62F-45FF-B1CE-2FA47221C804}"/>
            </a:ext>
          </a:extLst>
        </xdr:cNvPr>
        <xdr:cNvSpPr>
          <a:spLocks/>
        </xdr:cNvSpPr>
      </xdr:nvSpPr>
      <xdr:spPr bwMode="auto">
        <a:xfrm>
          <a:off x="581025" y="1419225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99</xdr:row>
      <xdr:rowOff>9525</xdr:rowOff>
    </xdr:from>
    <xdr:to>
      <xdr:col>3</xdr:col>
      <xdr:colOff>28575</xdr:colOff>
      <xdr:row>100</xdr:row>
      <xdr:rowOff>114300</xdr:rowOff>
    </xdr:to>
    <xdr:sp macro="" textlink="">
      <xdr:nvSpPr>
        <xdr:cNvPr id="52" name="AutoShape 50">
          <a:extLst>
            <a:ext uri="{FF2B5EF4-FFF2-40B4-BE49-F238E27FC236}">
              <a16:creationId xmlns="" xmlns:a16="http://schemas.microsoft.com/office/drawing/2014/main" id="{8A7564A3-DE37-4C45-AA23-86C482A70FA0}"/>
            </a:ext>
          </a:extLst>
        </xdr:cNvPr>
        <xdr:cNvSpPr>
          <a:spLocks/>
        </xdr:cNvSpPr>
      </xdr:nvSpPr>
      <xdr:spPr bwMode="auto">
        <a:xfrm>
          <a:off x="581025" y="148113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101</xdr:row>
      <xdr:rowOff>9525</xdr:rowOff>
    </xdr:from>
    <xdr:to>
      <xdr:col>3</xdr:col>
      <xdr:colOff>28575</xdr:colOff>
      <xdr:row>102</xdr:row>
      <xdr:rowOff>114300</xdr:rowOff>
    </xdr:to>
    <xdr:sp macro="" textlink="">
      <xdr:nvSpPr>
        <xdr:cNvPr id="53" name="AutoShape 51">
          <a:extLst>
            <a:ext uri="{FF2B5EF4-FFF2-40B4-BE49-F238E27FC236}">
              <a16:creationId xmlns="" xmlns:a16="http://schemas.microsoft.com/office/drawing/2014/main" id="{3D940B96-7954-4BEE-A833-FB4DB3D8A809}"/>
            </a:ext>
          </a:extLst>
        </xdr:cNvPr>
        <xdr:cNvSpPr>
          <a:spLocks/>
        </xdr:cNvSpPr>
      </xdr:nvSpPr>
      <xdr:spPr bwMode="auto">
        <a:xfrm>
          <a:off x="581025" y="151161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117</xdr:row>
      <xdr:rowOff>9525</xdr:rowOff>
    </xdr:from>
    <xdr:to>
      <xdr:col>3</xdr:col>
      <xdr:colOff>28575</xdr:colOff>
      <xdr:row>118</xdr:row>
      <xdr:rowOff>114300</xdr:rowOff>
    </xdr:to>
    <xdr:sp macro="" textlink="">
      <xdr:nvSpPr>
        <xdr:cNvPr id="54" name="AutoShape 59">
          <a:extLst>
            <a:ext uri="{FF2B5EF4-FFF2-40B4-BE49-F238E27FC236}">
              <a16:creationId xmlns="" xmlns:a16="http://schemas.microsoft.com/office/drawing/2014/main" id="{9F5958DB-1276-4D92-A51B-A50D616F8761}"/>
            </a:ext>
          </a:extLst>
        </xdr:cNvPr>
        <xdr:cNvSpPr>
          <a:spLocks/>
        </xdr:cNvSpPr>
      </xdr:nvSpPr>
      <xdr:spPr bwMode="auto">
        <a:xfrm>
          <a:off x="581025" y="175545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121</xdr:row>
      <xdr:rowOff>19050</xdr:rowOff>
    </xdr:from>
    <xdr:to>
      <xdr:col>3</xdr:col>
      <xdr:colOff>28575</xdr:colOff>
      <xdr:row>123</xdr:row>
      <xdr:rowOff>0</xdr:rowOff>
    </xdr:to>
    <xdr:sp macro="" textlink="">
      <xdr:nvSpPr>
        <xdr:cNvPr id="55" name="AutoShape 61">
          <a:extLst>
            <a:ext uri="{FF2B5EF4-FFF2-40B4-BE49-F238E27FC236}">
              <a16:creationId xmlns="" xmlns:a16="http://schemas.microsoft.com/office/drawing/2014/main" id="{0D88C1C8-26AC-4628-BF36-45DEA45B7356}"/>
            </a:ext>
          </a:extLst>
        </xdr:cNvPr>
        <xdr:cNvSpPr>
          <a:spLocks/>
        </xdr:cNvSpPr>
      </xdr:nvSpPr>
      <xdr:spPr bwMode="auto">
        <a:xfrm>
          <a:off x="581025" y="18173700"/>
          <a:ext cx="47625" cy="2857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125</xdr:row>
      <xdr:rowOff>19050</xdr:rowOff>
    </xdr:from>
    <xdr:to>
      <xdr:col>3</xdr:col>
      <xdr:colOff>28575</xdr:colOff>
      <xdr:row>127</xdr:row>
      <xdr:rowOff>0</xdr:rowOff>
    </xdr:to>
    <xdr:sp macro="" textlink="">
      <xdr:nvSpPr>
        <xdr:cNvPr id="56" name="AutoShape 62">
          <a:extLst>
            <a:ext uri="{FF2B5EF4-FFF2-40B4-BE49-F238E27FC236}">
              <a16:creationId xmlns="" xmlns:a16="http://schemas.microsoft.com/office/drawing/2014/main" id="{08157F24-4718-4D99-B45F-84C1106024EB}"/>
            </a:ext>
          </a:extLst>
        </xdr:cNvPr>
        <xdr:cNvSpPr>
          <a:spLocks/>
        </xdr:cNvSpPr>
      </xdr:nvSpPr>
      <xdr:spPr bwMode="auto">
        <a:xfrm>
          <a:off x="581025" y="18783300"/>
          <a:ext cx="47625" cy="2857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85</xdr:row>
      <xdr:rowOff>9525</xdr:rowOff>
    </xdr:from>
    <xdr:to>
      <xdr:col>3</xdr:col>
      <xdr:colOff>28575</xdr:colOff>
      <xdr:row>86</xdr:row>
      <xdr:rowOff>114300</xdr:rowOff>
    </xdr:to>
    <xdr:sp macro="" textlink="">
      <xdr:nvSpPr>
        <xdr:cNvPr id="57" name="AutoShape 64">
          <a:extLst>
            <a:ext uri="{FF2B5EF4-FFF2-40B4-BE49-F238E27FC236}">
              <a16:creationId xmlns="" xmlns:a16="http://schemas.microsoft.com/office/drawing/2014/main" id="{DA482296-77DD-4D28-AF8F-4C26D754F9E5}"/>
            </a:ext>
          </a:extLst>
        </xdr:cNvPr>
        <xdr:cNvSpPr>
          <a:spLocks/>
        </xdr:cNvSpPr>
      </xdr:nvSpPr>
      <xdr:spPr bwMode="auto">
        <a:xfrm>
          <a:off x="581025" y="126777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107</xdr:row>
      <xdr:rowOff>9525</xdr:rowOff>
    </xdr:from>
    <xdr:to>
      <xdr:col>3</xdr:col>
      <xdr:colOff>28575</xdr:colOff>
      <xdr:row>108</xdr:row>
      <xdr:rowOff>114300</xdr:rowOff>
    </xdr:to>
    <xdr:sp macro="" textlink="">
      <xdr:nvSpPr>
        <xdr:cNvPr id="58" name="AutoShape 75">
          <a:extLst>
            <a:ext uri="{FF2B5EF4-FFF2-40B4-BE49-F238E27FC236}">
              <a16:creationId xmlns="" xmlns:a16="http://schemas.microsoft.com/office/drawing/2014/main" id="{2568AA50-0459-4377-BADF-55A56E3B28AC}"/>
            </a:ext>
          </a:extLst>
        </xdr:cNvPr>
        <xdr:cNvSpPr>
          <a:spLocks/>
        </xdr:cNvSpPr>
      </xdr:nvSpPr>
      <xdr:spPr bwMode="auto">
        <a:xfrm>
          <a:off x="581025" y="160305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119</xdr:row>
      <xdr:rowOff>9525</xdr:rowOff>
    </xdr:from>
    <xdr:to>
      <xdr:col>3</xdr:col>
      <xdr:colOff>28575</xdr:colOff>
      <xdr:row>120</xdr:row>
      <xdr:rowOff>114300</xdr:rowOff>
    </xdr:to>
    <xdr:sp macro="" textlink="">
      <xdr:nvSpPr>
        <xdr:cNvPr id="59" name="AutoShape 81">
          <a:extLst>
            <a:ext uri="{FF2B5EF4-FFF2-40B4-BE49-F238E27FC236}">
              <a16:creationId xmlns="" xmlns:a16="http://schemas.microsoft.com/office/drawing/2014/main" id="{823CA2DF-304E-404F-8D7F-9C70614B48E0}"/>
            </a:ext>
          </a:extLst>
        </xdr:cNvPr>
        <xdr:cNvSpPr>
          <a:spLocks/>
        </xdr:cNvSpPr>
      </xdr:nvSpPr>
      <xdr:spPr bwMode="auto">
        <a:xfrm>
          <a:off x="581025" y="178593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123</xdr:row>
      <xdr:rowOff>9525</xdr:rowOff>
    </xdr:from>
    <xdr:to>
      <xdr:col>3</xdr:col>
      <xdr:colOff>28575</xdr:colOff>
      <xdr:row>124</xdr:row>
      <xdr:rowOff>114300</xdr:rowOff>
    </xdr:to>
    <xdr:sp macro="" textlink="">
      <xdr:nvSpPr>
        <xdr:cNvPr id="60" name="AutoShape 89">
          <a:extLst>
            <a:ext uri="{FF2B5EF4-FFF2-40B4-BE49-F238E27FC236}">
              <a16:creationId xmlns="" xmlns:a16="http://schemas.microsoft.com/office/drawing/2014/main" id="{576B03EF-48FB-4954-B04A-FBF3189F716E}"/>
            </a:ext>
          </a:extLst>
        </xdr:cNvPr>
        <xdr:cNvSpPr>
          <a:spLocks/>
        </xdr:cNvSpPr>
      </xdr:nvSpPr>
      <xdr:spPr bwMode="auto">
        <a:xfrm>
          <a:off x="581025" y="184689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</xdr:row>
      <xdr:rowOff>19050</xdr:rowOff>
    </xdr:from>
    <xdr:to>
      <xdr:col>3</xdr:col>
      <xdr:colOff>28575</xdr:colOff>
      <xdr:row>8</xdr:row>
      <xdr:rowOff>114300</xdr:rowOff>
    </xdr:to>
    <xdr:sp macro="" textlink="">
      <xdr:nvSpPr>
        <xdr:cNvPr id="61" name="AutoShape 3">
          <a:extLst>
            <a:ext uri="{FF2B5EF4-FFF2-40B4-BE49-F238E27FC236}">
              <a16:creationId xmlns="" xmlns:a16="http://schemas.microsoft.com/office/drawing/2014/main" id="{09CDE055-4ECD-4F04-BB6F-00B9E34CCAE1}"/>
            </a:ext>
          </a:extLst>
        </xdr:cNvPr>
        <xdr:cNvSpPr>
          <a:spLocks/>
        </xdr:cNvSpPr>
      </xdr:nvSpPr>
      <xdr:spPr bwMode="auto">
        <a:xfrm>
          <a:off x="581025" y="1009650"/>
          <a:ext cx="47625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19050</xdr:rowOff>
    </xdr:from>
    <xdr:to>
      <xdr:col>3</xdr:col>
      <xdr:colOff>28575</xdr:colOff>
      <xdr:row>40</xdr:row>
      <xdr:rowOff>114300</xdr:rowOff>
    </xdr:to>
    <xdr:sp macro="" textlink="">
      <xdr:nvSpPr>
        <xdr:cNvPr id="64" name="AutoShape 61">
          <a:extLst>
            <a:ext uri="{FF2B5EF4-FFF2-40B4-BE49-F238E27FC236}">
              <a16:creationId xmlns="" xmlns:a16="http://schemas.microsoft.com/office/drawing/2014/main" id="{8A34AE8C-C3DB-4E64-8C3C-68E19BFE79BD}"/>
            </a:ext>
          </a:extLst>
        </xdr:cNvPr>
        <xdr:cNvSpPr>
          <a:spLocks/>
        </xdr:cNvSpPr>
      </xdr:nvSpPr>
      <xdr:spPr bwMode="auto">
        <a:xfrm>
          <a:off x="638980" y="6351163"/>
          <a:ext cx="60370" cy="249528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31</xdr:row>
      <xdr:rowOff>19050</xdr:rowOff>
    </xdr:from>
    <xdr:to>
      <xdr:col>3</xdr:col>
      <xdr:colOff>28575</xdr:colOff>
      <xdr:row>32</xdr:row>
      <xdr:rowOff>114300</xdr:rowOff>
    </xdr:to>
    <xdr:sp macro="" textlink="">
      <xdr:nvSpPr>
        <xdr:cNvPr id="69" name="AutoShape 61">
          <a:extLst>
            <a:ext uri="{FF2B5EF4-FFF2-40B4-BE49-F238E27FC236}">
              <a16:creationId xmlns="" xmlns:a16="http://schemas.microsoft.com/office/drawing/2014/main" id="{8A34AE8C-C3DB-4E64-8C3C-68E19BFE79BD}"/>
            </a:ext>
          </a:extLst>
        </xdr:cNvPr>
        <xdr:cNvSpPr>
          <a:spLocks/>
        </xdr:cNvSpPr>
      </xdr:nvSpPr>
      <xdr:spPr bwMode="auto">
        <a:xfrm>
          <a:off x="638980" y="6351163"/>
          <a:ext cx="60370" cy="249528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29</xdr:row>
      <xdr:rowOff>19050</xdr:rowOff>
    </xdr:from>
    <xdr:to>
      <xdr:col>3</xdr:col>
      <xdr:colOff>28575</xdr:colOff>
      <xdr:row>30</xdr:row>
      <xdr:rowOff>114300</xdr:rowOff>
    </xdr:to>
    <xdr:sp macro="" textlink="">
      <xdr:nvSpPr>
        <xdr:cNvPr id="70" name="AutoShape 61">
          <a:extLst>
            <a:ext uri="{FF2B5EF4-FFF2-40B4-BE49-F238E27FC236}">
              <a16:creationId xmlns="" xmlns:a16="http://schemas.microsoft.com/office/drawing/2014/main" id="{8A34AE8C-C3DB-4E64-8C3C-68E19BFE79BD}"/>
            </a:ext>
          </a:extLst>
        </xdr:cNvPr>
        <xdr:cNvSpPr>
          <a:spLocks/>
        </xdr:cNvSpPr>
      </xdr:nvSpPr>
      <xdr:spPr bwMode="auto">
        <a:xfrm>
          <a:off x="638980" y="6351163"/>
          <a:ext cx="60370" cy="249528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25</xdr:row>
      <xdr:rowOff>19050</xdr:rowOff>
    </xdr:from>
    <xdr:to>
      <xdr:col>3</xdr:col>
      <xdr:colOff>28575</xdr:colOff>
      <xdr:row>26</xdr:row>
      <xdr:rowOff>114300</xdr:rowOff>
    </xdr:to>
    <xdr:sp macro="" textlink="">
      <xdr:nvSpPr>
        <xdr:cNvPr id="72" name="AutoShape 61">
          <a:extLst>
            <a:ext uri="{FF2B5EF4-FFF2-40B4-BE49-F238E27FC236}">
              <a16:creationId xmlns="" xmlns:a16="http://schemas.microsoft.com/office/drawing/2014/main" id="{8A34AE8C-C3DB-4E64-8C3C-68E19BFE79BD}"/>
            </a:ext>
          </a:extLst>
        </xdr:cNvPr>
        <xdr:cNvSpPr>
          <a:spLocks/>
        </xdr:cNvSpPr>
      </xdr:nvSpPr>
      <xdr:spPr bwMode="auto">
        <a:xfrm>
          <a:off x="638980" y="6351163"/>
          <a:ext cx="60370" cy="249528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17</xdr:row>
      <xdr:rowOff>19050</xdr:rowOff>
    </xdr:from>
    <xdr:to>
      <xdr:col>3</xdr:col>
      <xdr:colOff>28575</xdr:colOff>
      <xdr:row>18</xdr:row>
      <xdr:rowOff>114300</xdr:rowOff>
    </xdr:to>
    <xdr:sp macro="" textlink="">
      <xdr:nvSpPr>
        <xdr:cNvPr id="76" name="AutoShape 61">
          <a:extLst>
            <a:ext uri="{FF2B5EF4-FFF2-40B4-BE49-F238E27FC236}">
              <a16:creationId xmlns="" xmlns:a16="http://schemas.microsoft.com/office/drawing/2014/main" id="{8A34AE8C-C3DB-4E64-8C3C-68E19BFE79BD}"/>
            </a:ext>
          </a:extLst>
        </xdr:cNvPr>
        <xdr:cNvSpPr>
          <a:spLocks/>
        </xdr:cNvSpPr>
      </xdr:nvSpPr>
      <xdr:spPr bwMode="auto">
        <a:xfrm>
          <a:off x="638980" y="6351163"/>
          <a:ext cx="60370" cy="249528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28575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7994AECD-72AB-429E-A1CE-B855D5501455}"/>
            </a:ext>
          </a:extLst>
        </xdr:cNvPr>
        <xdr:cNvSpPr>
          <a:spLocks noChangeShapeType="1"/>
        </xdr:cNvSpPr>
      </xdr:nvSpPr>
      <xdr:spPr bwMode="auto">
        <a:xfrm>
          <a:off x="19050" y="171450"/>
          <a:ext cx="16573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</xdr:row>
      <xdr:rowOff>9525</xdr:rowOff>
    </xdr:from>
    <xdr:to>
      <xdr:col>2</xdr:col>
      <xdr:colOff>219075</xdr:colOff>
      <xdr:row>8</xdr:row>
      <xdr:rowOff>104775</xdr:rowOff>
    </xdr:to>
    <xdr:sp macro="" textlink="">
      <xdr:nvSpPr>
        <xdr:cNvPr id="2" name="AutoShape 21">
          <a:extLst>
            <a:ext uri="{FF2B5EF4-FFF2-40B4-BE49-F238E27FC236}">
              <a16:creationId xmlns="" xmlns:a16="http://schemas.microsoft.com/office/drawing/2014/main" id="{EB7398E3-45E0-4C6D-941B-1ADED5A4DE67}"/>
            </a:ext>
          </a:extLst>
        </xdr:cNvPr>
        <xdr:cNvSpPr>
          <a:spLocks/>
        </xdr:cNvSpPr>
      </xdr:nvSpPr>
      <xdr:spPr bwMode="auto">
        <a:xfrm>
          <a:off x="438150" y="83820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10</xdr:row>
      <xdr:rowOff>19050</xdr:rowOff>
    </xdr:from>
    <xdr:to>
      <xdr:col>2</xdr:col>
      <xdr:colOff>219075</xdr:colOff>
      <xdr:row>13</xdr:row>
      <xdr:rowOff>114300</xdr:rowOff>
    </xdr:to>
    <xdr:sp macro="" textlink="">
      <xdr:nvSpPr>
        <xdr:cNvPr id="3" name="AutoShape 22">
          <a:extLst>
            <a:ext uri="{FF2B5EF4-FFF2-40B4-BE49-F238E27FC236}">
              <a16:creationId xmlns="" xmlns:a16="http://schemas.microsoft.com/office/drawing/2014/main" id="{A6D1C7AE-C093-458A-ABE1-B7F310CE5921}"/>
            </a:ext>
          </a:extLst>
        </xdr:cNvPr>
        <xdr:cNvSpPr>
          <a:spLocks/>
        </xdr:cNvSpPr>
      </xdr:nvSpPr>
      <xdr:spPr bwMode="auto">
        <a:xfrm>
          <a:off x="438150" y="15335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30</xdr:row>
      <xdr:rowOff>19050</xdr:rowOff>
    </xdr:from>
    <xdr:to>
      <xdr:col>3</xdr:col>
      <xdr:colOff>0</xdr:colOff>
      <xdr:row>33</xdr:row>
      <xdr:rowOff>114300</xdr:rowOff>
    </xdr:to>
    <xdr:sp macro="" textlink="">
      <xdr:nvSpPr>
        <xdr:cNvPr id="4" name="AutoShape 26">
          <a:extLst>
            <a:ext uri="{FF2B5EF4-FFF2-40B4-BE49-F238E27FC236}">
              <a16:creationId xmlns="" xmlns:a16="http://schemas.microsoft.com/office/drawing/2014/main" id="{10C89979-5B12-40A6-AE2E-702634C2928A}"/>
            </a:ext>
          </a:extLst>
        </xdr:cNvPr>
        <xdr:cNvSpPr>
          <a:spLocks/>
        </xdr:cNvSpPr>
      </xdr:nvSpPr>
      <xdr:spPr bwMode="auto">
        <a:xfrm>
          <a:off x="457200" y="4276725"/>
          <a:ext cx="66675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35</xdr:row>
      <xdr:rowOff>19050</xdr:rowOff>
    </xdr:from>
    <xdr:to>
      <xdr:col>2</xdr:col>
      <xdr:colOff>238125</xdr:colOff>
      <xdr:row>38</xdr:row>
      <xdr:rowOff>114300</xdr:rowOff>
    </xdr:to>
    <xdr:sp macro="" textlink="">
      <xdr:nvSpPr>
        <xdr:cNvPr id="5" name="AutoShape 27">
          <a:extLst>
            <a:ext uri="{FF2B5EF4-FFF2-40B4-BE49-F238E27FC236}">
              <a16:creationId xmlns="" xmlns:a16="http://schemas.microsoft.com/office/drawing/2014/main" id="{99F66318-DA02-4007-B9F5-FA945162D1A1}"/>
            </a:ext>
          </a:extLst>
        </xdr:cNvPr>
        <xdr:cNvSpPr>
          <a:spLocks/>
        </xdr:cNvSpPr>
      </xdr:nvSpPr>
      <xdr:spPr bwMode="auto">
        <a:xfrm>
          <a:off x="457200" y="49625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50</xdr:row>
      <xdr:rowOff>9525</xdr:rowOff>
    </xdr:from>
    <xdr:to>
      <xdr:col>2</xdr:col>
      <xdr:colOff>219075</xdr:colOff>
      <xdr:row>53</xdr:row>
      <xdr:rowOff>104775</xdr:rowOff>
    </xdr:to>
    <xdr:sp macro="" textlink="">
      <xdr:nvSpPr>
        <xdr:cNvPr id="6" name="AutoShape 30">
          <a:extLst>
            <a:ext uri="{FF2B5EF4-FFF2-40B4-BE49-F238E27FC236}">
              <a16:creationId xmlns="" xmlns:a16="http://schemas.microsoft.com/office/drawing/2014/main" id="{668441C4-564B-4AA1-B917-B9EED50CCCDF}"/>
            </a:ext>
          </a:extLst>
        </xdr:cNvPr>
        <xdr:cNvSpPr>
          <a:spLocks/>
        </xdr:cNvSpPr>
      </xdr:nvSpPr>
      <xdr:spPr bwMode="auto">
        <a:xfrm>
          <a:off x="438150" y="701040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15</xdr:row>
      <xdr:rowOff>19050</xdr:rowOff>
    </xdr:from>
    <xdr:to>
      <xdr:col>2</xdr:col>
      <xdr:colOff>219075</xdr:colOff>
      <xdr:row>18</xdr:row>
      <xdr:rowOff>114300</xdr:rowOff>
    </xdr:to>
    <xdr:sp macro="" textlink="">
      <xdr:nvSpPr>
        <xdr:cNvPr id="7" name="AutoShape 33">
          <a:extLst>
            <a:ext uri="{FF2B5EF4-FFF2-40B4-BE49-F238E27FC236}">
              <a16:creationId xmlns="" xmlns:a16="http://schemas.microsoft.com/office/drawing/2014/main" id="{B4BEBB28-F59F-44C7-A26F-734136234267}"/>
            </a:ext>
          </a:extLst>
        </xdr:cNvPr>
        <xdr:cNvSpPr>
          <a:spLocks/>
        </xdr:cNvSpPr>
      </xdr:nvSpPr>
      <xdr:spPr bwMode="auto">
        <a:xfrm>
          <a:off x="438150" y="22193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20</xdr:row>
      <xdr:rowOff>19050</xdr:rowOff>
    </xdr:from>
    <xdr:to>
      <xdr:col>2</xdr:col>
      <xdr:colOff>219075</xdr:colOff>
      <xdr:row>23</xdr:row>
      <xdr:rowOff>114300</xdr:rowOff>
    </xdr:to>
    <xdr:sp macro="" textlink="">
      <xdr:nvSpPr>
        <xdr:cNvPr id="8" name="AutoShape 34">
          <a:extLst>
            <a:ext uri="{FF2B5EF4-FFF2-40B4-BE49-F238E27FC236}">
              <a16:creationId xmlns="" xmlns:a16="http://schemas.microsoft.com/office/drawing/2014/main" id="{428720B4-EADB-46A0-919C-34645083B3BA}"/>
            </a:ext>
          </a:extLst>
        </xdr:cNvPr>
        <xdr:cNvSpPr>
          <a:spLocks/>
        </xdr:cNvSpPr>
      </xdr:nvSpPr>
      <xdr:spPr bwMode="auto">
        <a:xfrm>
          <a:off x="438150" y="29051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25</xdr:row>
      <xdr:rowOff>19050</xdr:rowOff>
    </xdr:from>
    <xdr:to>
      <xdr:col>3</xdr:col>
      <xdr:colOff>0</xdr:colOff>
      <xdr:row>28</xdr:row>
      <xdr:rowOff>114300</xdr:rowOff>
    </xdr:to>
    <xdr:sp macro="" textlink="">
      <xdr:nvSpPr>
        <xdr:cNvPr id="9" name="AutoShape 35">
          <a:extLst>
            <a:ext uri="{FF2B5EF4-FFF2-40B4-BE49-F238E27FC236}">
              <a16:creationId xmlns="" xmlns:a16="http://schemas.microsoft.com/office/drawing/2014/main" id="{B8FDBB76-52E2-4DE7-B278-59C7BD64C4CA}"/>
            </a:ext>
          </a:extLst>
        </xdr:cNvPr>
        <xdr:cNvSpPr>
          <a:spLocks/>
        </xdr:cNvSpPr>
      </xdr:nvSpPr>
      <xdr:spPr bwMode="auto">
        <a:xfrm>
          <a:off x="457200" y="3590925"/>
          <a:ext cx="66675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40</xdr:row>
      <xdr:rowOff>9525</xdr:rowOff>
    </xdr:from>
    <xdr:to>
      <xdr:col>2</xdr:col>
      <xdr:colOff>219075</xdr:colOff>
      <xdr:row>43</xdr:row>
      <xdr:rowOff>104775</xdr:rowOff>
    </xdr:to>
    <xdr:sp macro="" textlink="">
      <xdr:nvSpPr>
        <xdr:cNvPr id="10" name="AutoShape 38">
          <a:extLst>
            <a:ext uri="{FF2B5EF4-FFF2-40B4-BE49-F238E27FC236}">
              <a16:creationId xmlns="" xmlns:a16="http://schemas.microsoft.com/office/drawing/2014/main" id="{AAE20912-2BE6-43FD-AFE7-09E66ABF3308}"/>
            </a:ext>
          </a:extLst>
        </xdr:cNvPr>
        <xdr:cNvSpPr>
          <a:spLocks/>
        </xdr:cNvSpPr>
      </xdr:nvSpPr>
      <xdr:spPr bwMode="auto">
        <a:xfrm>
          <a:off x="438150" y="563880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45</xdr:row>
      <xdr:rowOff>9525</xdr:rowOff>
    </xdr:from>
    <xdr:to>
      <xdr:col>2</xdr:col>
      <xdr:colOff>219075</xdr:colOff>
      <xdr:row>48</xdr:row>
      <xdr:rowOff>104775</xdr:rowOff>
    </xdr:to>
    <xdr:sp macro="" textlink="">
      <xdr:nvSpPr>
        <xdr:cNvPr id="11" name="AutoShape 39">
          <a:extLst>
            <a:ext uri="{FF2B5EF4-FFF2-40B4-BE49-F238E27FC236}">
              <a16:creationId xmlns="" xmlns:a16="http://schemas.microsoft.com/office/drawing/2014/main" id="{25F60EE5-377C-4640-9AD6-6FE6729BBB57}"/>
            </a:ext>
          </a:extLst>
        </xdr:cNvPr>
        <xdr:cNvSpPr>
          <a:spLocks/>
        </xdr:cNvSpPr>
      </xdr:nvSpPr>
      <xdr:spPr bwMode="auto">
        <a:xfrm>
          <a:off x="438150" y="632460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BE66044B-3D9D-4B42-9F39-C5F4CA362290}"/>
            </a:ext>
          </a:extLst>
        </xdr:cNvPr>
        <xdr:cNvSpPr>
          <a:spLocks/>
        </xdr:cNvSpPr>
      </xdr:nvSpPr>
      <xdr:spPr bwMode="auto">
        <a:xfrm>
          <a:off x="85725" y="876300"/>
          <a:ext cx="57150" cy="1381125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301FA6F4-D0F6-4057-A547-1C7D982856C1}"/>
            </a:ext>
          </a:extLst>
        </xdr:cNvPr>
        <xdr:cNvSpPr>
          <a:spLocks/>
        </xdr:cNvSpPr>
      </xdr:nvSpPr>
      <xdr:spPr bwMode="auto">
        <a:xfrm>
          <a:off x="85725" y="2590800"/>
          <a:ext cx="38100" cy="6286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="" xmlns:a16="http://schemas.microsoft.com/office/drawing/2014/main" id="{C3CEC7EB-3F61-44E6-9AEB-21C609C7D06B}"/>
            </a:ext>
          </a:extLst>
        </xdr:cNvPr>
        <xdr:cNvSpPr>
          <a:spLocks/>
        </xdr:cNvSpPr>
      </xdr:nvSpPr>
      <xdr:spPr bwMode="auto">
        <a:xfrm>
          <a:off x="85725" y="876300"/>
          <a:ext cx="57150" cy="1381125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5" name="AutoShape 4">
          <a:extLst>
            <a:ext uri="{FF2B5EF4-FFF2-40B4-BE49-F238E27FC236}">
              <a16:creationId xmlns="" xmlns:a16="http://schemas.microsoft.com/office/drawing/2014/main" id="{A7A89E58-B83D-45F7-946C-1E6594B5A9A7}"/>
            </a:ext>
          </a:extLst>
        </xdr:cNvPr>
        <xdr:cNvSpPr>
          <a:spLocks/>
        </xdr:cNvSpPr>
      </xdr:nvSpPr>
      <xdr:spPr bwMode="auto">
        <a:xfrm>
          <a:off x="85725" y="2590800"/>
          <a:ext cx="38100" cy="6286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EB0356C8-BF51-4727-B130-9F5BEE2A15F0}"/>
            </a:ext>
          </a:extLst>
        </xdr:cNvPr>
        <xdr:cNvSpPr>
          <a:spLocks/>
        </xdr:cNvSpPr>
      </xdr:nvSpPr>
      <xdr:spPr bwMode="auto">
        <a:xfrm>
          <a:off x="85725" y="1752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90D24F16-BBA2-4C28-B16A-CEC3203B6618}"/>
            </a:ext>
          </a:extLst>
        </xdr:cNvPr>
        <xdr:cNvSpPr>
          <a:spLocks/>
        </xdr:cNvSpPr>
      </xdr:nvSpPr>
      <xdr:spPr bwMode="auto">
        <a:xfrm>
          <a:off x="76200" y="24669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4" name="AutoShape 6">
          <a:extLst>
            <a:ext uri="{FF2B5EF4-FFF2-40B4-BE49-F238E27FC236}">
              <a16:creationId xmlns="" xmlns:a16="http://schemas.microsoft.com/office/drawing/2014/main" id="{4BB77FDE-7217-41C2-9AF3-7484A0E2A686}"/>
            </a:ext>
          </a:extLst>
        </xdr:cNvPr>
        <xdr:cNvSpPr>
          <a:spLocks/>
        </xdr:cNvSpPr>
      </xdr:nvSpPr>
      <xdr:spPr bwMode="auto">
        <a:xfrm>
          <a:off x="85725" y="3190875"/>
          <a:ext cx="66675" cy="178117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5" name="AutoShape 1">
          <a:extLst>
            <a:ext uri="{FF2B5EF4-FFF2-40B4-BE49-F238E27FC236}">
              <a16:creationId xmlns="" xmlns:a16="http://schemas.microsoft.com/office/drawing/2014/main" id="{D51901B9-E6DA-46A9-BFA9-C231DEECD5AD}"/>
            </a:ext>
          </a:extLst>
        </xdr:cNvPr>
        <xdr:cNvSpPr>
          <a:spLocks/>
        </xdr:cNvSpPr>
      </xdr:nvSpPr>
      <xdr:spPr bwMode="auto">
        <a:xfrm>
          <a:off x="85725" y="1752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6" name="AutoShape 2">
          <a:extLst>
            <a:ext uri="{FF2B5EF4-FFF2-40B4-BE49-F238E27FC236}">
              <a16:creationId xmlns="" xmlns:a16="http://schemas.microsoft.com/office/drawing/2014/main" id="{A8C27356-52E1-4791-B70D-F395573C02A1}"/>
            </a:ext>
          </a:extLst>
        </xdr:cNvPr>
        <xdr:cNvSpPr>
          <a:spLocks/>
        </xdr:cNvSpPr>
      </xdr:nvSpPr>
      <xdr:spPr bwMode="auto">
        <a:xfrm>
          <a:off x="76200" y="24669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7" name="AutoShape 6">
          <a:extLst>
            <a:ext uri="{FF2B5EF4-FFF2-40B4-BE49-F238E27FC236}">
              <a16:creationId xmlns="" xmlns:a16="http://schemas.microsoft.com/office/drawing/2014/main" id="{EBD65F35-AB92-42F0-84FF-2DB782661ADE}"/>
            </a:ext>
          </a:extLst>
        </xdr:cNvPr>
        <xdr:cNvSpPr>
          <a:spLocks/>
        </xdr:cNvSpPr>
      </xdr:nvSpPr>
      <xdr:spPr bwMode="auto">
        <a:xfrm>
          <a:off x="85725" y="3190875"/>
          <a:ext cx="66675" cy="178117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8" name="AutoShape 1">
          <a:extLst>
            <a:ext uri="{FF2B5EF4-FFF2-40B4-BE49-F238E27FC236}">
              <a16:creationId xmlns="" xmlns:a16="http://schemas.microsoft.com/office/drawing/2014/main" id="{7669F6C2-E640-4F75-A1E8-A22534477AA2}"/>
            </a:ext>
          </a:extLst>
        </xdr:cNvPr>
        <xdr:cNvSpPr>
          <a:spLocks/>
        </xdr:cNvSpPr>
      </xdr:nvSpPr>
      <xdr:spPr bwMode="auto">
        <a:xfrm>
          <a:off x="85725" y="1752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1B40B4CA-EA9A-47E9-B6F5-8F0DC58ADDD4}"/>
            </a:ext>
          </a:extLst>
        </xdr:cNvPr>
        <xdr:cNvSpPr>
          <a:spLocks/>
        </xdr:cNvSpPr>
      </xdr:nvSpPr>
      <xdr:spPr bwMode="auto">
        <a:xfrm>
          <a:off x="76200" y="24669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10" name="AutoShape 6">
          <a:extLst>
            <a:ext uri="{FF2B5EF4-FFF2-40B4-BE49-F238E27FC236}">
              <a16:creationId xmlns="" xmlns:a16="http://schemas.microsoft.com/office/drawing/2014/main" id="{328113C0-784D-441F-91C3-DBF8BD08C7E5}"/>
            </a:ext>
          </a:extLst>
        </xdr:cNvPr>
        <xdr:cNvSpPr>
          <a:spLocks/>
        </xdr:cNvSpPr>
      </xdr:nvSpPr>
      <xdr:spPr bwMode="auto">
        <a:xfrm>
          <a:off x="85725" y="3190875"/>
          <a:ext cx="66675" cy="178117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30"/>
  <sheetViews>
    <sheetView tabSelected="1" showWhiteSpace="0" zoomScaleNormal="100" zoomScaleSheetLayoutView="124" zoomScalePageLayoutView="154" workbookViewId="0"/>
  </sheetViews>
  <sheetFormatPr defaultRowHeight="9.75"/>
  <cols>
    <col min="1" max="1" width="1" style="1" customWidth="1"/>
    <col min="2" max="2" width="9.6640625" style="1" customWidth="1"/>
    <col min="3" max="3" width="1" style="1" customWidth="1"/>
    <col min="4" max="4" width="7.83203125" style="2" customWidth="1"/>
    <col min="5" max="5" width="8.83203125" style="1" customWidth="1"/>
    <col min="6" max="7" width="8.33203125" style="1" customWidth="1"/>
    <col min="8" max="8" width="8.83203125" style="1" customWidth="1"/>
    <col min="9" max="11" width="8.33203125" style="1" customWidth="1"/>
    <col min="12" max="12" width="7.83203125" style="1" customWidth="1"/>
    <col min="13" max="16384" width="9.33203125" style="1"/>
  </cols>
  <sheetData>
    <row r="1" spans="1:13" ht="11.25" customHeight="1" thickBot="1">
      <c r="B1" s="1" t="s">
        <v>12</v>
      </c>
      <c r="L1" s="12" t="s">
        <v>13</v>
      </c>
    </row>
    <row r="2" spans="1:13" s="2" customFormat="1" ht="24.95" customHeight="1" thickTop="1">
      <c r="A2" s="454" t="s">
        <v>14</v>
      </c>
      <c r="B2" s="455"/>
      <c r="C2" s="455"/>
      <c r="D2" s="455"/>
      <c r="E2" s="230" t="s">
        <v>0</v>
      </c>
      <c r="F2" s="230" t="s">
        <v>1</v>
      </c>
      <c r="G2" s="230" t="s">
        <v>2</v>
      </c>
      <c r="H2" s="230" t="s">
        <v>3</v>
      </c>
      <c r="I2" s="230" t="s">
        <v>4</v>
      </c>
      <c r="J2" s="230" t="s">
        <v>5</v>
      </c>
      <c r="K2" s="9" t="s">
        <v>6</v>
      </c>
      <c r="L2" s="10" t="s">
        <v>15</v>
      </c>
    </row>
    <row r="3" spans="1:13" s="12" customFormat="1" ht="11.1" customHeight="1">
      <c r="A3" s="11"/>
      <c r="B3" s="11"/>
      <c r="C3" s="11"/>
      <c r="D3" s="4"/>
      <c r="E3" s="11"/>
      <c r="F3" s="11"/>
      <c r="G3" s="11"/>
      <c r="H3" s="11"/>
      <c r="I3" s="11"/>
      <c r="J3" s="11"/>
      <c r="K3" s="11"/>
      <c r="L3" s="11" t="s">
        <v>16</v>
      </c>
    </row>
    <row r="4" spans="1:13" s="17" customFormat="1" ht="5.45" customHeight="1">
      <c r="A4" s="5"/>
      <c r="B4" s="13"/>
      <c r="C4" s="5"/>
      <c r="D4" s="14"/>
      <c r="E4" s="15"/>
      <c r="F4" s="16"/>
      <c r="G4" s="16"/>
      <c r="H4" s="16"/>
      <c r="I4" s="16"/>
      <c r="J4" s="16"/>
      <c r="K4" s="16"/>
      <c r="L4" s="231"/>
    </row>
    <row r="5" spans="1:13" s="17" customFormat="1" ht="10.5" customHeight="1">
      <c r="A5" s="5"/>
      <c r="B5" s="456" t="s">
        <v>17</v>
      </c>
      <c r="C5" s="5"/>
      <c r="D5" s="14" t="s">
        <v>18</v>
      </c>
      <c r="E5" s="18">
        <v>46780</v>
      </c>
      <c r="F5" s="18">
        <v>313</v>
      </c>
      <c r="G5" s="18">
        <v>3092</v>
      </c>
      <c r="H5" s="18">
        <v>33487</v>
      </c>
      <c r="I5" s="18">
        <v>3815</v>
      </c>
      <c r="J5" s="18">
        <v>843</v>
      </c>
      <c r="K5" s="18">
        <v>5230</v>
      </c>
      <c r="L5" s="457">
        <f>SUM(E6/E5)*100</f>
        <v>42.885848653270628</v>
      </c>
    </row>
    <row r="6" spans="1:13" s="17" customFormat="1" ht="10.5" customHeight="1">
      <c r="A6" s="5"/>
      <c r="B6" s="456"/>
      <c r="C6" s="5"/>
      <c r="D6" s="14" t="s">
        <v>19</v>
      </c>
      <c r="E6" s="18">
        <v>20062</v>
      </c>
      <c r="F6" s="18">
        <v>273</v>
      </c>
      <c r="G6" s="18">
        <v>2453</v>
      </c>
      <c r="H6" s="18">
        <v>13048</v>
      </c>
      <c r="I6" s="18">
        <v>1019</v>
      </c>
      <c r="J6" s="18">
        <v>763</v>
      </c>
      <c r="K6" s="18">
        <v>2506</v>
      </c>
      <c r="L6" s="457"/>
    </row>
    <row r="7" spans="1:13" s="17" customFormat="1" ht="5.45" customHeight="1">
      <c r="A7" s="5"/>
      <c r="B7" s="13"/>
      <c r="C7" s="5"/>
      <c r="D7" s="14"/>
      <c r="E7" s="15"/>
      <c r="F7" s="16"/>
      <c r="G7" s="16"/>
      <c r="H7" s="16"/>
      <c r="I7" s="16"/>
      <c r="J7" s="16"/>
      <c r="K7" s="16"/>
      <c r="L7" s="231"/>
    </row>
    <row r="8" spans="1:13" s="17" customFormat="1" ht="10.5" customHeight="1">
      <c r="A8" s="5"/>
      <c r="B8" s="456" t="s">
        <v>20</v>
      </c>
      <c r="C8" s="5"/>
      <c r="D8" s="14" t="s">
        <v>18</v>
      </c>
      <c r="E8" s="18">
        <v>41780</v>
      </c>
      <c r="F8" s="18">
        <v>252</v>
      </c>
      <c r="G8" s="18">
        <v>2784</v>
      </c>
      <c r="H8" s="18">
        <v>30381</v>
      </c>
      <c r="I8" s="18">
        <v>3039</v>
      </c>
      <c r="J8" s="18">
        <v>758</v>
      </c>
      <c r="K8" s="18">
        <v>4566</v>
      </c>
      <c r="L8" s="457">
        <f>SUM(E9/E8)*100</f>
        <v>42.455720440402104</v>
      </c>
    </row>
    <row r="9" spans="1:13" s="17" customFormat="1" ht="10.5" customHeight="1">
      <c r="A9" s="5"/>
      <c r="B9" s="456"/>
      <c r="C9" s="5"/>
      <c r="D9" s="14" t="s">
        <v>19</v>
      </c>
      <c r="E9" s="18">
        <v>17738</v>
      </c>
      <c r="F9" s="18">
        <v>239</v>
      </c>
      <c r="G9" s="18">
        <v>2245</v>
      </c>
      <c r="H9" s="18">
        <v>11561</v>
      </c>
      <c r="I9" s="18">
        <v>891</v>
      </c>
      <c r="J9" s="18">
        <v>649</v>
      </c>
      <c r="K9" s="18">
        <v>2153</v>
      </c>
      <c r="L9" s="457"/>
    </row>
    <row r="10" spans="1:13" s="17" customFormat="1" ht="5.45" customHeight="1">
      <c r="A10" s="5"/>
      <c r="B10" s="13"/>
      <c r="C10" s="5"/>
      <c r="D10" s="14"/>
      <c r="E10" s="15"/>
      <c r="F10" s="16"/>
      <c r="G10" s="16"/>
      <c r="H10" s="16"/>
      <c r="I10" s="16"/>
      <c r="J10" s="16"/>
      <c r="K10" s="16"/>
      <c r="L10" s="231"/>
    </row>
    <row r="11" spans="1:13" s="17" customFormat="1" ht="10.5" customHeight="1">
      <c r="A11" s="5"/>
      <c r="B11" s="458" t="s">
        <v>21</v>
      </c>
      <c r="C11" s="5"/>
      <c r="D11" s="14" t="s">
        <v>9</v>
      </c>
      <c r="E11" s="18">
        <v>35241</v>
      </c>
      <c r="F11" s="18">
        <v>286</v>
      </c>
      <c r="G11" s="18">
        <v>2525</v>
      </c>
      <c r="H11" s="18">
        <v>25556</v>
      </c>
      <c r="I11" s="18">
        <v>2216</v>
      </c>
      <c r="J11" s="18">
        <v>764</v>
      </c>
      <c r="K11" s="18">
        <v>3894</v>
      </c>
      <c r="L11" s="457">
        <f>SUM(E12/E11)*100</f>
        <v>49.646718311058144</v>
      </c>
      <c r="M11" s="19"/>
    </row>
    <row r="12" spans="1:13" s="17" customFormat="1" ht="10.5" customHeight="1">
      <c r="A12" s="5"/>
      <c r="B12" s="458"/>
      <c r="C12" s="5"/>
      <c r="D12" s="14" t="s">
        <v>10</v>
      </c>
      <c r="E12" s="18">
        <v>17496</v>
      </c>
      <c r="F12" s="18">
        <v>275</v>
      </c>
      <c r="G12" s="18">
        <v>2257</v>
      </c>
      <c r="H12" s="18">
        <v>11607</v>
      </c>
      <c r="I12" s="18">
        <v>737</v>
      </c>
      <c r="J12" s="18">
        <v>712</v>
      </c>
      <c r="K12" s="18">
        <v>1908</v>
      </c>
      <c r="L12" s="457"/>
      <c r="M12" s="19"/>
    </row>
    <row r="13" spans="1:13" ht="8.25" customHeight="1">
      <c r="A13" s="20"/>
      <c r="B13" s="20"/>
      <c r="C13" s="20"/>
      <c r="D13" s="21"/>
      <c r="E13" s="22"/>
      <c r="F13" s="23"/>
      <c r="G13" s="23"/>
      <c r="H13" s="23"/>
      <c r="I13" s="23"/>
      <c r="J13" s="23"/>
      <c r="K13" s="23"/>
      <c r="L13" s="24"/>
    </row>
    <row r="14" spans="1:13" ht="12.6" customHeight="1">
      <c r="A14" s="20"/>
      <c r="B14" s="452" t="s">
        <v>22</v>
      </c>
      <c r="C14" s="20"/>
      <c r="D14" s="21" t="s">
        <v>9</v>
      </c>
      <c r="E14" s="252">
        <v>13749</v>
      </c>
      <c r="F14" s="252">
        <v>119</v>
      </c>
      <c r="G14" s="252">
        <v>1057</v>
      </c>
      <c r="H14" s="252">
        <v>9696</v>
      </c>
      <c r="I14" s="252">
        <v>932</v>
      </c>
      <c r="J14" s="252">
        <v>290</v>
      </c>
      <c r="K14" s="252">
        <v>1655</v>
      </c>
      <c r="L14" s="453">
        <f>SUM(E15/E14)*100</f>
        <v>51.792857662375447</v>
      </c>
    </row>
    <row r="15" spans="1:13" ht="12.6" customHeight="1">
      <c r="A15" s="20"/>
      <c r="B15" s="452"/>
      <c r="C15" s="20"/>
      <c r="D15" s="21" t="s">
        <v>10</v>
      </c>
      <c r="E15" s="252">
        <v>7121</v>
      </c>
      <c r="F15" s="252">
        <v>105</v>
      </c>
      <c r="G15" s="252">
        <v>924</v>
      </c>
      <c r="H15" s="252">
        <v>4709</v>
      </c>
      <c r="I15" s="252">
        <v>305</v>
      </c>
      <c r="J15" s="252">
        <v>272</v>
      </c>
      <c r="K15" s="252">
        <v>806</v>
      </c>
      <c r="L15" s="453"/>
    </row>
    <row r="16" spans="1:13" ht="12.6" customHeight="1">
      <c r="A16" s="20"/>
      <c r="B16" s="452" t="s">
        <v>23</v>
      </c>
      <c r="C16" s="20"/>
      <c r="D16" s="21" t="s">
        <v>9</v>
      </c>
      <c r="E16" s="252">
        <v>372</v>
      </c>
      <c r="F16" s="252">
        <v>3</v>
      </c>
      <c r="G16" s="252">
        <v>44</v>
      </c>
      <c r="H16" s="252">
        <v>228</v>
      </c>
      <c r="I16" s="252">
        <v>37</v>
      </c>
      <c r="J16" s="252">
        <v>15</v>
      </c>
      <c r="K16" s="252">
        <v>45</v>
      </c>
      <c r="L16" s="453">
        <f>SUM(E17/E16)*100</f>
        <v>46.774193548387096</v>
      </c>
    </row>
    <row r="17" spans="1:12" ht="12.6" customHeight="1">
      <c r="A17" s="20"/>
      <c r="B17" s="452"/>
      <c r="C17" s="20"/>
      <c r="D17" s="21" t="s">
        <v>10</v>
      </c>
      <c r="E17" s="252">
        <v>174</v>
      </c>
      <c r="F17" s="252">
        <v>4</v>
      </c>
      <c r="G17" s="252">
        <v>41</v>
      </c>
      <c r="H17" s="252">
        <v>84</v>
      </c>
      <c r="I17" s="252">
        <v>20</v>
      </c>
      <c r="J17" s="252">
        <v>5</v>
      </c>
      <c r="K17" s="252">
        <v>20</v>
      </c>
      <c r="L17" s="453"/>
    </row>
    <row r="18" spans="1:12" ht="12.6" customHeight="1">
      <c r="A18" s="20"/>
      <c r="B18" s="452" t="s">
        <v>24</v>
      </c>
      <c r="C18" s="20"/>
      <c r="D18" s="21" t="s">
        <v>9</v>
      </c>
      <c r="E18" s="252">
        <v>305</v>
      </c>
      <c r="F18" s="252">
        <v>1</v>
      </c>
      <c r="G18" s="252">
        <v>24</v>
      </c>
      <c r="H18" s="252">
        <v>224</v>
      </c>
      <c r="I18" s="252">
        <v>11</v>
      </c>
      <c r="J18" s="252">
        <v>7</v>
      </c>
      <c r="K18" s="252">
        <v>38</v>
      </c>
      <c r="L18" s="453">
        <f>SUM(E19/E18)*100</f>
        <v>52.131147540983605</v>
      </c>
    </row>
    <row r="19" spans="1:12" ht="12.6" customHeight="1">
      <c r="A19" s="20"/>
      <c r="B19" s="452"/>
      <c r="C19" s="20"/>
      <c r="D19" s="21" t="s">
        <v>10</v>
      </c>
      <c r="E19" s="252">
        <v>159</v>
      </c>
      <c r="F19" s="252">
        <v>2</v>
      </c>
      <c r="G19" s="252">
        <v>24</v>
      </c>
      <c r="H19" s="252">
        <v>104</v>
      </c>
      <c r="I19" s="252">
        <v>5</v>
      </c>
      <c r="J19" s="252">
        <v>6</v>
      </c>
      <c r="K19" s="252">
        <v>18</v>
      </c>
      <c r="L19" s="453"/>
    </row>
    <row r="20" spans="1:12" ht="12.6" customHeight="1">
      <c r="A20" s="20"/>
      <c r="B20" s="452" t="s">
        <v>25</v>
      </c>
      <c r="C20" s="20"/>
      <c r="D20" s="21" t="s">
        <v>9</v>
      </c>
      <c r="E20" s="252">
        <v>551</v>
      </c>
      <c r="F20" s="252">
        <v>5</v>
      </c>
      <c r="G20" s="252">
        <v>37</v>
      </c>
      <c r="H20" s="252">
        <v>386</v>
      </c>
      <c r="I20" s="252">
        <v>53</v>
      </c>
      <c r="J20" s="252">
        <v>9</v>
      </c>
      <c r="K20" s="252">
        <v>61</v>
      </c>
      <c r="L20" s="453">
        <f>SUM(E21/E20)*100</f>
        <v>48.275862068965516</v>
      </c>
    </row>
    <row r="21" spans="1:12" ht="12.6" customHeight="1">
      <c r="A21" s="20"/>
      <c r="B21" s="452"/>
      <c r="C21" s="20"/>
      <c r="D21" s="21" t="s">
        <v>10</v>
      </c>
      <c r="E21" s="252">
        <v>266</v>
      </c>
      <c r="F21" s="252">
        <v>5</v>
      </c>
      <c r="G21" s="252">
        <v>37</v>
      </c>
      <c r="H21" s="252">
        <v>173</v>
      </c>
      <c r="I21" s="252">
        <v>9</v>
      </c>
      <c r="J21" s="252">
        <v>9</v>
      </c>
      <c r="K21" s="252">
        <v>33</v>
      </c>
      <c r="L21" s="453"/>
    </row>
    <row r="22" spans="1:12" ht="12.6" customHeight="1">
      <c r="A22" s="20"/>
      <c r="B22" s="452" t="s">
        <v>26</v>
      </c>
      <c r="C22" s="20"/>
      <c r="D22" s="21" t="s">
        <v>9</v>
      </c>
      <c r="E22" s="252">
        <v>584</v>
      </c>
      <c r="F22" s="252">
        <v>3</v>
      </c>
      <c r="G22" s="252">
        <v>42</v>
      </c>
      <c r="H22" s="252">
        <v>415</v>
      </c>
      <c r="I22" s="252">
        <v>51</v>
      </c>
      <c r="J22" s="252">
        <v>12</v>
      </c>
      <c r="K22" s="252">
        <v>61</v>
      </c>
      <c r="L22" s="453">
        <f>SUM(E23/E22)*100</f>
        <v>73.287671232876718</v>
      </c>
    </row>
    <row r="23" spans="1:12" ht="12.6" customHeight="1">
      <c r="A23" s="20"/>
      <c r="B23" s="452"/>
      <c r="C23" s="20"/>
      <c r="D23" s="21" t="s">
        <v>10</v>
      </c>
      <c r="E23" s="252">
        <v>428</v>
      </c>
      <c r="F23" s="252">
        <v>4</v>
      </c>
      <c r="G23" s="252">
        <v>39</v>
      </c>
      <c r="H23" s="252">
        <v>301</v>
      </c>
      <c r="I23" s="252">
        <v>32</v>
      </c>
      <c r="J23" s="252">
        <v>14</v>
      </c>
      <c r="K23" s="252">
        <v>38</v>
      </c>
      <c r="L23" s="453"/>
    </row>
    <row r="24" spans="1:12" ht="12.6" customHeight="1">
      <c r="A24" s="20"/>
      <c r="B24" s="452" t="s">
        <v>27</v>
      </c>
      <c r="C24" s="20"/>
      <c r="D24" s="21" t="s">
        <v>9</v>
      </c>
      <c r="E24" s="252">
        <v>831</v>
      </c>
      <c r="F24" s="252">
        <v>9</v>
      </c>
      <c r="G24" s="252">
        <v>65</v>
      </c>
      <c r="H24" s="252">
        <v>586</v>
      </c>
      <c r="I24" s="252">
        <v>54</v>
      </c>
      <c r="J24" s="252">
        <v>24</v>
      </c>
      <c r="K24" s="252">
        <v>93</v>
      </c>
      <c r="L24" s="453">
        <f>SUM(E25/E24)*100</f>
        <v>54.873646209386287</v>
      </c>
    </row>
    <row r="25" spans="1:12" ht="12.6" customHeight="1">
      <c r="A25" s="20"/>
      <c r="B25" s="452"/>
      <c r="C25" s="20"/>
      <c r="D25" s="21" t="s">
        <v>10</v>
      </c>
      <c r="E25" s="252">
        <v>456</v>
      </c>
      <c r="F25" s="252">
        <v>9</v>
      </c>
      <c r="G25" s="252">
        <v>51</v>
      </c>
      <c r="H25" s="252">
        <v>296</v>
      </c>
      <c r="I25" s="252">
        <v>17</v>
      </c>
      <c r="J25" s="252">
        <v>24</v>
      </c>
      <c r="K25" s="252">
        <v>59</v>
      </c>
      <c r="L25" s="453"/>
    </row>
    <row r="26" spans="1:12" ht="12.6" customHeight="1">
      <c r="A26" s="20"/>
      <c r="B26" s="452" t="s">
        <v>28</v>
      </c>
      <c r="C26" s="20"/>
      <c r="D26" s="21" t="s">
        <v>9</v>
      </c>
      <c r="E26" s="252">
        <v>670</v>
      </c>
      <c r="F26" s="252">
        <v>8</v>
      </c>
      <c r="G26" s="252">
        <v>108</v>
      </c>
      <c r="H26" s="252">
        <v>459</v>
      </c>
      <c r="I26" s="252">
        <v>22</v>
      </c>
      <c r="J26" s="252">
        <v>8</v>
      </c>
      <c r="K26" s="252">
        <v>65</v>
      </c>
      <c r="L26" s="453">
        <f>SUM(E27/E26)*100</f>
        <v>53.880597014925371</v>
      </c>
    </row>
    <row r="27" spans="1:12" ht="12.6" customHeight="1">
      <c r="A27" s="20"/>
      <c r="B27" s="452"/>
      <c r="C27" s="20"/>
      <c r="D27" s="21" t="s">
        <v>10</v>
      </c>
      <c r="E27" s="252">
        <v>361</v>
      </c>
      <c r="F27" s="252">
        <v>10</v>
      </c>
      <c r="G27" s="252">
        <v>74</v>
      </c>
      <c r="H27" s="252">
        <v>211</v>
      </c>
      <c r="I27" s="252">
        <v>14</v>
      </c>
      <c r="J27" s="252">
        <v>12</v>
      </c>
      <c r="K27" s="252">
        <v>40</v>
      </c>
      <c r="L27" s="453"/>
    </row>
    <row r="28" spans="1:12" ht="12.6" customHeight="1">
      <c r="A28" s="20"/>
      <c r="B28" s="452" t="s">
        <v>29</v>
      </c>
      <c r="C28" s="20"/>
      <c r="D28" s="21" t="s">
        <v>9</v>
      </c>
      <c r="E28" s="252">
        <v>884</v>
      </c>
      <c r="F28" s="252">
        <v>11</v>
      </c>
      <c r="G28" s="252">
        <v>113</v>
      </c>
      <c r="H28" s="252">
        <v>595</v>
      </c>
      <c r="I28" s="252">
        <v>49</v>
      </c>
      <c r="J28" s="252">
        <v>23</v>
      </c>
      <c r="K28" s="252">
        <v>93</v>
      </c>
      <c r="L28" s="453">
        <f>SUM(E29/E28)*100</f>
        <v>52.941176470588239</v>
      </c>
    </row>
    <row r="29" spans="1:12" ht="12.6" customHeight="1">
      <c r="A29" s="20"/>
      <c r="B29" s="452"/>
      <c r="C29" s="20"/>
      <c r="D29" s="21" t="s">
        <v>10</v>
      </c>
      <c r="E29" s="252">
        <v>468</v>
      </c>
      <c r="F29" s="252">
        <v>6</v>
      </c>
      <c r="G29" s="252">
        <v>89</v>
      </c>
      <c r="H29" s="252">
        <v>270</v>
      </c>
      <c r="I29" s="252">
        <v>20</v>
      </c>
      <c r="J29" s="252">
        <v>24</v>
      </c>
      <c r="K29" s="252">
        <v>59</v>
      </c>
      <c r="L29" s="453"/>
    </row>
    <row r="30" spans="1:12" ht="12.6" customHeight="1">
      <c r="A30" s="20"/>
      <c r="B30" s="452" t="s">
        <v>30</v>
      </c>
      <c r="C30" s="20"/>
      <c r="D30" s="21" t="s">
        <v>9</v>
      </c>
      <c r="E30" s="252">
        <v>781</v>
      </c>
      <c r="F30" s="252">
        <v>6</v>
      </c>
      <c r="G30" s="252">
        <v>51</v>
      </c>
      <c r="H30" s="252">
        <v>579</v>
      </c>
      <c r="I30" s="252">
        <v>45</v>
      </c>
      <c r="J30" s="252">
        <v>9</v>
      </c>
      <c r="K30" s="252">
        <v>91</v>
      </c>
      <c r="L30" s="453">
        <f>SUM(E31/E30)*100</f>
        <v>39.30857874519846</v>
      </c>
    </row>
    <row r="31" spans="1:12" ht="12.6" customHeight="1">
      <c r="A31" s="20"/>
      <c r="B31" s="452"/>
      <c r="C31" s="20"/>
      <c r="D31" s="21" t="s">
        <v>10</v>
      </c>
      <c r="E31" s="252">
        <v>307</v>
      </c>
      <c r="F31" s="252">
        <v>5</v>
      </c>
      <c r="G31" s="252">
        <v>48</v>
      </c>
      <c r="H31" s="252">
        <v>167</v>
      </c>
      <c r="I31" s="252">
        <v>19</v>
      </c>
      <c r="J31" s="252">
        <v>12</v>
      </c>
      <c r="K31" s="252">
        <v>56</v>
      </c>
      <c r="L31" s="453"/>
    </row>
    <row r="32" spans="1:12" ht="12.6" customHeight="1">
      <c r="A32" s="20"/>
      <c r="B32" s="452" t="s">
        <v>31</v>
      </c>
      <c r="C32" s="20"/>
      <c r="D32" s="21" t="s">
        <v>9</v>
      </c>
      <c r="E32" s="252">
        <v>1062</v>
      </c>
      <c r="F32" s="252">
        <v>10</v>
      </c>
      <c r="G32" s="252">
        <v>69</v>
      </c>
      <c r="H32" s="252">
        <v>731</v>
      </c>
      <c r="I32" s="252">
        <v>98</v>
      </c>
      <c r="J32" s="252">
        <v>22</v>
      </c>
      <c r="K32" s="252">
        <v>132</v>
      </c>
      <c r="L32" s="453">
        <f>SUM(E33/E32)*100</f>
        <v>42.090395480225986</v>
      </c>
    </row>
    <row r="33" spans="1:13" ht="12.6" customHeight="1">
      <c r="A33" s="20"/>
      <c r="B33" s="452"/>
      <c r="C33" s="20"/>
      <c r="D33" s="21" t="s">
        <v>10</v>
      </c>
      <c r="E33" s="252">
        <v>447</v>
      </c>
      <c r="F33" s="252">
        <v>9</v>
      </c>
      <c r="G33" s="252">
        <v>56</v>
      </c>
      <c r="H33" s="252">
        <v>276</v>
      </c>
      <c r="I33" s="252">
        <v>16</v>
      </c>
      <c r="J33" s="252">
        <v>17</v>
      </c>
      <c r="K33" s="252">
        <v>73</v>
      </c>
      <c r="L33" s="453"/>
    </row>
    <row r="34" spans="1:13" ht="12.6" customHeight="1">
      <c r="A34" s="20"/>
      <c r="B34" s="452" t="s">
        <v>32</v>
      </c>
      <c r="C34" s="20"/>
      <c r="D34" s="21" t="s">
        <v>9</v>
      </c>
      <c r="E34" s="252">
        <v>660</v>
      </c>
      <c r="F34" s="252">
        <v>4</v>
      </c>
      <c r="G34" s="252">
        <v>55</v>
      </c>
      <c r="H34" s="252">
        <v>465</v>
      </c>
      <c r="I34" s="252">
        <v>29</v>
      </c>
      <c r="J34" s="252">
        <v>8</v>
      </c>
      <c r="K34" s="252">
        <v>99</v>
      </c>
      <c r="L34" s="453">
        <f>SUM(E35/E34)*100</f>
        <v>45.757575757575758</v>
      </c>
    </row>
    <row r="35" spans="1:13" ht="12.6" customHeight="1">
      <c r="A35" s="20"/>
      <c r="B35" s="452"/>
      <c r="C35" s="20"/>
      <c r="D35" s="21" t="s">
        <v>10</v>
      </c>
      <c r="E35" s="252">
        <v>302</v>
      </c>
      <c r="F35" s="252">
        <v>3</v>
      </c>
      <c r="G35" s="252">
        <v>47</v>
      </c>
      <c r="H35" s="252">
        <v>203</v>
      </c>
      <c r="I35" s="252">
        <v>13</v>
      </c>
      <c r="J35" s="252">
        <v>7</v>
      </c>
      <c r="K35" s="252">
        <v>29</v>
      </c>
      <c r="L35" s="453"/>
    </row>
    <row r="36" spans="1:13" ht="12.6" customHeight="1">
      <c r="A36" s="20"/>
      <c r="B36" s="452" t="s">
        <v>33</v>
      </c>
      <c r="C36" s="20"/>
      <c r="D36" s="21" t="s">
        <v>9</v>
      </c>
      <c r="E36" s="252">
        <v>709</v>
      </c>
      <c r="F36" s="252">
        <v>7</v>
      </c>
      <c r="G36" s="252">
        <v>69</v>
      </c>
      <c r="H36" s="252">
        <v>485</v>
      </c>
      <c r="I36" s="252">
        <v>46</v>
      </c>
      <c r="J36" s="252">
        <v>23</v>
      </c>
      <c r="K36" s="252">
        <v>79</v>
      </c>
      <c r="L36" s="453">
        <f>SUM(E37/E36)*100</f>
        <v>58.392101551480955</v>
      </c>
    </row>
    <row r="37" spans="1:13" ht="12.6" customHeight="1">
      <c r="A37" s="20"/>
      <c r="B37" s="452"/>
      <c r="C37" s="20"/>
      <c r="D37" s="21" t="s">
        <v>10</v>
      </c>
      <c r="E37" s="252">
        <v>414</v>
      </c>
      <c r="F37" s="252">
        <v>5</v>
      </c>
      <c r="G37" s="252">
        <v>59</v>
      </c>
      <c r="H37" s="252">
        <v>285</v>
      </c>
      <c r="I37" s="252">
        <v>16</v>
      </c>
      <c r="J37" s="252">
        <v>21</v>
      </c>
      <c r="K37" s="252">
        <v>28</v>
      </c>
      <c r="L37" s="453"/>
    </row>
    <row r="38" spans="1:13" ht="12.6" customHeight="1">
      <c r="A38" s="20"/>
      <c r="B38" s="452" t="s">
        <v>34</v>
      </c>
      <c r="C38" s="20"/>
      <c r="D38" s="21" t="s">
        <v>9</v>
      </c>
      <c r="E38" s="252">
        <v>885</v>
      </c>
      <c r="F38" s="252">
        <v>11</v>
      </c>
      <c r="G38" s="252">
        <v>66</v>
      </c>
      <c r="H38" s="252">
        <v>618</v>
      </c>
      <c r="I38" s="252">
        <v>60</v>
      </c>
      <c r="J38" s="252">
        <v>21</v>
      </c>
      <c r="K38" s="252">
        <v>109</v>
      </c>
      <c r="L38" s="453">
        <f>SUM(E39/E38)*100</f>
        <v>42.93785310734463</v>
      </c>
    </row>
    <row r="39" spans="1:13" ht="12.6" customHeight="1">
      <c r="A39" s="20"/>
      <c r="B39" s="452"/>
      <c r="C39" s="20"/>
      <c r="D39" s="21" t="s">
        <v>10</v>
      </c>
      <c r="E39" s="252">
        <v>380</v>
      </c>
      <c r="F39" s="252">
        <v>11</v>
      </c>
      <c r="G39" s="252">
        <v>58</v>
      </c>
      <c r="H39" s="252">
        <v>242</v>
      </c>
      <c r="I39" s="252">
        <v>11</v>
      </c>
      <c r="J39" s="252">
        <v>12</v>
      </c>
      <c r="K39" s="252">
        <v>46</v>
      </c>
      <c r="L39" s="453"/>
    </row>
    <row r="40" spans="1:13" ht="12.6" customHeight="1">
      <c r="A40" s="20"/>
      <c r="B40" s="452" t="s">
        <v>35</v>
      </c>
      <c r="C40" s="20"/>
      <c r="D40" s="21" t="s">
        <v>9</v>
      </c>
      <c r="E40" s="252">
        <v>1109</v>
      </c>
      <c r="F40" s="252">
        <v>12</v>
      </c>
      <c r="G40" s="252">
        <v>62</v>
      </c>
      <c r="H40" s="252">
        <v>850</v>
      </c>
      <c r="I40" s="252">
        <v>50</v>
      </c>
      <c r="J40" s="252">
        <v>23</v>
      </c>
      <c r="K40" s="252">
        <v>112</v>
      </c>
      <c r="L40" s="453">
        <f>SUM(E41/E40)*100</f>
        <v>43.913435527502251</v>
      </c>
    </row>
    <row r="41" spans="1:13" ht="12.6" customHeight="1">
      <c r="A41" s="20"/>
      <c r="B41" s="452"/>
      <c r="C41" s="20"/>
      <c r="D41" s="21" t="s">
        <v>10</v>
      </c>
      <c r="E41" s="252">
        <v>487</v>
      </c>
      <c r="F41" s="252">
        <v>11</v>
      </c>
      <c r="G41" s="252">
        <v>75</v>
      </c>
      <c r="H41" s="252">
        <v>296</v>
      </c>
      <c r="I41" s="252">
        <v>18</v>
      </c>
      <c r="J41" s="252">
        <v>21</v>
      </c>
      <c r="K41" s="252">
        <v>66</v>
      </c>
      <c r="L41" s="453"/>
    </row>
    <row r="42" spans="1:13" ht="12.6" customHeight="1">
      <c r="A42" s="20"/>
      <c r="B42" s="452" t="s">
        <v>36</v>
      </c>
      <c r="C42" s="20"/>
      <c r="D42" s="21" t="s">
        <v>9</v>
      </c>
      <c r="E42" s="252">
        <v>560</v>
      </c>
      <c r="F42" s="252">
        <v>2</v>
      </c>
      <c r="G42" s="252">
        <v>32</v>
      </c>
      <c r="H42" s="252">
        <v>399</v>
      </c>
      <c r="I42" s="252">
        <v>41</v>
      </c>
      <c r="J42" s="252">
        <v>16</v>
      </c>
      <c r="K42" s="252">
        <v>70</v>
      </c>
      <c r="L42" s="453">
        <f>SUM(E43/E42)*100</f>
        <v>71.071428571428569</v>
      </c>
    </row>
    <row r="43" spans="1:13" ht="12.6" customHeight="1">
      <c r="A43" s="20"/>
      <c r="B43" s="452"/>
      <c r="C43" s="20"/>
      <c r="D43" s="21" t="s">
        <v>10</v>
      </c>
      <c r="E43" s="252">
        <v>398</v>
      </c>
      <c r="F43" s="252">
        <v>2</v>
      </c>
      <c r="G43" s="252">
        <v>35</v>
      </c>
      <c r="H43" s="252">
        <v>299</v>
      </c>
      <c r="I43" s="252">
        <v>14</v>
      </c>
      <c r="J43" s="252">
        <v>16</v>
      </c>
      <c r="K43" s="252">
        <v>32</v>
      </c>
      <c r="L43" s="453"/>
    </row>
    <row r="44" spans="1:13" ht="12" customHeight="1">
      <c r="A44" s="20"/>
      <c r="B44" s="452" t="s">
        <v>37</v>
      </c>
      <c r="C44" s="20"/>
      <c r="D44" s="21" t="s">
        <v>9</v>
      </c>
      <c r="E44" s="252">
        <v>732</v>
      </c>
      <c r="F44" s="252">
        <v>6</v>
      </c>
      <c r="G44" s="252">
        <v>43</v>
      </c>
      <c r="H44" s="252">
        <v>519</v>
      </c>
      <c r="I44" s="252">
        <v>57</v>
      </c>
      <c r="J44" s="252">
        <v>10</v>
      </c>
      <c r="K44" s="252">
        <v>97</v>
      </c>
      <c r="L44" s="453">
        <f>SUM(E45/E44)*100</f>
        <v>73.497267759562845</v>
      </c>
      <c r="M44" s="6"/>
    </row>
    <row r="45" spans="1:13" ht="12" customHeight="1">
      <c r="A45" s="20"/>
      <c r="B45" s="452"/>
      <c r="C45" s="20"/>
      <c r="D45" s="21" t="s">
        <v>10</v>
      </c>
      <c r="E45" s="252">
        <v>538</v>
      </c>
      <c r="F45" s="252">
        <v>5</v>
      </c>
      <c r="G45" s="252">
        <v>36</v>
      </c>
      <c r="H45" s="252">
        <v>406</v>
      </c>
      <c r="I45" s="252">
        <v>8</v>
      </c>
      <c r="J45" s="252">
        <v>14</v>
      </c>
      <c r="K45" s="252">
        <v>69</v>
      </c>
      <c r="L45" s="453"/>
    </row>
    <row r="46" spans="1:13" ht="12" customHeight="1">
      <c r="A46" s="20"/>
      <c r="B46" s="452" t="s">
        <v>38</v>
      </c>
      <c r="C46" s="20"/>
      <c r="D46" s="21" t="s">
        <v>9</v>
      </c>
      <c r="E46" s="252">
        <v>633</v>
      </c>
      <c r="F46" s="252">
        <v>5</v>
      </c>
      <c r="G46" s="252">
        <v>44</v>
      </c>
      <c r="H46" s="252">
        <v>468</v>
      </c>
      <c r="I46" s="252">
        <v>33</v>
      </c>
      <c r="J46" s="252">
        <v>14</v>
      </c>
      <c r="K46" s="252">
        <v>69</v>
      </c>
      <c r="L46" s="453">
        <f>SUM(E47/E46)*100</f>
        <v>49.763033175355446</v>
      </c>
    </row>
    <row r="47" spans="1:13" ht="12" customHeight="1">
      <c r="A47" s="20"/>
      <c r="B47" s="452"/>
      <c r="C47" s="20"/>
      <c r="D47" s="21" t="s">
        <v>10</v>
      </c>
      <c r="E47" s="252">
        <v>315</v>
      </c>
      <c r="F47" s="252">
        <v>7</v>
      </c>
      <c r="G47" s="252">
        <v>39</v>
      </c>
      <c r="H47" s="252">
        <v>215</v>
      </c>
      <c r="I47" s="252">
        <v>16</v>
      </c>
      <c r="J47" s="252">
        <v>10</v>
      </c>
      <c r="K47" s="252">
        <v>28</v>
      </c>
      <c r="L47" s="453"/>
    </row>
    <row r="48" spans="1:13" ht="12" customHeight="1">
      <c r="A48" s="20"/>
      <c r="B48" s="452" t="s">
        <v>39</v>
      </c>
      <c r="C48" s="20"/>
      <c r="D48" s="21" t="s">
        <v>9</v>
      </c>
      <c r="E48" s="252">
        <v>918</v>
      </c>
      <c r="F48" s="252">
        <v>7</v>
      </c>
      <c r="G48" s="252">
        <v>44</v>
      </c>
      <c r="H48" s="252">
        <v>611</v>
      </c>
      <c r="I48" s="252">
        <v>92</v>
      </c>
      <c r="J48" s="252">
        <v>12</v>
      </c>
      <c r="K48" s="252">
        <v>152</v>
      </c>
      <c r="L48" s="453">
        <f>SUM(E49/E48)*100</f>
        <v>42.37472766884531</v>
      </c>
    </row>
    <row r="49" spans="1:14" ht="12" customHeight="1">
      <c r="A49" s="20"/>
      <c r="B49" s="452"/>
      <c r="C49" s="20"/>
      <c r="D49" s="21" t="s">
        <v>10</v>
      </c>
      <c r="E49" s="252">
        <v>389</v>
      </c>
      <c r="F49" s="252">
        <v>3</v>
      </c>
      <c r="G49" s="252">
        <v>31</v>
      </c>
      <c r="H49" s="252">
        <v>286</v>
      </c>
      <c r="I49" s="252">
        <v>19</v>
      </c>
      <c r="J49" s="252">
        <v>13</v>
      </c>
      <c r="K49" s="252">
        <v>37</v>
      </c>
      <c r="L49" s="453"/>
    </row>
    <row r="50" spans="1:14" ht="12" customHeight="1">
      <c r="A50" s="20"/>
      <c r="B50" s="452" t="s">
        <v>40</v>
      </c>
      <c r="C50" s="20"/>
      <c r="D50" s="21" t="s">
        <v>9</v>
      </c>
      <c r="E50" s="252">
        <v>373</v>
      </c>
      <c r="F50" s="252">
        <v>1</v>
      </c>
      <c r="G50" s="252">
        <v>14</v>
      </c>
      <c r="H50" s="252">
        <v>284</v>
      </c>
      <c r="I50" s="252">
        <v>28</v>
      </c>
      <c r="J50" s="252">
        <v>5</v>
      </c>
      <c r="K50" s="252">
        <v>41</v>
      </c>
      <c r="L50" s="453">
        <f>SUM(E51/E50)*100</f>
        <v>65.683646112600542</v>
      </c>
    </row>
    <row r="51" spans="1:14" ht="12" customHeight="1">
      <c r="A51" s="20"/>
      <c r="B51" s="452"/>
      <c r="C51" s="20"/>
      <c r="D51" s="21" t="s">
        <v>10</v>
      </c>
      <c r="E51" s="252">
        <v>245</v>
      </c>
      <c r="F51" s="252">
        <v>0</v>
      </c>
      <c r="G51" s="252">
        <v>13</v>
      </c>
      <c r="H51" s="252">
        <v>191</v>
      </c>
      <c r="I51" s="252">
        <v>18</v>
      </c>
      <c r="J51" s="252">
        <v>8</v>
      </c>
      <c r="K51" s="252">
        <v>15</v>
      </c>
      <c r="L51" s="453"/>
    </row>
    <row r="52" spans="1:14" ht="12" customHeight="1">
      <c r="A52" s="20"/>
      <c r="B52" s="452" t="s">
        <v>41</v>
      </c>
      <c r="C52" s="20"/>
      <c r="D52" s="21" t="s">
        <v>9</v>
      </c>
      <c r="E52" s="252">
        <v>523</v>
      </c>
      <c r="F52" s="252">
        <v>2</v>
      </c>
      <c r="G52" s="252">
        <v>29</v>
      </c>
      <c r="H52" s="252">
        <v>377</v>
      </c>
      <c r="I52" s="252">
        <v>37</v>
      </c>
      <c r="J52" s="252">
        <v>13</v>
      </c>
      <c r="K52" s="252">
        <v>65</v>
      </c>
      <c r="L52" s="453">
        <f>SUM(E53/E52)*100</f>
        <v>52.772466539196941</v>
      </c>
      <c r="N52" s="232"/>
    </row>
    <row r="53" spans="1:14" ht="12" customHeight="1">
      <c r="A53" s="20"/>
      <c r="B53" s="452"/>
      <c r="C53" s="20"/>
      <c r="D53" s="21" t="s">
        <v>10</v>
      </c>
      <c r="E53" s="252">
        <v>276</v>
      </c>
      <c r="F53" s="252">
        <v>3</v>
      </c>
      <c r="G53" s="252">
        <v>27</v>
      </c>
      <c r="H53" s="252">
        <v>207</v>
      </c>
      <c r="I53" s="252">
        <v>6</v>
      </c>
      <c r="J53" s="252">
        <v>9</v>
      </c>
      <c r="K53" s="252">
        <v>24</v>
      </c>
      <c r="L53" s="453"/>
      <c r="N53" s="232"/>
    </row>
    <row r="54" spans="1:14" ht="12" customHeight="1">
      <c r="A54" s="20"/>
      <c r="B54" s="452" t="s">
        <v>42</v>
      </c>
      <c r="C54" s="20"/>
      <c r="D54" s="21" t="s">
        <v>9</v>
      </c>
      <c r="E54" s="252">
        <v>551</v>
      </c>
      <c r="F54" s="252">
        <v>6</v>
      </c>
      <c r="G54" s="252">
        <v>39</v>
      </c>
      <c r="H54" s="252">
        <v>380</v>
      </c>
      <c r="I54" s="252">
        <v>37</v>
      </c>
      <c r="J54" s="252">
        <v>13</v>
      </c>
      <c r="K54" s="252">
        <v>76</v>
      </c>
      <c r="L54" s="453">
        <f>SUM(E55/E54)*100</f>
        <v>50.998185117967331</v>
      </c>
    </row>
    <row r="55" spans="1:14" ht="12" customHeight="1">
      <c r="A55" s="20"/>
      <c r="B55" s="452"/>
      <c r="C55" s="20"/>
      <c r="D55" s="21" t="s">
        <v>10</v>
      </c>
      <c r="E55" s="252">
        <v>281</v>
      </c>
      <c r="F55" s="252">
        <v>1</v>
      </c>
      <c r="G55" s="252">
        <v>40</v>
      </c>
      <c r="H55" s="252">
        <v>181</v>
      </c>
      <c r="I55" s="252">
        <v>14</v>
      </c>
      <c r="J55" s="252">
        <v>14</v>
      </c>
      <c r="K55" s="252">
        <v>31</v>
      </c>
      <c r="L55" s="453"/>
    </row>
    <row r="56" spans="1:14" ht="12" customHeight="1">
      <c r="A56" s="20"/>
      <c r="B56" s="452" t="s">
        <v>43</v>
      </c>
      <c r="C56" s="20"/>
      <c r="D56" s="21" t="s">
        <v>9</v>
      </c>
      <c r="E56" s="252">
        <v>56</v>
      </c>
      <c r="F56" s="252">
        <v>0</v>
      </c>
      <c r="G56" s="252">
        <v>7</v>
      </c>
      <c r="H56" s="252">
        <v>37</v>
      </c>
      <c r="I56" s="252">
        <v>2</v>
      </c>
      <c r="J56" s="252">
        <v>3</v>
      </c>
      <c r="K56" s="252">
        <v>7</v>
      </c>
      <c r="L56" s="453">
        <f>SUM(E57/E56)*100</f>
        <v>53.571428571428569</v>
      </c>
    </row>
    <row r="57" spans="1:14" ht="12" customHeight="1">
      <c r="A57" s="20"/>
      <c r="B57" s="452"/>
      <c r="C57" s="20"/>
      <c r="D57" s="21" t="s">
        <v>10</v>
      </c>
      <c r="E57" s="252">
        <v>30</v>
      </c>
      <c r="F57" s="252">
        <v>0</v>
      </c>
      <c r="G57" s="252">
        <v>5</v>
      </c>
      <c r="H57" s="252">
        <v>16</v>
      </c>
      <c r="I57" s="252">
        <v>0</v>
      </c>
      <c r="J57" s="252">
        <v>4</v>
      </c>
      <c r="K57" s="252">
        <v>5</v>
      </c>
      <c r="L57" s="453"/>
    </row>
    <row r="58" spans="1:14" ht="12" customHeight="1">
      <c r="A58" s="20"/>
      <c r="B58" s="452" t="s">
        <v>45</v>
      </c>
      <c r="C58" s="20"/>
      <c r="D58" s="21" t="s">
        <v>9</v>
      </c>
      <c r="E58" s="252">
        <v>6307</v>
      </c>
      <c r="F58" s="252">
        <v>60</v>
      </c>
      <c r="G58" s="252">
        <v>546</v>
      </c>
      <c r="H58" s="252">
        <v>4565</v>
      </c>
      <c r="I58" s="252">
        <v>376</v>
      </c>
      <c r="J58" s="252">
        <v>143</v>
      </c>
      <c r="K58" s="252">
        <v>617</v>
      </c>
      <c r="L58" s="453">
        <f>SUM(E59/E58)*100</f>
        <v>49.135880767401304</v>
      </c>
    </row>
    <row r="59" spans="1:14" ht="12" customHeight="1">
      <c r="A59" s="20"/>
      <c r="B59" s="452"/>
      <c r="C59" s="20"/>
      <c r="D59" s="21" t="s">
        <v>10</v>
      </c>
      <c r="E59" s="252">
        <v>3099</v>
      </c>
      <c r="F59" s="252">
        <v>58</v>
      </c>
      <c r="G59" s="252">
        <v>487</v>
      </c>
      <c r="H59" s="252">
        <v>1948</v>
      </c>
      <c r="I59" s="252">
        <v>139</v>
      </c>
      <c r="J59" s="252">
        <v>134</v>
      </c>
      <c r="K59" s="252">
        <v>333</v>
      </c>
      <c r="L59" s="453"/>
    </row>
    <row r="60" spans="1:14" ht="12" customHeight="1">
      <c r="A60" s="20"/>
      <c r="B60" s="452" t="s">
        <v>46</v>
      </c>
      <c r="C60" s="20"/>
      <c r="D60" s="21" t="s">
        <v>9</v>
      </c>
      <c r="E60" s="252">
        <v>1632</v>
      </c>
      <c r="F60" s="252">
        <v>11</v>
      </c>
      <c r="G60" s="252">
        <v>148</v>
      </c>
      <c r="H60" s="252">
        <v>1229</v>
      </c>
      <c r="I60" s="252">
        <v>83</v>
      </c>
      <c r="J60" s="252">
        <v>34</v>
      </c>
      <c r="K60" s="252">
        <v>127</v>
      </c>
      <c r="L60" s="453">
        <f>SUM(E61/E60)*100</f>
        <v>51.899509803921575</v>
      </c>
    </row>
    <row r="61" spans="1:14" ht="12" customHeight="1">
      <c r="A61" s="20"/>
      <c r="B61" s="452"/>
      <c r="C61" s="20"/>
      <c r="D61" s="21" t="s">
        <v>10</v>
      </c>
      <c r="E61" s="252">
        <v>847</v>
      </c>
      <c r="F61" s="252">
        <v>13</v>
      </c>
      <c r="G61" s="252">
        <v>123</v>
      </c>
      <c r="H61" s="252">
        <v>564</v>
      </c>
      <c r="I61" s="252">
        <v>46</v>
      </c>
      <c r="J61" s="252">
        <v>30</v>
      </c>
      <c r="K61" s="252">
        <v>71</v>
      </c>
      <c r="L61" s="453"/>
    </row>
    <row r="62" spans="1:14" ht="12" customHeight="1">
      <c r="A62" s="20"/>
      <c r="B62" s="452" t="s">
        <v>47</v>
      </c>
      <c r="C62" s="20"/>
      <c r="D62" s="21" t="s">
        <v>9</v>
      </c>
      <c r="E62" s="252">
        <v>389</v>
      </c>
      <c r="F62" s="252">
        <v>3</v>
      </c>
      <c r="G62" s="252">
        <v>31</v>
      </c>
      <c r="H62" s="252">
        <v>278</v>
      </c>
      <c r="I62" s="252">
        <v>24</v>
      </c>
      <c r="J62" s="252">
        <v>7</v>
      </c>
      <c r="K62" s="252">
        <v>46</v>
      </c>
      <c r="L62" s="453">
        <f>SUM(E63/E62)*100</f>
        <v>60.668380462724933</v>
      </c>
    </row>
    <row r="63" spans="1:14" ht="12" customHeight="1">
      <c r="A63" s="20"/>
      <c r="B63" s="452"/>
      <c r="C63" s="20"/>
      <c r="D63" s="21" t="s">
        <v>10</v>
      </c>
      <c r="E63" s="252">
        <v>236</v>
      </c>
      <c r="F63" s="252">
        <v>4</v>
      </c>
      <c r="G63" s="252">
        <v>36</v>
      </c>
      <c r="H63" s="252">
        <v>162</v>
      </c>
      <c r="I63" s="252">
        <v>1</v>
      </c>
      <c r="J63" s="252">
        <v>5</v>
      </c>
      <c r="K63" s="252">
        <v>28</v>
      </c>
      <c r="L63" s="453"/>
    </row>
    <row r="64" spans="1:14" ht="12" customHeight="1">
      <c r="A64" s="20"/>
      <c r="B64" s="452" t="s">
        <v>48</v>
      </c>
      <c r="C64" s="20"/>
      <c r="D64" s="21" t="s">
        <v>9</v>
      </c>
      <c r="E64" s="252">
        <v>678</v>
      </c>
      <c r="F64" s="252">
        <v>7</v>
      </c>
      <c r="G64" s="252">
        <v>40</v>
      </c>
      <c r="H64" s="252">
        <v>468</v>
      </c>
      <c r="I64" s="252">
        <v>82</v>
      </c>
      <c r="J64" s="252">
        <v>17</v>
      </c>
      <c r="K64" s="252">
        <v>64</v>
      </c>
      <c r="L64" s="453">
        <f t="shared" ref="L64" si="0">SUM(E65/E64)*100</f>
        <v>38.200589970501476</v>
      </c>
    </row>
    <row r="65" spans="1:14" ht="12" customHeight="1">
      <c r="A65" s="20"/>
      <c r="B65" s="452"/>
      <c r="C65" s="20"/>
      <c r="D65" s="21" t="s">
        <v>10</v>
      </c>
      <c r="E65" s="252">
        <v>259</v>
      </c>
      <c r="F65" s="252">
        <v>5</v>
      </c>
      <c r="G65" s="252">
        <v>28</v>
      </c>
      <c r="H65" s="252">
        <v>167</v>
      </c>
      <c r="I65" s="252">
        <v>12</v>
      </c>
      <c r="J65" s="252">
        <v>17</v>
      </c>
      <c r="K65" s="252">
        <v>30</v>
      </c>
      <c r="L65" s="453"/>
    </row>
    <row r="66" spans="1:14" ht="12" customHeight="1">
      <c r="A66" s="20"/>
      <c r="B66" s="452" t="s">
        <v>49</v>
      </c>
      <c r="C66" s="20"/>
      <c r="D66" s="21" t="s">
        <v>9</v>
      </c>
      <c r="E66" s="252">
        <v>845</v>
      </c>
      <c r="F66" s="252">
        <v>10</v>
      </c>
      <c r="G66" s="252">
        <v>54</v>
      </c>
      <c r="H66" s="252">
        <v>664</v>
      </c>
      <c r="I66" s="252">
        <v>27</v>
      </c>
      <c r="J66" s="252">
        <v>20</v>
      </c>
      <c r="K66" s="252">
        <v>70</v>
      </c>
      <c r="L66" s="453">
        <f t="shared" ref="L66:L126" si="1">SUM(E67/E66)*100</f>
        <v>47.810650887573964</v>
      </c>
    </row>
    <row r="67" spans="1:14" ht="12" customHeight="1">
      <c r="A67" s="20"/>
      <c r="B67" s="452"/>
      <c r="C67" s="20"/>
      <c r="D67" s="21" t="s">
        <v>10</v>
      </c>
      <c r="E67" s="252">
        <v>404</v>
      </c>
      <c r="F67" s="252">
        <v>10</v>
      </c>
      <c r="G67" s="252">
        <v>44</v>
      </c>
      <c r="H67" s="252">
        <v>250</v>
      </c>
      <c r="I67" s="252">
        <v>34</v>
      </c>
      <c r="J67" s="252">
        <v>17</v>
      </c>
      <c r="K67" s="252">
        <v>49</v>
      </c>
      <c r="L67" s="453"/>
    </row>
    <row r="68" spans="1:14" ht="12" customHeight="1">
      <c r="A68" s="20"/>
      <c r="B68" s="452" t="s">
        <v>50</v>
      </c>
      <c r="C68" s="20"/>
      <c r="D68" s="21" t="s">
        <v>9</v>
      </c>
      <c r="E68" s="252">
        <v>984</v>
      </c>
      <c r="F68" s="252">
        <v>11</v>
      </c>
      <c r="G68" s="252">
        <v>79</v>
      </c>
      <c r="H68" s="252">
        <v>704</v>
      </c>
      <c r="I68" s="252">
        <v>52</v>
      </c>
      <c r="J68" s="252">
        <v>15</v>
      </c>
      <c r="K68" s="252">
        <v>123</v>
      </c>
      <c r="L68" s="453">
        <f t="shared" si="1"/>
        <v>47.560975609756099</v>
      </c>
    </row>
    <row r="69" spans="1:14" ht="12" customHeight="1">
      <c r="A69" s="20"/>
      <c r="B69" s="452"/>
      <c r="C69" s="20"/>
      <c r="D69" s="21" t="s">
        <v>10</v>
      </c>
      <c r="E69" s="252">
        <v>468</v>
      </c>
      <c r="F69" s="252">
        <v>11</v>
      </c>
      <c r="G69" s="252">
        <v>83</v>
      </c>
      <c r="H69" s="252">
        <v>274</v>
      </c>
      <c r="I69" s="252">
        <v>26</v>
      </c>
      <c r="J69" s="252">
        <v>19</v>
      </c>
      <c r="K69" s="252">
        <v>55</v>
      </c>
      <c r="L69" s="453"/>
    </row>
    <row r="70" spans="1:14" ht="12" customHeight="1">
      <c r="A70" s="20"/>
      <c r="B70" s="452" t="s">
        <v>51</v>
      </c>
      <c r="C70" s="20"/>
      <c r="D70" s="21" t="s">
        <v>9</v>
      </c>
      <c r="E70" s="252">
        <v>500</v>
      </c>
      <c r="F70" s="252">
        <v>4</v>
      </c>
      <c r="G70" s="252">
        <v>42</v>
      </c>
      <c r="H70" s="252">
        <v>361</v>
      </c>
      <c r="I70" s="252">
        <v>30</v>
      </c>
      <c r="J70" s="252">
        <v>18</v>
      </c>
      <c r="K70" s="252">
        <v>45</v>
      </c>
      <c r="L70" s="453">
        <f t="shared" si="1"/>
        <v>53.6</v>
      </c>
    </row>
    <row r="71" spans="1:14" ht="12" customHeight="1">
      <c r="A71" s="20"/>
      <c r="B71" s="452"/>
      <c r="C71" s="20"/>
      <c r="D71" s="21" t="s">
        <v>10</v>
      </c>
      <c r="E71" s="252">
        <v>268</v>
      </c>
      <c r="F71" s="252">
        <v>5</v>
      </c>
      <c r="G71" s="252">
        <v>40</v>
      </c>
      <c r="H71" s="252">
        <v>176</v>
      </c>
      <c r="I71" s="252">
        <v>4</v>
      </c>
      <c r="J71" s="252">
        <v>17</v>
      </c>
      <c r="K71" s="252">
        <v>26</v>
      </c>
      <c r="L71" s="453"/>
    </row>
    <row r="72" spans="1:14" ht="12" customHeight="1">
      <c r="A72" s="20"/>
      <c r="B72" s="452" t="s">
        <v>52</v>
      </c>
      <c r="C72" s="20"/>
      <c r="D72" s="21" t="s">
        <v>9</v>
      </c>
      <c r="E72" s="252">
        <v>866</v>
      </c>
      <c r="F72" s="252">
        <v>8</v>
      </c>
      <c r="G72" s="252">
        <v>125</v>
      </c>
      <c r="H72" s="252">
        <v>573</v>
      </c>
      <c r="I72" s="252">
        <v>36</v>
      </c>
      <c r="J72" s="252">
        <v>21</v>
      </c>
      <c r="K72" s="252">
        <v>103</v>
      </c>
      <c r="L72" s="453">
        <f t="shared" si="1"/>
        <v>43.418013856812934</v>
      </c>
    </row>
    <row r="73" spans="1:14" ht="12" customHeight="1">
      <c r="A73" s="20"/>
      <c r="B73" s="452"/>
      <c r="C73" s="20"/>
      <c r="D73" s="21" t="s">
        <v>10</v>
      </c>
      <c r="E73" s="252">
        <v>376</v>
      </c>
      <c r="F73" s="252">
        <v>5</v>
      </c>
      <c r="G73" s="252">
        <v>105</v>
      </c>
      <c r="H73" s="252">
        <v>202</v>
      </c>
      <c r="I73" s="252">
        <v>4</v>
      </c>
      <c r="J73" s="252">
        <v>20</v>
      </c>
      <c r="K73" s="252">
        <v>40</v>
      </c>
      <c r="L73" s="453"/>
    </row>
    <row r="74" spans="1:14" ht="12" customHeight="1">
      <c r="A74" s="20"/>
      <c r="B74" s="452" t="s">
        <v>53</v>
      </c>
      <c r="C74" s="20"/>
      <c r="D74" s="21" t="s">
        <v>9</v>
      </c>
      <c r="E74" s="252">
        <v>413</v>
      </c>
      <c r="F74" s="252">
        <v>6</v>
      </c>
      <c r="G74" s="252">
        <v>27</v>
      </c>
      <c r="H74" s="252">
        <v>288</v>
      </c>
      <c r="I74" s="252">
        <v>42</v>
      </c>
      <c r="J74" s="252">
        <v>11</v>
      </c>
      <c r="K74" s="252">
        <v>39</v>
      </c>
      <c r="L74" s="453">
        <f t="shared" si="1"/>
        <v>58.353510895883772</v>
      </c>
    </row>
    <row r="75" spans="1:14" ht="12" customHeight="1">
      <c r="A75" s="20"/>
      <c r="B75" s="452"/>
      <c r="C75" s="20"/>
      <c r="D75" s="21" t="s">
        <v>10</v>
      </c>
      <c r="E75" s="252">
        <v>241</v>
      </c>
      <c r="F75" s="252">
        <v>5</v>
      </c>
      <c r="G75" s="252">
        <v>28</v>
      </c>
      <c r="H75" s="252">
        <v>153</v>
      </c>
      <c r="I75" s="252">
        <v>12</v>
      </c>
      <c r="J75" s="252">
        <v>9</v>
      </c>
      <c r="K75" s="252">
        <v>34</v>
      </c>
      <c r="L75" s="453"/>
    </row>
    <row r="76" spans="1:14" ht="12" customHeight="1">
      <c r="A76" s="20"/>
      <c r="B76" s="452" t="s">
        <v>54</v>
      </c>
      <c r="C76" s="20"/>
      <c r="D76" s="21" t="s">
        <v>9</v>
      </c>
      <c r="E76" s="252">
        <v>3319</v>
      </c>
      <c r="F76" s="252">
        <v>22</v>
      </c>
      <c r="G76" s="252">
        <v>168</v>
      </c>
      <c r="H76" s="252">
        <v>2539</v>
      </c>
      <c r="I76" s="252">
        <v>162</v>
      </c>
      <c r="J76" s="252">
        <v>58</v>
      </c>
      <c r="K76" s="252">
        <v>370</v>
      </c>
      <c r="L76" s="453">
        <f t="shared" si="1"/>
        <v>43.055137089484788</v>
      </c>
    </row>
    <row r="77" spans="1:14" ht="12" customHeight="1">
      <c r="A77" s="20"/>
      <c r="B77" s="452"/>
      <c r="C77" s="20"/>
      <c r="D77" s="21" t="s">
        <v>10</v>
      </c>
      <c r="E77" s="252">
        <v>1429</v>
      </c>
      <c r="F77" s="252">
        <v>26</v>
      </c>
      <c r="G77" s="252">
        <v>138</v>
      </c>
      <c r="H77" s="252">
        <v>1021</v>
      </c>
      <c r="I77" s="252">
        <v>40</v>
      </c>
      <c r="J77" s="252">
        <v>48</v>
      </c>
      <c r="K77" s="252">
        <v>156</v>
      </c>
      <c r="L77" s="453"/>
    </row>
    <row r="78" spans="1:14" ht="12" customHeight="1">
      <c r="A78" s="20"/>
      <c r="B78" s="452" t="s">
        <v>55</v>
      </c>
      <c r="C78" s="20"/>
      <c r="D78" s="21" t="s">
        <v>9</v>
      </c>
      <c r="E78" s="252">
        <v>1283</v>
      </c>
      <c r="F78" s="252">
        <v>7</v>
      </c>
      <c r="G78" s="252">
        <v>73</v>
      </c>
      <c r="H78" s="252">
        <v>994</v>
      </c>
      <c r="I78" s="252">
        <v>47</v>
      </c>
      <c r="J78" s="252">
        <v>15</v>
      </c>
      <c r="K78" s="252">
        <v>147</v>
      </c>
      <c r="L78" s="453">
        <f t="shared" si="1"/>
        <v>43.335931410756039</v>
      </c>
      <c r="N78" s="232"/>
    </row>
    <row r="79" spans="1:14" ht="12" customHeight="1">
      <c r="A79" s="20"/>
      <c r="B79" s="452"/>
      <c r="C79" s="20"/>
      <c r="D79" s="21" t="s">
        <v>10</v>
      </c>
      <c r="E79" s="252">
        <v>556</v>
      </c>
      <c r="F79" s="252">
        <v>9</v>
      </c>
      <c r="G79" s="252">
        <v>55</v>
      </c>
      <c r="H79" s="252">
        <v>409</v>
      </c>
      <c r="I79" s="252">
        <v>15</v>
      </c>
      <c r="J79" s="252">
        <v>10</v>
      </c>
      <c r="K79" s="252">
        <v>58</v>
      </c>
      <c r="L79" s="453"/>
      <c r="N79" s="232"/>
    </row>
    <row r="80" spans="1:14" ht="12" customHeight="1">
      <c r="A80" s="20"/>
      <c r="B80" s="452" t="s">
        <v>56</v>
      </c>
      <c r="C80" s="20"/>
      <c r="D80" s="21" t="s">
        <v>9</v>
      </c>
      <c r="E80" s="252">
        <v>1228</v>
      </c>
      <c r="F80" s="252">
        <v>6</v>
      </c>
      <c r="G80" s="252">
        <v>56</v>
      </c>
      <c r="H80" s="252">
        <v>941</v>
      </c>
      <c r="I80" s="252">
        <v>61</v>
      </c>
      <c r="J80" s="252">
        <v>29</v>
      </c>
      <c r="K80" s="252">
        <v>135</v>
      </c>
      <c r="L80" s="453">
        <f t="shared" si="1"/>
        <v>40.065146579804562</v>
      </c>
      <c r="N80" s="232"/>
    </row>
    <row r="81" spans="1:14" ht="12" customHeight="1">
      <c r="A81" s="20"/>
      <c r="B81" s="452"/>
      <c r="C81" s="20"/>
      <c r="D81" s="21" t="s">
        <v>10</v>
      </c>
      <c r="E81" s="252">
        <v>492</v>
      </c>
      <c r="F81" s="252">
        <v>5</v>
      </c>
      <c r="G81" s="252">
        <v>43</v>
      </c>
      <c r="H81" s="252">
        <v>342</v>
      </c>
      <c r="I81" s="252">
        <v>12</v>
      </c>
      <c r="J81" s="252">
        <v>25</v>
      </c>
      <c r="K81" s="252">
        <v>65</v>
      </c>
      <c r="L81" s="453"/>
      <c r="N81" s="232"/>
    </row>
    <row r="82" spans="1:14" ht="12" customHeight="1">
      <c r="A82" s="20"/>
      <c r="B82" s="452" t="s">
        <v>57</v>
      </c>
      <c r="C82" s="20"/>
      <c r="D82" s="21" t="s">
        <v>9</v>
      </c>
      <c r="E82" s="252">
        <v>535</v>
      </c>
      <c r="F82" s="252">
        <v>7</v>
      </c>
      <c r="G82" s="252">
        <v>28</v>
      </c>
      <c r="H82" s="252">
        <v>388</v>
      </c>
      <c r="I82" s="252">
        <v>38</v>
      </c>
      <c r="J82" s="252">
        <v>10</v>
      </c>
      <c r="K82" s="252">
        <v>64</v>
      </c>
      <c r="L82" s="453">
        <f t="shared" si="1"/>
        <v>38.13084112149533</v>
      </c>
      <c r="N82" s="232"/>
    </row>
    <row r="83" spans="1:14" ht="12" customHeight="1">
      <c r="A83" s="20"/>
      <c r="B83" s="452"/>
      <c r="C83" s="20"/>
      <c r="D83" s="21" t="s">
        <v>10</v>
      </c>
      <c r="E83" s="252">
        <v>204</v>
      </c>
      <c r="F83" s="252">
        <v>8</v>
      </c>
      <c r="G83" s="252">
        <v>30</v>
      </c>
      <c r="H83" s="252">
        <v>119</v>
      </c>
      <c r="I83" s="252">
        <v>11</v>
      </c>
      <c r="J83" s="252">
        <v>9</v>
      </c>
      <c r="K83" s="252">
        <v>27</v>
      </c>
      <c r="L83" s="453"/>
      <c r="N83" s="232"/>
    </row>
    <row r="84" spans="1:14" ht="12" customHeight="1">
      <c r="A84" s="20"/>
      <c r="B84" s="452" t="s">
        <v>58</v>
      </c>
      <c r="C84" s="20"/>
      <c r="D84" s="21" t="s">
        <v>9</v>
      </c>
      <c r="E84" s="252">
        <v>273</v>
      </c>
      <c r="F84" s="252">
        <v>2</v>
      </c>
      <c r="G84" s="252">
        <v>11</v>
      </c>
      <c r="H84" s="252">
        <v>216</v>
      </c>
      <c r="I84" s="252">
        <v>16</v>
      </c>
      <c r="J84" s="252">
        <v>4</v>
      </c>
      <c r="K84" s="252">
        <v>24</v>
      </c>
      <c r="L84" s="453">
        <f t="shared" si="1"/>
        <v>64.835164835164832</v>
      </c>
      <c r="N84" s="232"/>
    </row>
    <row r="85" spans="1:14" ht="12" customHeight="1">
      <c r="A85" s="20"/>
      <c r="B85" s="452"/>
      <c r="C85" s="20"/>
      <c r="D85" s="21" t="s">
        <v>10</v>
      </c>
      <c r="E85" s="252">
        <v>177</v>
      </c>
      <c r="F85" s="252">
        <v>4</v>
      </c>
      <c r="G85" s="252">
        <v>10</v>
      </c>
      <c r="H85" s="252">
        <v>151</v>
      </c>
      <c r="I85" s="252">
        <v>2</v>
      </c>
      <c r="J85" s="252">
        <v>4</v>
      </c>
      <c r="K85" s="252">
        <v>6</v>
      </c>
      <c r="L85" s="453"/>
      <c r="N85" s="232"/>
    </row>
    <row r="86" spans="1:14" ht="12" customHeight="1">
      <c r="A86" s="20"/>
      <c r="B86" s="452" t="s">
        <v>59</v>
      </c>
      <c r="C86" s="20"/>
      <c r="D86" s="21" t="s">
        <v>9</v>
      </c>
      <c r="E86" s="252">
        <v>589</v>
      </c>
      <c r="F86" s="252">
        <v>7</v>
      </c>
      <c r="G86" s="252">
        <v>54</v>
      </c>
      <c r="H86" s="252">
        <v>388</v>
      </c>
      <c r="I86" s="252">
        <v>43</v>
      </c>
      <c r="J86" s="252">
        <v>22</v>
      </c>
      <c r="K86" s="252">
        <v>75</v>
      </c>
      <c r="L86" s="453">
        <f t="shared" si="1"/>
        <v>54.329371816638371</v>
      </c>
      <c r="M86" s="6"/>
    </row>
    <row r="87" spans="1:14" ht="12" customHeight="1">
      <c r="A87" s="20"/>
      <c r="B87" s="452"/>
      <c r="C87" s="20"/>
      <c r="D87" s="21" t="s">
        <v>10</v>
      </c>
      <c r="E87" s="252">
        <v>320</v>
      </c>
      <c r="F87" s="252">
        <v>6</v>
      </c>
      <c r="G87" s="252">
        <v>41</v>
      </c>
      <c r="H87" s="252">
        <v>207</v>
      </c>
      <c r="I87" s="252">
        <v>11</v>
      </c>
      <c r="J87" s="252">
        <v>21</v>
      </c>
      <c r="K87" s="252">
        <v>34</v>
      </c>
      <c r="L87" s="453"/>
    </row>
    <row r="88" spans="1:14" ht="12" customHeight="1">
      <c r="A88" s="20"/>
      <c r="B88" s="452" t="s">
        <v>60</v>
      </c>
      <c r="C88" s="20"/>
      <c r="D88" s="21" t="s">
        <v>9</v>
      </c>
      <c r="E88" s="252">
        <v>185</v>
      </c>
      <c r="F88" s="252">
        <v>1</v>
      </c>
      <c r="G88" s="252">
        <v>29</v>
      </c>
      <c r="H88" s="252">
        <v>108</v>
      </c>
      <c r="I88" s="252">
        <v>11</v>
      </c>
      <c r="J88" s="252">
        <v>14</v>
      </c>
      <c r="K88" s="252">
        <v>22</v>
      </c>
      <c r="L88" s="453">
        <f t="shared" si="1"/>
        <v>49.729729729729733</v>
      </c>
    </row>
    <row r="89" spans="1:14" ht="12" customHeight="1">
      <c r="A89" s="20"/>
      <c r="B89" s="452"/>
      <c r="C89" s="20"/>
      <c r="D89" s="21" t="s">
        <v>10</v>
      </c>
      <c r="E89" s="252">
        <v>92</v>
      </c>
      <c r="F89" s="252">
        <v>1</v>
      </c>
      <c r="G89" s="252">
        <v>28</v>
      </c>
      <c r="H89" s="252">
        <v>38</v>
      </c>
      <c r="I89" s="252">
        <v>2</v>
      </c>
      <c r="J89" s="252">
        <v>10</v>
      </c>
      <c r="K89" s="252">
        <v>13</v>
      </c>
      <c r="L89" s="453"/>
    </row>
    <row r="90" spans="1:14" ht="12" customHeight="1">
      <c r="A90" s="20"/>
      <c r="B90" s="452" t="s">
        <v>61</v>
      </c>
      <c r="C90" s="20"/>
      <c r="D90" s="21" t="s">
        <v>9</v>
      </c>
      <c r="E90" s="252">
        <v>391</v>
      </c>
      <c r="F90" s="252">
        <v>6</v>
      </c>
      <c r="G90" s="252">
        <v>29</v>
      </c>
      <c r="H90" s="252">
        <v>277</v>
      </c>
      <c r="I90" s="252">
        <v>24</v>
      </c>
      <c r="J90" s="252">
        <v>16</v>
      </c>
      <c r="K90" s="252">
        <v>39</v>
      </c>
      <c r="L90" s="453">
        <f t="shared" si="1"/>
        <v>54.475703324808187</v>
      </c>
    </row>
    <row r="91" spans="1:14" ht="12" customHeight="1">
      <c r="A91" s="20"/>
      <c r="B91" s="452"/>
      <c r="C91" s="20"/>
      <c r="D91" s="21" t="s">
        <v>10</v>
      </c>
      <c r="E91" s="252">
        <v>213</v>
      </c>
      <c r="F91" s="252">
        <v>7</v>
      </c>
      <c r="G91" s="252">
        <v>21</v>
      </c>
      <c r="H91" s="252">
        <v>134</v>
      </c>
      <c r="I91" s="252">
        <v>20</v>
      </c>
      <c r="J91" s="252">
        <v>14</v>
      </c>
      <c r="K91" s="252">
        <v>17</v>
      </c>
      <c r="L91" s="453"/>
    </row>
    <row r="92" spans="1:14" ht="12" customHeight="1">
      <c r="A92" s="20"/>
      <c r="B92" s="452" t="s">
        <v>62</v>
      </c>
      <c r="C92" s="20"/>
      <c r="D92" s="21" t="s">
        <v>9</v>
      </c>
      <c r="E92" s="252">
        <v>148</v>
      </c>
      <c r="F92" s="252">
        <v>0</v>
      </c>
      <c r="G92" s="252">
        <v>16</v>
      </c>
      <c r="H92" s="252">
        <v>94</v>
      </c>
      <c r="I92" s="252">
        <v>12</v>
      </c>
      <c r="J92" s="252">
        <v>4</v>
      </c>
      <c r="K92" s="252">
        <v>22</v>
      </c>
      <c r="L92" s="453">
        <f t="shared" si="1"/>
        <v>62.162162162162161</v>
      </c>
    </row>
    <row r="93" spans="1:14" ht="12" customHeight="1">
      <c r="A93" s="20"/>
      <c r="B93" s="452"/>
      <c r="C93" s="20"/>
      <c r="D93" s="21" t="s">
        <v>10</v>
      </c>
      <c r="E93" s="252">
        <v>92</v>
      </c>
      <c r="F93" s="252">
        <v>1</v>
      </c>
      <c r="G93" s="252">
        <v>17</v>
      </c>
      <c r="H93" s="252">
        <v>55</v>
      </c>
      <c r="I93" s="252">
        <v>7</v>
      </c>
      <c r="J93" s="252">
        <v>4</v>
      </c>
      <c r="K93" s="252">
        <v>8</v>
      </c>
      <c r="L93" s="453"/>
    </row>
    <row r="94" spans="1:14" ht="12" customHeight="1">
      <c r="A94" s="20"/>
      <c r="B94" s="452" t="s">
        <v>63</v>
      </c>
      <c r="C94" s="20"/>
      <c r="D94" s="21" t="s">
        <v>9</v>
      </c>
      <c r="E94" s="252">
        <v>47</v>
      </c>
      <c r="F94" s="252">
        <v>0</v>
      </c>
      <c r="G94" s="252">
        <v>3</v>
      </c>
      <c r="H94" s="252">
        <v>32</v>
      </c>
      <c r="I94" s="252">
        <v>6</v>
      </c>
      <c r="J94" s="252">
        <v>1</v>
      </c>
      <c r="K94" s="252">
        <v>5</v>
      </c>
      <c r="L94" s="453">
        <f t="shared" si="1"/>
        <v>85.106382978723403</v>
      </c>
    </row>
    <row r="95" spans="1:14" ht="12" customHeight="1">
      <c r="A95" s="20"/>
      <c r="B95" s="452"/>
      <c r="C95" s="20"/>
      <c r="D95" s="21" t="s">
        <v>10</v>
      </c>
      <c r="E95" s="252">
        <v>40</v>
      </c>
      <c r="F95" s="252">
        <v>0</v>
      </c>
      <c r="G95" s="252">
        <v>4</v>
      </c>
      <c r="H95" s="252">
        <v>26</v>
      </c>
      <c r="I95" s="252">
        <v>3</v>
      </c>
      <c r="J95" s="252">
        <v>4</v>
      </c>
      <c r="K95" s="252">
        <v>3</v>
      </c>
      <c r="L95" s="453"/>
    </row>
    <row r="96" spans="1:14" ht="12" customHeight="1">
      <c r="A96" s="20"/>
      <c r="B96" s="452" t="s">
        <v>64</v>
      </c>
      <c r="C96" s="20"/>
      <c r="D96" s="21" t="s">
        <v>9</v>
      </c>
      <c r="E96" s="252">
        <v>159</v>
      </c>
      <c r="F96" s="252">
        <v>0</v>
      </c>
      <c r="G96" s="252">
        <v>17</v>
      </c>
      <c r="H96" s="252">
        <v>92</v>
      </c>
      <c r="I96" s="252">
        <v>10</v>
      </c>
      <c r="J96" s="252">
        <v>10</v>
      </c>
      <c r="K96" s="252">
        <v>30</v>
      </c>
      <c r="L96" s="453">
        <f t="shared" si="1"/>
        <v>52.830188679245282</v>
      </c>
    </row>
    <row r="97" spans="1:12" ht="12" customHeight="1">
      <c r="A97" s="20"/>
      <c r="B97" s="452"/>
      <c r="C97" s="20"/>
      <c r="D97" s="21" t="s">
        <v>10</v>
      </c>
      <c r="E97" s="252">
        <v>84</v>
      </c>
      <c r="F97" s="252">
        <v>0</v>
      </c>
      <c r="G97" s="252">
        <v>18</v>
      </c>
      <c r="H97" s="252">
        <v>40</v>
      </c>
      <c r="I97" s="252">
        <v>6</v>
      </c>
      <c r="J97" s="252">
        <v>10</v>
      </c>
      <c r="K97" s="252">
        <v>10</v>
      </c>
      <c r="L97" s="453"/>
    </row>
    <row r="98" spans="1:12" ht="12" customHeight="1">
      <c r="A98" s="20"/>
      <c r="B98" s="452" t="s">
        <v>65</v>
      </c>
      <c r="C98" s="20"/>
      <c r="D98" s="21" t="s">
        <v>9</v>
      </c>
      <c r="E98" s="252">
        <v>259</v>
      </c>
      <c r="F98" s="252">
        <v>3</v>
      </c>
      <c r="G98" s="252">
        <v>18</v>
      </c>
      <c r="H98" s="252">
        <v>187</v>
      </c>
      <c r="I98" s="252">
        <v>24</v>
      </c>
      <c r="J98" s="252">
        <v>4</v>
      </c>
      <c r="K98" s="252">
        <v>23</v>
      </c>
      <c r="L98" s="453">
        <f t="shared" si="1"/>
        <v>45.559845559845556</v>
      </c>
    </row>
    <row r="99" spans="1:12" ht="12" customHeight="1">
      <c r="A99" s="20"/>
      <c r="B99" s="452"/>
      <c r="C99" s="20"/>
      <c r="D99" s="21" t="s">
        <v>10</v>
      </c>
      <c r="E99" s="252">
        <v>118</v>
      </c>
      <c r="F99" s="252">
        <v>1</v>
      </c>
      <c r="G99" s="252">
        <v>15</v>
      </c>
      <c r="H99" s="252">
        <v>79</v>
      </c>
      <c r="I99" s="252">
        <v>5</v>
      </c>
      <c r="J99" s="252">
        <v>7</v>
      </c>
      <c r="K99" s="252">
        <v>11</v>
      </c>
      <c r="L99" s="453"/>
    </row>
    <row r="100" spans="1:12" ht="12" customHeight="1">
      <c r="A100" s="20"/>
      <c r="B100" s="452" t="s">
        <v>66</v>
      </c>
      <c r="C100" s="20"/>
      <c r="D100" s="21" t="s">
        <v>9</v>
      </c>
      <c r="E100" s="252">
        <v>287</v>
      </c>
      <c r="F100" s="252">
        <v>1</v>
      </c>
      <c r="G100" s="252">
        <v>32</v>
      </c>
      <c r="H100" s="252">
        <v>198</v>
      </c>
      <c r="I100" s="252">
        <v>24</v>
      </c>
      <c r="J100" s="252">
        <v>3</v>
      </c>
      <c r="K100" s="252">
        <v>29</v>
      </c>
      <c r="L100" s="453">
        <f t="shared" si="1"/>
        <v>56.445993031358888</v>
      </c>
    </row>
    <row r="101" spans="1:12" ht="12" customHeight="1">
      <c r="A101" s="20"/>
      <c r="B101" s="452"/>
      <c r="C101" s="20"/>
      <c r="D101" s="21" t="s">
        <v>10</v>
      </c>
      <c r="E101" s="252">
        <v>162</v>
      </c>
      <c r="F101" s="252">
        <v>2</v>
      </c>
      <c r="G101" s="252">
        <v>24</v>
      </c>
      <c r="H101" s="252">
        <v>102</v>
      </c>
      <c r="I101" s="252">
        <v>4</v>
      </c>
      <c r="J101" s="252">
        <v>6</v>
      </c>
      <c r="K101" s="252">
        <v>24</v>
      </c>
      <c r="L101" s="453"/>
    </row>
    <row r="102" spans="1:12" ht="12" customHeight="1">
      <c r="A102" s="20"/>
      <c r="B102" s="452" t="s">
        <v>67</v>
      </c>
      <c r="C102" s="20"/>
      <c r="D102" s="21" t="s">
        <v>9</v>
      </c>
      <c r="E102" s="252">
        <v>971</v>
      </c>
      <c r="F102" s="252">
        <v>3</v>
      </c>
      <c r="G102" s="252">
        <v>51</v>
      </c>
      <c r="H102" s="252">
        <v>780</v>
      </c>
      <c r="I102" s="252">
        <v>57</v>
      </c>
      <c r="J102" s="252">
        <v>10</v>
      </c>
      <c r="K102" s="252">
        <v>70</v>
      </c>
      <c r="L102" s="453">
        <f t="shared" si="1"/>
        <v>34.603501544799173</v>
      </c>
    </row>
    <row r="103" spans="1:12" ht="12" customHeight="1">
      <c r="A103" s="20"/>
      <c r="B103" s="452"/>
      <c r="C103" s="20"/>
      <c r="D103" s="21" t="s">
        <v>10</v>
      </c>
      <c r="E103" s="252">
        <v>336</v>
      </c>
      <c r="F103" s="252">
        <v>2</v>
      </c>
      <c r="G103" s="252">
        <v>47</v>
      </c>
      <c r="H103" s="252">
        <v>216</v>
      </c>
      <c r="I103" s="252">
        <v>21</v>
      </c>
      <c r="J103" s="252">
        <v>7</v>
      </c>
      <c r="K103" s="252">
        <v>43</v>
      </c>
      <c r="L103" s="453"/>
    </row>
    <row r="104" spans="1:12" ht="12" customHeight="1">
      <c r="A104" s="20"/>
      <c r="B104" s="452" t="s">
        <v>68</v>
      </c>
      <c r="C104" s="20"/>
      <c r="D104" s="21" t="s">
        <v>9</v>
      </c>
      <c r="E104" s="252">
        <v>716</v>
      </c>
      <c r="F104" s="252">
        <v>5</v>
      </c>
      <c r="G104" s="252">
        <v>44</v>
      </c>
      <c r="H104" s="252">
        <v>526</v>
      </c>
      <c r="I104" s="252">
        <v>45</v>
      </c>
      <c r="J104" s="252">
        <v>17</v>
      </c>
      <c r="K104" s="252">
        <v>79</v>
      </c>
      <c r="L104" s="453">
        <f t="shared" si="1"/>
        <v>50.837988826815639</v>
      </c>
    </row>
    <row r="105" spans="1:12" ht="12" customHeight="1">
      <c r="A105" s="20"/>
      <c r="B105" s="452"/>
      <c r="C105" s="20"/>
      <c r="D105" s="21" t="s">
        <v>10</v>
      </c>
      <c r="E105" s="252">
        <v>364</v>
      </c>
      <c r="F105" s="252">
        <v>3</v>
      </c>
      <c r="G105" s="252">
        <v>37</v>
      </c>
      <c r="H105" s="252">
        <v>271</v>
      </c>
      <c r="I105" s="252">
        <v>3</v>
      </c>
      <c r="J105" s="252">
        <v>14</v>
      </c>
      <c r="K105" s="252">
        <v>36</v>
      </c>
      <c r="L105" s="453"/>
    </row>
    <row r="106" spans="1:12" ht="12" customHeight="1">
      <c r="A106" s="20"/>
      <c r="B106" s="452" t="s">
        <v>69</v>
      </c>
      <c r="C106" s="20"/>
      <c r="D106" s="21" t="s">
        <v>9</v>
      </c>
      <c r="E106" s="252">
        <v>1001</v>
      </c>
      <c r="F106" s="252">
        <v>3</v>
      </c>
      <c r="G106" s="252">
        <v>49</v>
      </c>
      <c r="H106" s="252">
        <v>765</v>
      </c>
      <c r="I106" s="252">
        <v>51</v>
      </c>
      <c r="J106" s="252">
        <v>10</v>
      </c>
      <c r="K106" s="252">
        <v>123</v>
      </c>
      <c r="L106" s="453">
        <f t="shared" si="1"/>
        <v>43.356643356643353</v>
      </c>
    </row>
    <row r="107" spans="1:12" ht="12" customHeight="1">
      <c r="A107" s="20"/>
      <c r="B107" s="452"/>
      <c r="C107" s="20"/>
      <c r="D107" s="21" t="s">
        <v>10</v>
      </c>
      <c r="E107" s="252">
        <v>434</v>
      </c>
      <c r="F107" s="252">
        <v>5</v>
      </c>
      <c r="G107" s="252">
        <v>51</v>
      </c>
      <c r="H107" s="252">
        <v>284</v>
      </c>
      <c r="I107" s="252">
        <v>30</v>
      </c>
      <c r="J107" s="252">
        <v>13</v>
      </c>
      <c r="K107" s="252">
        <v>51</v>
      </c>
      <c r="L107" s="453"/>
    </row>
    <row r="108" spans="1:12" ht="12" customHeight="1">
      <c r="A108" s="20"/>
      <c r="B108" s="452" t="s">
        <v>70</v>
      </c>
      <c r="C108" s="20"/>
      <c r="D108" s="21" t="s">
        <v>9</v>
      </c>
      <c r="E108" s="252">
        <v>950</v>
      </c>
      <c r="F108" s="252">
        <v>6</v>
      </c>
      <c r="G108" s="252">
        <v>58</v>
      </c>
      <c r="H108" s="252">
        <v>741</v>
      </c>
      <c r="I108" s="252">
        <v>40</v>
      </c>
      <c r="J108" s="252">
        <v>33</v>
      </c>
      <c r="K108" s="252">
        <v>72</v>
      </c>
      <c r="L108" s="453">
        <f t="shared" si="1"/>
        <v>52.105263157894733</v>
      </c>
    </row>
    <row r="109" spans="1:12" ht="12" customHeight="1">
      <c r="A109" s="20"/>
      <c r="B109" s="452"/>
      <c r="C109" s="20"/>
      <c r="D109" s="21" t="s">
        <v>10</v>
      </c>
      <c r="E109" s="252">
        <v>495</v>
      </c>
      <c r="F109" s="252">
        <v>5</v>
      </c>
      <c r="G109" s="252">
        <v>52</v>
      </c>
      <c r="H109" s="252">
        <v>378</v>
      </c>
      <c r="I109" s="252">
        <v>9</v>
      </c>
      <c r="J109" s="252">
        <v>16</v>
      </c>
      <c r="K109" s="252">
        <v>35</v>
      </c>
      <c r="L109" s="453"/>
    </row>
    <row r="110" spans="1:12" ht="12" customHeight="1">
      <c r="A110" s="20"/>
      <c r="B110" s="452" t="s">
        <v>71</v>
      </c>
      <c r="C110" s="20"/>
      <c r="D110" s="21" t="s">
        <v>9</v>
      </c>
      <c r="E110" s="252">
        <v>147</v>
      </c>
      <c r="F110" s="252">
        <v>3</v>
      </c>
      <c r="G110" s="252">
        <v>15</v>
      </c>
      <c r="H110" s="252">
        <v>83</v>
      </c>
      <c r="I110" s="252">
        <v>19</v>
      </c>
      <c r="J110" s="252">
        <v>8</v>
      </c>
      <c r="K110" s="252">
        <v>19</v>
      </c>
      <c r="L110" s="453">
        <f t="shared" si="1"/>
        <v>112.24489795918366</v>
      </c>
    </row>
    <row r="111" spans="1:12" ht="12" customHeight="1">
      <c r="A111" s="20"/>
      <c r="B111" s="452"/>
      <c r="C111" s="20"/>
      <c r="D111" s="21" t="s">
        <v>10</v>
      </c>
      <c r="E111" s="252">
        <v>165</v>
      </c>
      <c r="F111" s="252">
        <v>3</v>
      </c>
      <c r="G111" s="252">
        <v>11</v>
      </c>
      <c r="H111" s="252">
        <v>108</v>
      </c>
      <c r="I111" s="252">
        <v>8</v>
      </c>
      <c r="J111" s="252">
        <v>8</v>
      </c>
      <c r="K111" s="252">
        <v>27</v>
      </c>
      <c r="L111" s="453"/>
    </row>
    <row r="112" spans="1:12" ht="12" customHeight="1">
      <c r="A112" s="20"/>
      <c r="B112" s="452" t="s">
        <v>72</v>
      </c>
      <c r="C112" s="20"/>
      <c r="D112" s="21" t="s">
        <v>9</v>
      </c>
      <c r="E112" s="252">
        <v>883</v>
      </c>
      <c r="F112" s="252">
        <v>5</v>
      </c>
      <c r="G112" s="252">
        <v>47</v>
      </c>
      <c r="H112" s="252">
        <v>650</v>
      </c>
      <c r="I112" s="252">
        <v>57</v>
      </c>
      <c r="J112" s="252">
        <v>6</v>
      </c>
      <c r="K112" s="252">
        <v>118</v>
      </c>
      <c r="L112" s="453">
        <f t="shared" si="1"/>
        <v>49.37712344280861</v>
      </c>
    </row>
    <row r="113" spans="1:12" ht="12" customHeight="1">
      <c r="A113" s="20"/>
      <c r="B113" s="452"/>
      <c r="C113" s="20"/>
      <c r="D113" s="21" t="s">
        <v>10</v>
      </c>
      <c r="E113" s="252">
        <v>436</v>
      </c>
      <c r="F113" s="252">
        <v>6</v>
      </c>
      <c r="G113" s="252">
        <v>56</v>
      </c>
      <c r="H113" s="252">
        <v>299</v>
      </c>
      <c r="I113" s="252">
        <v>17</v>
      </c>
      <c r="J113" s="252">
        <v>8</v>
      </c>
      <c r="K113" s="252">
        <v>50</v>
      </c>
      <c r="L113" s="453"/>
    </row>
    <row r="114" spans="1:12" ht="12" customHeight="1">
      <c r="A114" s="20"/>
      <c r="B114" s="452" t="s">
        <v>73</v>
      </c>
      <c r="C114" s="20"/>
      <c r="D114" s="21" t="s">
        <v>9</v>
      </c>
      <c r="E114" s="252">
        <v>268</v>
      </c>
      <c r="F114" s="252">
        <v>1</v>
      </c>
      <c r="G114" s="252">
        <v>29</v>
      </c>
      <c r="H114" s="252">
        <v>172</v>
      </c>
      <c r="I114" s="252">
        <v>21</v>
      </c>
      <c r="J114" s="252">
        <v>10</v>
      </c>
      <c r="K114" s="252">
        <v>35</v>
      </c>
      <c r="L114" s="453">
        <f t="shared" si="1"/>
        <v>45.149253731343286</v>
      </c>
    </row>
    <row r="115" spans="1:12" ht="12" customHeight="1">
      <c r="A115" s="20"/>
      <c r="B115" s="452"/>
      <c r="C115" s="20"/>
      <c r="D115" s="21" t="s">
        <v>10</v>
      </c>
      <c r="E115" s="252">
        <v>121</v>
      </c>
      <c r="F115" s="252">
        <v>2</v>
      </c>
      <c r="G115" s="252">
        <v>29</v>
      </c>
      <c r="H115" s="252">
        <v>59</v>
      </c>
      <c r="I115" s="252">
        <v>5</v>
      </c>
      <c r="J115" s="252">
        <v>14</v>
      </c>
      <c r="K115" s="252">
        <v>12</v>
      </c>
      <c r="L115" s="453"/>
    </row>
    <row r="116" spans="1:12" ht="12" customHeight="1">
      <c r="A116" s="20"/>
      <c r="B116" s="452" t="s">
        <v>74</v>
      </c>
      <c r="C116" s="20"/>
      <c r="D116" s="21" t="s">
        <v>9</v>
      </c>
      <c r="E116" s="252">
        <v>483</v>
      </c>
      <c r="F116" s="252">
        <v>6</v>
      </c>
      <c r="G116" s="252">
        <v>26</v>
      </c>
      <c r="H116" s="252">
        <v>359</v>
      </c>
      <c r="I116" s="252">
        <v>25</v>
      </c>
      <c r="J116" s="252">
        <v>16</v>
      </c>
      <c r="K116" s="252">
        <v>51</v>
      </c>
      <c r="L116" s="453">
        <f t="shared" si="1"/>
        <v>40.165631469979296</v>
      </c>
    </row>
    <row r="117" spans="1:12" ht="12" customHeight="1">
      <c r="A117" s="20"/>
      <c r="B117" s="452"/>
      <c r="C117" s="20"/>
      <c r="D117" s="21" t="s">
        <v>10</v>
      </c>
      <c r="E117" s="252">
        <v>194</v>
      </c>
      <c r="F117" s="252">
        <v>6</v>
      </c>
      <c r="G117" s="252">
        <v>25</v>
      </c>
      <c r="H117" s="252">
        <v>107</v>
      </c>
      <c r="I117" s="252">
        <v>11</v>
      </c>
      <c r="J117" s="252">
        <v>23</v>
      </c>
      <c r="K117" s="252">
        <v>22</v>
      </c>
      <c r="L117" s="453"/>
    </row>
    <row r="118" spans="1:12" ht="12" customHeight="1">
      <c r="A118" s="20"/>
      <c r="B118" s="452" t="s">
        <v>75</v>
      </c>
      <c r="C118" s="20"/>
      <c r="D118" s="21" t="s">
        <v>9</v>
      </c>
      <c r="E118" s="252">
        <v>386</v>
      </c>
      <c r="F118" s="252">
        <v>2</v>
      </c>
      <c r="G118" s="252">
        <v>29</v>
      </c>
      <c r="H118" s="252">
        <v>254</v>
      </c>
      <c r="I118" s="252">
        <v>41</v>
      </c>
      <c r="J118" s="252">
        <v>16</v>
      </c>
      <c r="K118" s="252">
        <v>44</v>
      </c>
      <c r="L118" s="453">
        <f t="shared" si="1"/>
        <v>61.398963730569946</v>
      </c>
    </row>
    <row r="119" spans="1:12" ht="12" customHeight="1">
      <c r="A119" s="20"/>
      <c r="B119" s="452"/>
      <c r="C119" s="20"/>
      <c r="D119" s="21" t="s">
        <v>10</v>
      </c>
      <c r="E119" s="252">
        <v>237</v>
      </c>
      <c r="F119" s="252">
        <v>3</v>
      </c>
      <c r="G119" s="252">
        <v>27</v>
      </c>
      <c r="H119" s="252">
        <v>157</v>
      </c>
      <c r="I119" s="252">
        <v>10</v>
      </c>
      <c r="J119" s="252">
        <v>10</v>
      </c>
      <c r="K119" s="252">
        <v>30</v>
      </c>
      <c r="L119" s="453"/>
    </row>
    <row r="120" spans="1:12" ht="12" customHeight="1">
      <c r="A120" s="20"/>
      <c r="B120" s="452" t="s">
        <v>76</v>
      </c>
      <c r="C120" s="20"/>
      <c r="D120" s="21" t="s">
        <v>9</v>
      </c>
      <c r="E120" s="252">
        <v>1224</v>
      </c>
      <c r="F120" s="252">
        <v>13</v>
      </c>
      <c r="G120" s="252">
        <v>74</v>
      </c>
      <c r="H120" s="252">
        <v>941</v>
      </c>
      <c r="I120" s="252">
        <v>47</v>
      </c>
      <c r="J120" s="252">
        <v>32</v>
      </c>
      <c r="K120" s="252">
        <v>117</v>
      </c>
      <c r="L120" s="453">
        <f t="shared" si="1"/>
        <v>55.392156862745104</v>
      </c>
    </row>
    <row r="121" spans="1:12" ht="12" customHeight="1">
      <c r="A121" s="20"/>
      <c r="B121" s="452"/>
      <c r="C121" s="20"/>
      <c r="D121" s="21" t="s">
        <v>10</v>
      </c>
      <c r="E121" s="252">
        <v>678</v>
      </c>
      <c r="F121" s="252">
        <v>13</v>
      </c>
      <c r="G121" s="252">
        <v>65</v>
      </c>
      <c r="H121" s="252">
        <v>480</v>
      </c>
      <c r="I121" s="252">
        <v>26</v>
      </c>
      <c r="J121" s="252">
        <v>33</v>
      </c>
      <c r="K121" s="252">
        <v>61</v>
      </c>
      <c r="L121" s="453"/>
    </row>
    <row r="122" spans="1:12" ht="12" customHeight="1">
      <c r="A122" s="20"/>
      <c r="B122" s="452" t="s">
        <v>77</v>
      </c>
      <c r="C122" s="20"/>
      <c r="D122" s="21" t="s">
        <v>9</v>
      </c>
      <c r="E122" s="252">
        <v>1460</v>
      </c>
      <c r="F122" s="252">
        <v>13</v>
      </c>
      <c r="G122" s="252">
        <v>85</v>
      </c>
      <c r="H122" s="252">
        <v>1098</v>
      </c>
      <c r="I122" s="252">
        <v>99</v>
      </c>
      <c r="J122" s="252">
        <v>17</v>
      </c>
      <c r="K122" s="252">
        <v>148</v>
      </c>
      <c r="L122" s="453">
        <f t="shared" si="1"/>
        <v>36.712328767123289</v>
      </c>
    </row>
    <row r="123" spans="1:12" ht="12" customHeight="1">
      <c r="A123" s="20"/>
      <c r="B123" s="452"/>
      <c r="C123" s="20"/>
      <c r="D123" s="21" t="s">
        <v>10</v>
      </c>
      <c r="E123" s="252">
        <v>536</v>
      </c>
      <c r="F123" s="252">
        <v>13</v>
      </c>
      <c r="G123" s="252">
        <v>69</v>
      </c>
      <c r="H123" s="252">
        <v>374</v>
      </c>
      <c r="I123" s="252">
        <v>22</v>
      </c>
      <c r="J123" s="252">
        <v>15</v>
      </c>
      <c r="K123" s="252">
        <v>43</v>
      </c>
      <c r="L123" s="453"/>
    </row>
    <row r="124" spans="1:12" ht="12" customHeight="1">
      <c r="A124" s="20"/>
      <c r="B124" s="452" t="s">
        <v>78</v>
      </c>
      <c r="C124" s="20"/>
      <c r="D124" s="21" t="s">
        <v>9</v>
      </c>
      <c r="E124" s="252">
        <v>654</v>
      </c>
      <c r="F124" s="252">
        <v>4</v>
      </c>
      <c r="G124" s="252">
        <v>24</v>
      </c>
      <c r="H124" s="252">
        <v>515</v>
      </c>
      <c r="I124" s="252">
        <v>40</v>
      </c>
      <c r="J124" s="252">
        <v>9</v>
      </c>
      <c r="K124" s="252">
        <v>62</v>
      </c>
      <c r="L124" s="453">
        <f t="shared" si="1"/>
        <v>51.37614678899083</v>
      </c>
    </row>
    <row r="125" spans="1:12" ht="12" customHeight="1">
      <c r="A125" s="20"/>
      <c r="B125" s="452"/>
      <c r="C125" s="20"/>
      <c r="D125" s="21" t="s">
        <v>10</v>
      </c>
      <c r="E125" s="252">
        <v>336</v>
      </c>
      <c r="F125" s="252">
        <v>4</v>
      </c>
      <c r="G125" s="252">
        <v>21</v>
      </c>
      <c r="H125" s="252">
        <v>260</v>
      </c>
      <c r="I125" s="252">
        <v>9</v>
      </c>
      <c r="J125" s="252">
        <v>8</v>
      </c>
      <c r="K125" s="252">
        <v>34</v>
      </c>
      <c r="L125" s="453"/>
    </row>
    <row r="126" spans="1:12" ht="12" customHeight="1">
      <c r="B126" s="452" t="s">
        <v>79</v>
      </c>
      <c r="C126" s="20"/>
      <c r="D126" s="233" t="s">
        <v>9</v>
      </c>
      <c r="E126" s="253">
        <v>658</v>
      </c>
      <c r="F126" s="252">
        <v>3</v>
      </c>
      <c r="G126" s="252">
        <v>25</v>
      </c>
      <c r="H126" s="252">
        <v>496</v>
      </c>
      <c r="I126" s="252">
        <v>50</v>
      </c>
      <c r="J126" s="252">
        <v>15</v>
      </c>
      <c r="K126" s="252">
        <v>69</v>
      </c>
      <c r="L126" s="453">
        <f t="shared" si="1"/>
        <v>59.878419452887542</v>
      </c>
    </row>
    <row r="127" spans="1:12" ht="12" customHeight="1">
      <c r="B127" s="452"/>
      <c r="C127" s="20"/>
      <c r="D127" s="233" t="s">
        <v>10</v>
      </c>
      <c r="E127" s="253">
        <v>394</v>
      </c>
      <c r="F127" s="252">
        <v>3</v>
      </c>
      <c r="G127" s="252">
        <v>50</v>
      </c>
      <c r="H127" s="252">
        <v>255</v>
      </c>
      <c r="I127" s="252">
        <v>24</v>
      </c>
      <c r="J127" s="252">
        <v>13</v>
      </c>
      <c r="K127" s="252">
        <v>49</v>
      </c>
      <c r="L127" s="453"/>
    </row>
    <row r="128" spans="1:12" s="28" customFormat="1" ht="4.5" customHeight="1" thickBot="1">
      <c r="A128" s="26"/>
      <c r="B128" s="26"/>
      <c r="C128" s="26"/>
      <c r="D128" s="27"/>
      <c r="E128" s="26"/>
      <c r="F128" s="26"/>
      <c r="G128" s="26"/>
      <c r="H128" s="26"/>
      <c r="I128" s="26"/>
      <c r="J128" s="26"/>
      <c r="K128" s="26"/>
      <c r="L128" s="26"/>
    </row>
    <row r="129" spans="4:4" ht="3.75" customHeight="1" thickTop="1"/>
    <row r="130" spans="4:4">
      <c r="D130" s="25"/>
    </row>
  </sheetData>
  <mergeCells count="121">
    <mergeCell ref="B122:B123"/>
    <mergeCell ref="L122:L123"/>
    <mergeCell ref="B124:B125"/>
    <mergeCell ref="L124:L125"/>
    <mergeCell ref="B126:B127"/>
    <mergeCell ref="L126:L127"/>
    <mergeCell ref="B116:B117"/>
    <mergeCell ref="L116:L117"/>
    <mergeCell ref="B118:B119"/>
    <mergeCell ref="L118:L119"/>
    <mergeCell ref="B120:B121"/>
    <mergeCell ref="L120:L121"/>
    <mergeCell ref="B110:B111"/>
    <mergeCell ref="L110:L111"/>
    <mergeCell ref="B112:B113"/>
    <mergeCell ref="L112:L113"/>
    <mergeCell ref="B114:B115"/>
    <mergeCell ref="L114:L115"/>
    <mergeCell ref="B104:B105"/>
    <mergeCell ref="L104:L105"/>
    <mergeCell ref="B106:B107"/>
    <mergeCell ref="L106:L107"/>
    <mergeCell ref="B108:B109"/>
    <mergeCell ref="L108:L109"/>
    <mergeCell ref="B98:B99"/>
    <mergeCell ref="L98:L99"/>
    <mergeCell ref="B100:B101"/>
    <mergeCell ref="L100:L101"/>
    <mergeCell ref="B102:B103"/>
    <mergeCell ref="L102:L103"/>
    <mergeCell ref="B92:B93"/>
    <mergeCell ref="L92:L93"/>
    <mergeCell ref="B94:B95"/>
    <mergeCell ref="L94:L95"/>
    <mergeCell ref="B96:B97"/>
    <mergeCell ref="L96:L97"/>
    <mergeCell ref="B86:B87"/>
    <mergeCell ref="L86:L87"/>
    <mergeCell ref="B88:B89"/>
    <mergeCell ref="L88:L89"/>
    <mergeCell ref="B90:B91"/>
    <mergeCell ref="L90:L91"/>
    <mergeCell ref="B80:B81"/>
    <mergeCell ref="L80:L81"/>
    <mergeCell ref="B82:B83"/>
    <mergeCell ref="L82:L83"/>
    <mergeCell ref="B84:B85"/>
    <mergeCell ref="L84:L85"/>
    <mergeCell ref="B74:B75"/>
    <mergeCell ref="L74:L75"/>
    <mergeCell ref="B76:B77"/>
    <mergeCell ref="L76:L77"/>
    <mergeCell ref="B78:B79"/>
    <mergeCell ref="L78:L79"/>
    <mergeCell ref="B68:B69"/>
    <mergeCell ref="L68:L69"/>
    <mergeCell ref="B70:B71"/>
    <mergeCell ref="L70:L71"/>
    <mergeCell ref="B72:B73"/>
    <mergeCell ref="L72:L73"/>
    <mergeCell ref="B62:B63"/>
    <mergeCell ref="L62:L63"/>
    <mergeCell ref="B64:B65"/>
    <mergeCell ref="L64:L65"/>
    <mergeCell ref="B66:B67"/>
    <mergeCell ref="L66:L67"/>
    <mergeCell ref="B56:B57"/>
    <mergeCell ref="L56:L57"/>
    <mergeCell ref="B58:B59"/>
    <mergeCell ref="L58:L59"/>
    <mergeCell ref="B60:B61"/>
    <mergeCell ref="L60:L61"/>
    <mergeCell ref="B50:B51"/>
    <mergeCell ref="L50:L51"/>
    <mergeCell ref="B52:B53"/>
    <mergeCell ref="L52:L53"/>
    <mergeCell ref="B54:B55"/>
    <mergeCell ref="L54:L55"/>
    <mergeCell ref="B44:B45"/>
    <mergeCell ref="L44:L45"/>
    <mergeCell ref="B46:B47"/>
    <mergeCell ref="L46:L47"/>
    <mergeCell ref="B48:B49"/>
    <mergeCell ref="L48:L49"/>
    <mergeCell ref="B38:B39"/>
    <mergeCell ref="L38:L39"/>
    <mergeCell ref="B40:B41"/>
    <mergeCell ref="L40:L41"/>
    <mergeCell ref="B42:B43"/>
    <mergeCell ref="L42:L43"/>
    <mergeCell ref="B32:B33"/>
    <mergeCell ref="L32:L33"/>
    <mergeCell ref="B34:B35"/>
    <mergeCell ref="L34:L35"/>
    <mergeCell ref="B36:B37"/>
    <mergeCell ref="L36:L37"/>
    <mergeCell ref="B26:B27"/>
    <mergeCell ref="L26:L27"/>
    <mergeCell ref="B28:B29"/>
    <mergeCell ref="L28:L29"/>
    <mergeCell ref="B30:B31"/>
    <mergeCell ref="L30:L31"/>
    <mergeCell ref="B20:B21"/>
    <mergeCell ref="L20:L21"/>
    <mergeCell ref="B22:B23"/>
    <mergeCell ref="L22:L23"/>
    <mergeCell ref="B24:B25"/>
    <mergeCell ref="L24:L25"/>
    <mergeCell ref="B14:B15"/>
    <mergeCell ref="L14:L15"/>
    <mergeCell ref="B16:B17"/>
    <mergeCell ref="L16:L17"/>
    <mergeCell ref="B18:B19"/>
    <mergeCell ref="L18:L19"/>
    <mergeCell ref="A2:D2"/>
    <mergeCell ref="B5:B6"/>
    <mergeCell ref="L5:L6"/>
    <mergeCell ref="B8:B9"/>
    <mergeCell ref="L8:L9"/>
    <mergeCell ref="B11:B12"/>
    <mergeCell ref="L11:L12"/>
  </mergeCells>
  <phoneticPr fontId="3"/>
  <printOptions horizontalCentered="1"/>
  <pageMargins left="0.82677165354330717" right="0.78740157480314965" top="0.6692913385826772" bottom="0.59055118110236227" header="0.27559055118110237" footer="0"/>
  <pageSetup paperSize="9" scale="90" orientation="portrait" r:id="rId1"/>
  <headerFooter alignWithMargins="0">
    <oddHeader>&amp;L&amp;9刑法犯罪種別認知・検挙件数&amp;R&amp;"ＭＳ ゴシック,標準"&amp;9&amp;F（&amp;A）</oddHeader>
  </headerFooter>
  <rowBreaks count="1" manualBreakCount="1">
    <brk id="75" max="11" man="1"/>
  </rowBreaks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Normal="100" zoomScaleSheetLayoutView="150" zoomScalePageLayoutView="120" workbookViewId="0"/>
  </sheetViews>
  <sheetFormatPr defaultRowHeight="9.75"/>
  <cols>
    <col min="1" max="1" width="3.33203125" style="52" customWidth="1"/>
    <col min="2" max="2" width="12.6640625" style="52" customWidth="1"/>
    <col min="3" max="3" width="1.33203125" style="52" customWidth="1"/>
    <col min="4" max="4" width="10" style="52" bestFit="1" customWidth="1"/>
    <col min="5" max="5" width="5.5" style="52" bestFit="1" customWidth="1"/>
    <col min="6" max="6" width="6.83203125" style="52" bestFit="1" customWidth="1"/>
    <col min="7" max="7" width="5.6640625" style="52" bestFit="1" customWidth="1"/>
    <col min="8" max="8" width="6.5" style="52" bestFit="1" customWidth="1"/>
    <col min="9" max="9" width="6.83203125" style="52" bestFit="1" customWidth="1"/>
    <col min="10" max="10" width="7.5" style="52" bestFit="1" customWidth="1"/>
    <col min="11" max="12" width="6.83203125" style="52" bestFit="1" customWidth="1"/>
    <col min="13" max="13" width="5.5" style="52" bestFit="1" customWidth="1"/>
    <col min="14" max="14" width="5.6640625" style="52" bestFit="1" customWidth="1"/>
    <col min="15" max="16" width="5.83203125" style="52" bestFit="1" customWidth="1"/>
    <col min="17" max="18" width="7.83203125" style="52" bestFit="1" customWidth="1"/>
    <col min="19" max="19" width="6.83203125" style="52" bestFit="1" customWidth="1"/>
    <col min="20" max="20" width="7.33203125" style="52" customWidth="1"/>
    <col min="21" max="21" width="5.83203125" style="52" customWidth="1"/>
    <col min="22" max="16384" width="9.33203125" style="52"/>
  </cols>
  <sheetData>
    <row r="1" spans="1:21" ht="12.75" customHeight="1" thickBot="1">
      <c r="A1" s="44" t="s">
        <v>127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245" t="s">
        <v>128</v>
      </c>
    </row>
    <row r="2" spans="1:21" ht="5.25" customHeight="1" thickTop="1">
      <c r="A2" s="70"/>
      <c r="B2" s="70"/>
      <c r="C2" s="71"/>
      <c r="D2" s="72"/>
      <c r="E2" s="73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3"/>
      <c r="S2" s="74"/>
      <c r="T2" s="54"/>
    </row>
    <row r="3" spans="1:21" ht="63.75" customHeight="1">
      <c r="A3" s="490" t="s">
        <v>129</v>
      </c>
      <c r="B3" s="490"/>
      <c r="C3" s="21"/>
      <c r="D3" s="75" t="s">
        <v>114</v>
      </c>
      <c r="E3" s="56" t="s">
        <v>130</v>
      </c>
      <c r="F3" s="55" t="s">
        <v>120</v>
      </c>
      <c r="G3" s="55" t="s">
        <v>117</v>
      </c>
      <c r="H3" s="55" t="s">
        <v>131</v>
      </c>
      <c r="I3" s="55" t="s">
        <v>132</v>
      </c>
      <c r="J3" s="56" t="s">
        <v>133</v>
      </c>
      <c r="K3" s="56" t="s">
        <v>134</v>
      </c>
      <c r="L3" s="55" t="s">
        <v>118</v>
      </c>
      <c r="M3" s="56" t="s">
        <v>135</v>
      </c>
      <c r="N3" s="55" t="s">
        <v>125</v>
      </c>
      <c r="O3" s="55" t="s">
        <v>136</v>
      </c>
      <c r="P3" s="56" t="s">
        <v>119</v>
      </c>
      <c r="Q3" s="56" t="s">
        <v>137</v>
      </c>
      <c r="R3" s="76" t="s">
        <v>138</v>
      </c>
      <c r="S3" s="56" t="s">
        <v>139</v>
      </c>
      <c r="T3" s="75" t="s">
        <v>140</v>
      </c>
    </row>
    <row r="4" spans="1:21" ht="4.5" customHeight="1">
      <c r="A4" s="244"/>
      <c r="B4" s="244"/>
      <c r="C4" s="7"/>
      <c r="D4" s="77"/>
      <c r="E4" s="60"/>
      <c r="F4" s="78"/>
      <c r="G4" s="78"/>
      <c r="H4" s="78"/>
      <c r="I4" s="78"/>
      <c r="J4" s="60"/>
      <c r="K4" s="60"/>
      <c r="L4" s="78"/>
      <c r="M4" s="60"/>
      <c r="N4" s="78"/>
      <c r="O4" s="78"/>
      <c r="P4" s="60"/>
      <c r="Q4" s="60"/>
      <c r="R4" s="79"/>
      <c r="S4" s="60"/>
      <c r="T4" s="77"/>
    </row>
    <row r="5" spans="1:21" ht="4.5" customHeight="1">
      <c r="A5" s="243"/>
      <c r="B5" s="243"/>
      <c r="C5" s="21"/>
      <c r="D5" s="75"/>
      <c r="E5" s="62"/>
      <c r="F5" s="75"/>
      <c r="G5" s="75"/>
      <c r="H5" s="75"/>
      <c r="I5" s="75"/>
      <c r="J5" s="62"/>
      <c r="K5" s="62"/>
      <c r="L5" s="75"/>
      <c r="M5" s="62"/>
      <c r="N5" s="75"/>
      <c r="O5" s="75"/>
      <c r="P5" s="62"/>
      <c r="Q5" s="62"/>
      <c r="R5" s="62"/>
      <c r="S5" s="62"/>
      <c r="T5" s="75"/>
    </row>
    <row r="6" spans="1:21" ht="11.1" customHeight="1">
      <c r="A6" s="492" t="s">
        <v>141</v>
      </c>
      <c r="B6" s="492"/>
      <c r="C6" s="8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72"/>
    </row>
    <row r="7" spans="1:21" ht="11.1" customHeight="1">
      <c r="A7" s="13"/>
      <c r="B7" s="443" t="s">
        <v>639</v>
      </c>
      <c r="C7" s="81"/>
      <c r="D7" s="82">
        <v>844</v>
      </c>
      <c r="E7" s="39" t="s">
        <v>44</v>
      </c>
      <c r="F7" s="39">
        <v>30</v>
      </c>
      <c r="G7" s="39">
        <v>0</v>
      </c>
      <c r="H7" s="39">
        <v>6</v>
      </c>
      <c r="I7" s="39">
        <v>6</v>
      </c>
      <c r="J7" s="39">
        <v>84</v>
      </c>
      <c r="K7" s="39">
        <v>15</v>
      </c>
      <c r="L7" s="39">
        <v>24</v>
      </c>
      <c r="M7" s="39">
        <v>0</v>
      </c>
      <c r="N7" s="39">
        <v>3</v>
      </c>
      <c r="O7" s="39">
        <v>0</v>
      </c>
      <c r="P7" s="39">
        <v>0</v>
      </c>
      <c r="Q7" s="39">
        <v>164</v>
      </c>
      <c r="R7" s="39">
        <v>378</v>
      </c>
      <c r="S7" s="39">
        <v>13</v>
      </c>
      <c r="T7" s="39">
        <v>121</v>
      </c>
    </row>
    <row r="8" spans="1:21" ht="11.1" customHeight="1">
      <c r="A8" s="13"/>
      <c r="B8" s="443" t="s">
        <v>640</v>
      </c>
      <c r="C8" s="81"/>
      <c r="D8" s="83">
        <v>826</v>
      </c>
      <c r="E8" s="65" t="s">
        <v>44</v>
      </c>
      <c r="F8" s="65">
        <v>25</v>
      </c>
      <c r="G8" s="65">
        <v>0</v>
      </c>
      <c r="H8" s="65">
        <v>0</v>
      </c>
      <c r="I8" s="65">
        <v>4</v>
      </c>
      <c r="J8" s="65">
        <v>74</v>
      </c>
      <c r="K8" s="65">
        <v>8</v>
      </c>
      <c r="L8" s="65">
        <v>14</v>
      </c>
      <c r="M8" s="65">
        <v>1</v>
      </c>
      <c r="N8" s="65">
        <v>6</v>
      </c>
      <c r="O8" s="65">
        <v>0</v>
      </c>
      <c r="P8" s="65">
        <v>0</v>
      </c>
      <c r="Q8" s="65">
        <v>159</v>
      </c>
      <c r="R8" s="65">
        <v>411</v>
      </c>
      <c r="S8" s="65">
        <v>3</v>
      </c>
      <c r="T8" s="64">
        <v>120</v>
      </c>
    </row>
    <row r="9" spans="1:21" ht="11.1" customHeight="1">
      <c r="A9" s="13"/>
      <c r="B9" s="443" t="s">
        <v>641</v>
      </c>
      <c r="C9" s="81"/>
      <c r="D9" s="82">
        <f>SUM(E9:T9)</f>
        <v>772</v>
      </c>
      <c r="E9" s="39" t="s">
        <v>142</v>
      </c>
      <c r="F9" s="39">
        <v>19</v>
      </c>
      <c r="G9" s="39">
        <v>0</v>
      </c>
      <c r="H9" s="39">
        <v>4</v>
      </c>
      <c r="I9" s="39">
        <v>7</v>
      </c>
      <c r="J9" s="39">
        <v>58</v>
      </c>
      <c r="K9" s="39">
        <v>11</v>
      </c>
      <c r="L9" s="39">
        <v>17</v>
      </c>
      <c r="M9" s="39">
        <v>0</v>
      </c>
      <c r="N9" s="39">
        <v>7</v>
      </c>
      <c r="O9" s="39">
        <v>1</v>
      </c>
      <c r="P9" s="39">
        <v>0</v>
      </c>
      <c r="Q9" s="39">
        <v>142</v>
      </c>
      <c r="R9" s="39">
        <v>389</v>
      </c>
      <c r="S9" s="39">
        <v>7</v>
      </c>
      <c r="T9" s="64">
        <v>110</v>
      </c>
      <c r="U9" s="84"/>
    </row>
    <row r="10" spans="1:21" ht="11.1" customHeight="1">
      <c r="A10" s="20"/>
      <c r="B10" s="20"/>
      <c r="C10" s="42"/>
      <c r="D10" s="258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72"/>
    </row>
    <row r="11" spans="1:21" ht="11.1" customHeight="1">
      <c r="A11" s="492" t="s">
        <v>143</v>
      </c>
      <c r="B11" s="492"/>
      <c r="C11" s="80"/>
      <c r="D11" s="258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72"/>
    </row>
    <row r="12" spans="1:21" ht="11.1" customHeight="1">
      <c r="A12" s="13"/>
      <c r="B12" s="421" t="s">
        <v>8</v>
      </c>
      <c r="C12" s="81"/>
      <c r="D12" s="39">
        <f t="shared" ref="D12:T12" si="0">SUM(D13:D19)</f>
        <v>537</v>
      </c>
      <c r="E12" s="39">
        <f t="shared" si="0"/>
        <v>0</v>
      </c>
      <c r="F12" s="39">
        <f t="shared" si="0"/>
        <v>18</v>
      </c>
      <c r="G12" s="39">
        <f t="shared" si="0"/>
        <v>0</v>
      </c>
      <c r="H12" s="39">
        <f t="shared" si="0"/>
        <v>3</v>
      </c>
      <c r="I12" s="39">
        <f t="shared" si="0"/>
        <v>4</v>
      </c>
      <c r="J12" s="39">
        <f t="shared" si="0"/>
        <v>57</v>
      </c>
      <c r="K12" s="39">
        <f t="shared" si="0"/>
        <v>10</v>
      </c>
      <c r="L12" s="39">
        <f t="shared" si="0"/>
        <v>12</v>
      </c>
      <c r="M12" s="39">
        <f t="shared" si="0"/>
        <v>0</v>
      </c>
      <c r="N12" s="39">
        <f t="shared" si="0"/>
        <v>7</v>
      </c>
      <c r="O12" s="39">
        <f t="shared" si="0"/>
        <v>1</v>
      </c>
      <c r="P12" s="39">
        <f t="shared" si="0"/>
        <v>0</v>
      </c>
      <c r="Q12" s="39">
        <f t="shared" si="0"/>
        <v>100</v>
      </c>
      <c r="R12" s="39">
        <f t="shared" si="0"/>
        <v>146</v>
      </c>
      <c r="S12" s="39">
        <f t="shared" si="0"/>
        <v>0</v>
      </c>
      <c r="T12" s="39">
        <f t="shared" si="0"/>
        <v>179</v>
      </c>
    </row>
    <row r="13" spans="1:21" ht="11.1" customHeight="1">
      <c r="A13" s="20"/>
      <c r="B13" s="241" t="s">
        <v>144</v>
      </c>
      <c r="C13" s="86"/>
      <c r="D13" s="254">
        <v>15</v>
      </c>
      <c r="E13" s="258">
        <v>0</v>
      </c>
      <c r="F13" s="258">
        <v>0</v>
      </c>
      <c r="G13" s="258">
        <v>0</v>
      </c>
      <c r="H13" s="258">
        <v>0</v>
      </c>
      <c r="I13" s="258">
        <v>0</v>
      </c>
      <c r="J13" s="258">
        <v>0</v>
      </c>
      <c r="K13" s="258">
        <v>0</v>
      </c>
      <c r="L13" s="258">
        <v>0</v>
      </c>
      <c r="M13" s="258">
        <v>0</v>
      </c>
      <c r="N13" s="258">
        <v>0</v>
      </c>
      <c r="O13" s="258">
        <v>0</v>
      </c>
      <c r="P13" s="258">
        <v>0</v>
      </c>
      <c r="Q13" s="258">
        <v>0</v>
      </c>
      <c r="R13" s="258">
        <v>4</v>
      </c>
      <c r="S13" s="258">
        <v>0</v>
      </c>
      <c r="T13" s="258">
        <v>11</v>
      </c>
    </row>
    <row r="14" spans="1:21" ht="11.1" customHeight="1">
      <c r="A14" s="20"/>
      <c r="B14" s="241" t="s">
        <v>126</v>
      </c>
      <c r="C14" s="86"/>
      <c r="D14" s="254">
        <v>75</v>
      </c>
      <c r="E14" s="258">
        <v>0</v>
      </c>
      <c r="F14" s="258">
        <v>0</v>
      </c>
      <c r="G14" s="258">
        <v>0</v>
      </c>
      <c r="H14" s="258">
        <v>0</v>
      </c>
      <c r="I14" s="258">
        <v>0</v>
      </c>
      <c r="J14" s="258">
        <v>0</v>
      </c>
      <c r="K14" s="258">
        <v>0</v>
      </c>
      <c r="L14" s="258">
        <v>0</v>
      </c>
      <c r="M14" s="258">
        <v>0</v>
      </c>
      <c r="N14" s="258">
        <v>0</v>
      </c>
      <c r="O14" s="258">
        <v>0</v>
      </c>
      <c r="P14" s="258">
        <v>0</v>
      </c>
      <c r="Q14" s="258">
        <v>2</v>
      </c>
      <c r="R14" s="258">
        <v>18</v>
      </c>
      <c r="S14" s="258">
        <v>0</v>
      </c>
      <c r="T14" s="258">
        <v>55</v>
      </c>
    </row>
    <row r="15" spans="1:21" ht="11.1" customHeight="1">
      <c r="A15" s="20"/>
      <c r="B15" s="241" t="s">
        <v>108</v>
      </c>
      <c r="C15" s="86"/>
      <c r="D15" s="254">
        <v>117</v>
      </c>
      <c r="E15" s="258">
        <v>0</v>
      </c>
      <c r="F15" s="258">
        <v>5</v>
      </c>
      <c r="G15" s="258">
        <v>0</v>
      </c>
      <c r="H15" s="258">
        <v>0</v>
      </c>
      <c r="I15" s="258">
        <v>0</v>
      </c>
      <c r="J15" s="258">
        <v>5</v>
      </c>
      <c r="K15" s="258">
        <v>2</v>
      </c>
      <c r="L15" s="258">
        <v>2</v>
      </c>
      <c r="M15" s="258">
        <v>0</v>
      </c>
      <c r="N15" s="258">
        <v>0</v>
      </c>
      <c r="O15" s="258">
        <v>0</v>
      </c>
      <c r="P15" s="258">
        <v>0</v>
      </c>
      <c r="Q15" s="258">
        <v>32</v>
      </c>
      <c r="R15" s="258">
        <v>39</v>
      </c>
      <c r="S15" s="258">
        <v>0</v>
      </c>
      <c r="T15" s="258">
        <v>32</v>
      </c>
    </row>
    <row r="16" spans="1:21" ht="11.1" customHeight="1">
      <c r="A16" s="20"/>
      <c r="B16" s="241" t="s">
        <v>109</v>
      </c>
      <c r="C16" s="86"/>
      <c r="D16" s="254">
        <v>242</v>
      </c>
      <c r="E16" s="258">
        <v>0</v>
      </c>
      <c r="F16" s="258">
        <v>9</v>
      </c>
      <c r="G16" s="258">
        <v>0</v>
      </c>
      <c r="H16" s="258">
        <v>2</v>
      </c>
      <c r="I16" s="258">
        <v>0</v>
      </c>
      <c r="J16" s="258">
        <v>25</v>
      </c>
      <c r="K16" s="258">
        <v>3</v>
      </c>
      <c r="L16" s="258">
        <v>5</v>
      </c>
      <c r="M16" s="258">
        <v>0</v>
      </c>
      <c r="N16" s="258">
        <v>0</v>
      </c>
      <c r="O16" s="258">
        <v>0</v>
      </c>
      <c r="P16" s="258">
        <v>0</v>
      </c>
      <c r="Q16" s="258">
        <v>59</v>
      </c>
      <c r="R16" s="258">
        <v>76</v>
      </c>
      <c r="S16" s="258">
        <v>0</v>
      </c>
      <c r="T16" s="258">
        <v>63</v>
      </c>
    </row>
    <row r="17" spans="1:20" ht="11.1" customHeight="1">
      <c r="A17" s="20"/>
      <c r="B17" s="241" t="s">
        <v>145</v>
      </c>
      <c r="C17" s="86"/>
      <c r="D17" s="254">
        <v>18</v>
      </c>
      <c r="E17" s="258">
        <v>0</v>
      </c>
      <c r="F17" s="258">
        <v>0</v>
      </c>
      <c r="G17" s="258">
        <v>0</v>
      </c>
      <c r="H17" s="258">
        <v>1</v>
      </c>
      <c r="I17" s="258">
        <v>0</v>
      </c>
      <c r="J17" s="258">
        <v>3</v>
      </c>
      <c r="K17" s="258">
        <v>1</v>
      </c>
      <c r="L17" s="258">
        <v>1</v>
      </c>
      <c r="M17" s="258">
        <v>0</v>
      </c>
      <c r="N17" s="258">
        <v>2</v>
      </c>
      <c r="O17" s="258">
        <v>0</v>
      </c>
      <c r="P17" s="258">
        <v>0</v>
      </c>
      <c r="Q17" s="258">
        <v>0</v>
      </c>
      <c r="R17" s="258">
        <v>0</v>
      </c>
      <c r="S17" s="258">
        <v>0</v>
      </c>
      <c r="T17" s="258">
        <v>10</v>
      </c>
    </row>
    <row r="18" spans="1:20" ht="11.1" customHeight="1">
      <c r="A18" s="20"/>
      <c r="B18" s="241" t="s">
        <v>112</v>
      </c>
      <c r="C18" s="86"/>
      <c r="D18" s="254">
        <v>32</v>
      </c>
      <c r="E18" s="258">
        <v>0</v>
      </c>
      <c r="F18" s="258">
        <v>0</v>
      </c>
      <c r="G18" s="258">
        <v>0</v>
      </c>
      <c r="H18" s="258">
        <v>0</v>
      </c>
      <c r="I18" s="258">
        <v>1</v>
      </c>
      <c r="J18" s="258">
        <v>15</v>
      </c>
      <c r="K18" s="258">
        <v>3</v>
      </c>
      <c r="L18" s="258">
        <v>0</v>
      </c>
      <c r="M18" s="258">
        <v>0</v>
      </c>
      <c r="N18" s="258">
        <v>3</v>
      </c>
      <c r="O18" s="258">
        <v>0</v>
      </c>
      <c r="P18" s="258">
        <v>0</v>
      </c>
      <c r="Q18" s="258">
        <v>3</v>
      </c>
      <c r="R18" s="258">
        <v>3</v>
      </c>
      <c r="S18" s="258">
        <v>0</v>
      </c>
      <c r="T18" s="258">
        <v>4</v>
      </c>
    </row>
    <row r="19" spans="1:20" ht="11.1" customHeight="1">
      <c r="A19" s="20"/>
      <c r="B19" s="241" t="s">
        <v>113</v>
      </c>
      <c r="C19" s="86"/>
      <c r="D19" s="254">
        <v>38</v>
      </c>
      <c r="E19" s="258">
        <v>0</v>
      </c>
      <c r="F19" s="258">
        <v>4</v>
      </c>
      <c r="G19" s="258">
        <v>0</v>
      </c>
      <c r="H19" s="258">
        <v>0</v>
      </c>
      <c r="I19" s="258">
        <v>3</v>
      </c>
      <c r="J19" s="258">
        <v>9</v>
      </c>
      <c r="K19" s="258">
        <v>1</v>
      </c>
      <c r="L19" s="258">
        <v>4</v>
      </c>
      <c r="M19" s="258">
        <v>0</v>
      </c>
      <c r="N19" s="258">
        <v>2</v>
      </c>
      <c r="O19" s="258">
        <v>1</v>
      </c>
      <c r="P19" s="258">
        <v>0</v>
      </c>
      <c r="Q19" s="258">
        <v>4</v>
      </c>
      <c r="R19" s="258">
        <v>6</v>
      </c>
      <c r="S19" s="258">
        <v>0</v>
      </c>
      <c r="T19" s="258">
        <v>4</v>
      </c>
    </row>
    <row r="20" spans="1:20" ht="3.75" customHeight="1" thickBot="1">
      <c r="A20" s="44"/>
      <c r="B20" s="45"/>
      <c r="C20" s="87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 t="s">
        <v>146</v>
      </c>
      <c r="O20" s="88"/>
      <c r="P20" s="88"/>
      <c r="Q20" s="88"/>
      <c r="R20" s="88"/>
      <c r="S20" s="88"/>
      <c r="T20" s="88"/>
    </row>
    <row r="21" spans="1:20" ht="4.5" customHeight="1" thickTop="1">
      <c r="A21" s="72"/>
      <c r="B21" s="241"/>
      <c r="C21" s="241"/>
      <c r="D21" s="89"/>
      <c r="E21" s="72"/>
      <c r="F21" s="89"/>
      <c r="G21" s="89"/>
      <c r="H21" s="89"/>
      <c r="I21" s="89"/>
      <c r="J21" s="89"/>
      <c r="K21" s="89"/>
      <c r="L21" s="89"/>
      <c r="M21" s="89"/>
      <c r="N21" s="89"/>
      <c r="O21" s="72"/>
      <c r="P21" s="72"/>
      <c r="Q21" s="72"/>
      <c r="R21" s="72"/>
      <c r="S21" s="72"/>
    </row>
    <row r="22" spans="1:20">
      <c r="A22" s="52" t="s">
        <v>147</v>
      </c>
    </row>
    <row r="23" spans="1:20">
      <c r="E23" s="90"/>
    </row>
    <row r="24" spans="1:20">
      <c r="B24" s="85"/>
      <c r="E24" s="91"/>
      <c r="O24" s="243"/>
      <c r="P24" s="243"/>
      <c r="Q24" s="243"/>
      <c r="R24" s="243"/>
      <c r="S24" s="243"/>
    </row>
  </sheetData>
  <mergeCells count="3">
    <mergeCell ref="A3:B3"/>
    <mergeCell ref="A6:B6"/>
    <mergeCell ref="A11:B11"/>
  </mergeCells>
  <phoneticPr fontId="3"/>
  <printOptions horizontalCentered="1"/>
  <pageMargins left="0.55118110236220474" right="0.35433070866141736" top="1.4566929133858268" bottom="0.98425196850393704" header="0.86614173228346458" footer="0.51181102362204722"/>
  <pageSetup paperSize="9" orientation="landscape" r:id="rId1"/>
  <headerFooter alignWithMargins="0">
    <oddHeader>&amp;L&amp;7福祉犯罪と被害少年の状況ー法令別ー&amp;R&amp;F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34"/>
  <sheetViews>
    <sheetView zoomScaleNormal="100" workbookViewId="0"/>
  </sheetViews>
  <sheetFormatPr defaultRowHeight="10.5"/>
  <cols>
    <col min="1" max="1" width="1" style="29" customWidth="1"/>
    <col min="2" max="2" width="15.33203125" style="29" customWidth="1"/>
    <col min="3" max="3" width="1" style="29" customWidth="1"/>
    <col min="4" max="8" width="11.33203125" style="29" customWidth="1"/>
    <col min="9" max="16384" width="9.33203125" style="29"/>
  </cols>
  <sheetData>
    <row r="1" spans="1:9" ht="12.75" customHeight="1" thickBot="1">
      <c r="A1" s="29" t="s">
        <v>457</v>
      </c>
      <c r="B1" s="1"/>
      <c r="H1" s="12" t="s">
        <v>456</v>
      </c>
    </row>
    <row r="2" spans="1:9" s="49" customFormat="1" ht="20.100000000000001" customHeight="1" thickTop="1">
      <c r="A2" s="493" t="s">
        <v>341</v>
      </c>
      <c r="B2" s="494"/>
      <c r="C2" s="494"/>
      <c r="D2" s="494" t="s">
        <v>455</v>
      </c>
      <c r="E2" s="494"/>
      <c r="F2" s="494"/>
      <c r="G2" s="494" t="s">
        <v>454</v>
      </c>
      <c r="H2" s="497" t="s">
        <v>453</v>
      </c>
    </row>
    <row r="3" spans="1:9" s="49" customFormat="1" ht="20.100000000000001" customHeight="1">
      <c r="A3" s="495"/>
      <c r="B3" s="496"/>
      <c r="C3" s="496"/>
      <c r="D3" s="278" t="s">
        <v>82</v>
      </c>
      <c r="E3" s="278" t="s">
        <v>452</v>
      </c>
      <c r="F3" s="278" t="s">
        <v>451</v>
      </c>
      <c r="G3" s="496"/>
      <c r="H3" s="498"/>
    </row>
    <row r="4" spans="1:9" s="49" customFormat="1" ht="5.25" customHeight="1">
      <c r="A4" s="112"/>
      <c r="B4" s="112"/>
      <c r="C4" s="216"/>
      <c r="D4" s="112"/>
      <c r="E4" s="112"/>
      <c r="F4" s="112"/>
      <c r="G4" s="112"/>
      <c r="H4" s="112"/>
    </row>
    <row r="5" spans="1:9" s="120" customFormat="1" ht="20.100000000000001" customHeight="1">
      <c r="A5" s="217"/>
      <c r="B5" s="431" t="s">
        <v>103</v>
      </c>
      <c r="C5" s="218"/>
      <c r="D5" s="308">
        <v>54641</v>
      </c>
      <c r="E5" s="308">
        <v>17775</v>
      </c>
      <c r="F5" s="308">
        <v>36866</v>
      </c>
      <c r="G5" s="308">
        <v>35907</v>
      </c>
      <c r="H5" s="308">
        <v>18734</v>
      </c>
    </row>
    <row r="6" spans="1:9" s="120" customFormat="1" ht="20.100000000000001" customHeight="1">
      <c r="A6" s="217"/>
      <c r="B6" s="431" t="s">
        <v>104</v>
      </c>
      <c r="C6" s="218"/>
      <c r="D6" s="308">
        <v>58894</v>
      </c>
      <c r="E6" s="308">
        <v>18734</v>
      </c>
      <c r="F6" s="308">
        <v>40160</v>
      </c>
      <c r="G6" s="308">
        <v>38323</v>
      </c>
      <c r="H6" s="308">
        <v>20571</v>
      </c>
    </row>
    <row r="7" spans="1:9" s="120" customFormat="1" ht="20.100000000000001" customHeight="1">
      <c r="A7" s="217"/>
      <c r="B7" s="431" t="s">
        <v>105</v>
      </c>
      <c r="C7" s="218"/>
      <c r="D7" s="308">
        <v>58413</v>
      </c>
      <c r="E7" s="308">
        <v>20571</v>
      </c>
      <c r="F7" s="308">
        <v>37842</v>
      </c>
      <c r="G7" s="308">
        <v>36107</v>
      </c>
      <c r="H7" s="308">
        <v>22306</v>
      </c>
    </row>
    <row r="8" spans="1:9" s="120" customFormat="1" ht="8.25" customHeight="1">
      <c r="A8" s="217"/>
      <c r="B8" s="220"/>
      <c r="C8" s="218"/>
      <c r="D8" s="308"/>
      <c r="E8" s="308"/>
      <c r="F8" s="308"/>
      <c r="G8" s="308"/>
      <c r="H8" s="308"/>
    </row>
    <row r="9" spans="1:9" ht="20.100000000000001" customHeight="1">
      <c r="A9" s="221"/>
      <c r="B9" s="430" t="s">
        <v>442</v>
      </c>
      <c r="C9" s="222"/>
      <c r="D9" s="432">
        <v>15164</v>
      </c>
      <c r="E9" s="432">
        <v>6169</v>
      </c>
      <c r="F9" s="432">
        <v>8995</v>
      </c>
      <c r="G9" s="432">
        <v>8031</v>
      </c>
      <c r="H9" s="432">
        <v>7133</v>
      </c>
      <c r="I9" s="307"/>
    </row>
    <row r="10" spans="1:9" ht="20.100000000000001" customHeight="1">
      <c r="A10" s="221"/>
      <c r="B10" s="430" t="s">
        <v>441</v>
      </c>
      <c r="C10" s="222"/>
      <c r="D10" s="432">
        <v>145</v>
      </c>
      <c r="E10" s="433">
        <v>47</v>
      </c>
      <c r="F10" s="433">
        <v>98</v>
      </c>
      <c r="G10" s="433">
        <v>86</v>
      </c>
      <c r="H10" s="433">
        <v>59</v>
      </c>
    </row>
    <row r="11" spans="1:9" ht="20.100000000000001" customHeight="1">
      <c r="A11" s="221"/>
      <c r="B11" s="430" t="s">
        <v>88</v>
      </c>
      <c r="C11" s="222"/>
      <c r="D11" s="432">
        <v>43104</v>
      </c>
      <c r="E11" s="432">
        <v>14355</v>
      </c>
      <c r="F11" s="432">
        <v>28749</v>
      </c>
      <c r="G11" s="432">
        <v>27990</v>
      </c>
      <c r="H11" s="432">
        <v>15114</v>
      </c>
    </row>
    <row r="12" spans="1:9" ht="3" customHeight="1" thickBot="1">
      <c r="A12" s="212"/>
      <c r="B12" s="212"/>
      <c r="C12" s="223"/>
      <c r="D12" s="212"/>
      <c r="E12" s="212"/>
      <c r="F12" s="212"/>
      <c r="G12" s="212"/>
      <c r="H12" s="212"/>
    </row>
    <row r="13" spans="1:9" ht="3.75" customHeight="1" thickTop="1"/>
    <row r="14" spans="1:9">
      <c r="A14" s="1"/>
    </row>
    <row r="15" spans="1:9" ht="12.75" customHeight="1" thickBot="1">
      <c r="A15" s="1" t="s">
        <v>450</v>
      </c>
      <c r="H15" s="12"/>
    </row>
    <row r="16" spans="1:9" s="49" customFormat="1" ht="20.100000000000001" customHeight="1" thickTop="1">
      <c r="A16" s="493" t="s">
        <v>449</v>
      </c>
      <c r="B16" s="494"/>
      <c r="C16" s="494"/>
      <c r="D16" s="494" t="s">
        <v>448</v>
      </c>
      <c r="E16" s="494"/>
      <c r="F16" s="494"/>
      <c r="G16" s="494" t="s">
        <v>447</v>
      </c>
      <c r="H16" s="497" t="s">
        <v>446</v>
      </c>
    </row>
    <row r="17" spans="1:23" s="49" customFormat="1" ht="20.100000000000001" customHeight="1">
      <c r="A17" s="495"/>
      <c r="B17" s="496"/>
      <c r="C17" s="496"/>
      <c r="D17" s="278" t="s">
        <v>445</v>
      </c>
      <c r="E17" s="278" t="s">
        <v>444</v>
      </c>
      <c r="F17" s="278" t="s">
        <v>443</v>
      </c>
      <c r="G17" s="496"/>
      <c r="H17" s="498"/>
    </row>
    <row r="18" spans="1:23" s="49" customFormat="1" ht="5.25" customHeight="1">
      <c r="A18" s="112"/>
      <c r="B18" s="112"/>
      <c r="C18" s="216"/>
      <c r="D18" s="215"/>
      <c r="E18" s="112"/>
      <c r="F18" s="112"/>
      <c r="G18" s="112"/>
      <c r="H18" s="112"/>
    </row>
    <row r="19" spans="1:23" s="120" customFormat="1" ht="20.100000000000001" customHeight="1">
      <c r="A19" s="217"/>
      <c r="B19" s="431" t="s">
        <v>103</v>
      </c>
      <c r="C19" s="218"/>
      <c r="D19" s="306">
        <v>41212</v>
      </c>
      <c r="E19" s="201">
        <v>3489</v>
      </c>
      <c r="F19" s="201">
        <v>37723</v>
      </c>
      <c r="G19" s="201">
        <v>37434</v>
      </c>
      <c r="H19" s="201">
        <v>3778</v>
      </c>
    </row>
    <row r="20" spans="1:23" s="120" customFormat="1" ht="20.100000000000001" customHeight="1">
      <c r="A20" s="217"/>
      <c r="B20" s="431" t="s">
        <v>104</v>
      </c>
      <c r="C20" s="218"/>
      <c r="D20" s="306">
        <v>40489</v>
      </c>
      <c r="E20" s="201">
        <v>3778</v>
      </c>
      <c r="F20" s="201">
        <v>36711</v>
      </c>
      <c r="G20" s="201">
        <v>36405</v>
      </c>
      <c r="H20" s="201">
        <v>4084</v>
      </c>
    </row>
    <row r="21" spans="1:23" s="120" customFormat="1" ht="20.100000000000001" customHeight="1">
      <c r="A21" s="217"/>
      <c r="B21" s="431" t="s">
        <v>105</v>
      </c>
      <c r="C21" s="217"/>
      <c r="D21" s="306">
        <v>37393</v>
      </c>
      <c r="E21" s="201">
        <v>4084</v>
      </c>
      <c r="F21" s="201">
        <v>33309</v>
      </c>
      <c r="G21" s="201">
        <v>31519</v>
      </c>
      <c r="H21" s="201">
        <v>5874</v>
      </c>
    </row>
    <row r="22" spans="1:23" s="120" customFormat="1" ht="8.25" customHeight="1">
      <c r="A22" s="217"/>
      <c r="B22" s="220"/>
      <c r="C22" s="217"/>
      <c r="D22" s="306"/>
      <c r="E22" s="201"/>
      <c r="F22" s="201"/>
      <c r="G22" s="201"/>
      <c r="H22" s="201"/>
    </row>
    <row r="23" spans="1:23" ht="20.100000000000001" customHeight="1">
      <c r="A23" s="221"/>
      <c r="B23" s="430" t="s">
        <v>442</v>
      </c>
      <c r="C23" s="221"/>
      <c r="D23" s="434">
        <v>17459</v>
      </c>
      <c r="E23" s="202">
        <v>3272</v>
      </c>
      <c r="F23" s="202">
        <v>14187</v>
      </c>
      <c r="G23" s="202">
        <v>12882</v>
      </c>
      <c r="H23" s="202">
        <v>4577</v>
      </c>
    </row>
    <row r="24" spans="1:23" ht="20.100000000000001" customHeight="1">
      <c r="A24" s="221"/>
      <c r="B24" s="430" t="s">
        <v>441</v>
      </c>
      <c r="C24" s="221"/>
      <c r="D24" s="434">
        <v>1549</v>
      </c>
      <c r="E24" s="202">
        <v>462</v>
      </c>
      <c r="F24" s="202">
        <v>1087</v>
      </c>
      <c r="G24" s="202">
        <v>1040</v>
      </c>
      <c r="H24" s="202">
        <v>509</v>
      </c>
    </row>
    <row r="25" spans="1:23" ht="20.100000000000001" customHeight="1">
      <c r="A25" s="221"/>
      <c r="B25" s="430" t="s">
        <v>88</v>
      </c>
      <c r="C25" s="221"/>
      <c r="D25" s="434">
        <v>18385</v>
      </c>
      <c r="E25" s="202">
        <v>350</v>
      </c>
      <c r="F25" s="202">
        <v>18035</v>
      </c>
      <c r="G25" s="202">
        <v>17597</v>
      </c>
      <c r="H25" s="202">
        <v>788</v>
      </c>
    </row>
    <row r="26" spans="1:23" ht="3" customHeight="1" thickBot="1">
      <c r="A26" s="212"/>
      <c r="B26" s="212"/>
      <c r="C26" s="212"/>
      <c r="D26" s="305"/>
      <c r="E26" s="212"/>
      <c r="F26" s="212"/>
      <c r="G26" s="212"/>
      <c r="H26" s="212"/>
    </row>
    <row r="27" spans="1:23" ht="4.5" customHeight="1" thickTop="1"/>
    <row r="28" spans="1:23">
      <c r="B28" s="1" t="s">
        <v>440</v>
      </c>
    </row>
    <row r="29" spans="1:23">
      <c r="A29" s="1"/>
      <c r="B29" s="1" t="s">
        <v>439</v>
      </c>
    </row>
    <row r="30" spans="1:23" s="279" customFormat="1">
      <c r="B30" s="28" t="s">
        <v>438</v>
      </c>
      <c r="C30" s="92"/>
      <c r="D30" s="92"/>
      <c r="E30" s="92"/>
      <c r="F30" s="92"/>
      <c r="G30" s="92"/>
      <c r="H30" s="92"/>
      <c r="N30" s="92"/>
      <c r="O30" s="92"/>
      <c r="P30" s="92"/>
      <c r="Q30" s="92"/>
      <c r="R30" s="92"/>
      <c r="S30" s="92"/>
      <c r="T30" s="92"/>
      <c r="U30" s="92"/>
      <c r="V30" s="92"/>
      <c r="W30" s="92"/>
    </row>
    <row r="31" spans="1:23" s="279" customFormat="1">
      <c r="B31" s="28" t="s">
        <v>437</v>
      </c>
      <c r="C31" s="92"/>
      <c r="D31" s="92"/>
      <c r="E31" s="92"/>
      <c r="F31" s="92"/>
      <c r="G31" s="92"/>
      <c r="H31" s="92"/>
      <c r="N31" s="92"/>
      <c r="O31" s="92"/>
      <c r="P31" s="92"/>
      <c r="Q31" s="92"/>
      <c r="R31" s="92"/>
      <c r="S31" s="92"/>
      <c r="T31" s="92"/>
      <c r="U31" s="92"/>
      <c r="V31" s="92"/>
      <c r="W31" s="92"/>
    </row>
    <row r="32" spans="1:23" s="279" customFormat="1">
      <c r="A32" s="304"/>
      <c r="B32" s="28" t="s">
        <v>436</v>
      </c>
      <c r="C32" s="92"/>
      <c r="D32" s="92"/>
      <c r="E32" s="92"/>
      <c r="F32" s="92"/>
      <c r="G32" s="92"/>
      <c r="H32" s="92"/>
      <c r="N32" s="92"/>
      <c r="O32" s="92"/>
      <c r="P32" s="92"/>
      <c r="Q32" s="92"/>
      <c r="R32" s="92"/>
      <c r="S32" s="92"/>
      <c r="T32" s="92"/>
      <c r="U32" s="92"/>
      <c r="V32" s="92"/>
      <c r="W32" s="92"/>
    </row>
    <row r="34" spans="2:2">
      <c r="B34" s="120"/>
    </row>
  </sheetData>
  <mergeCells count="8">
    <mergeCell ref="A2:C3"/>
    <mergeCell ref="D2:F2"/>
    <mergeCell ref="G2:G3"/>
    <mergeCell ref="H2:H3"/>
    <mergeCell ref="A16:C17"/>
    <mergeCell ref="D16:F16"/>
    <mergeCell ref="G16:G17"/>
    <mergeCell ref="H16:H17"/>
  </mergeCells>
  <phoneticPr fontId="3"/>
  <printOptions horizontalCentered="1"/>
  <pageMargins left="0.78740157480314965" right="0.59055118110236227" top="1.2598425196850394" bottom="0.47244094488188981" header="0.78740157480314965" footer="0"/>
  <pageSetup paperSize="9" orientation="portrait" cellComments="asDisplayed" r:id="rId1"/>
  <headerFooter alignWithMargins="0">
    <oddHeader>&amp;L民事・行政事件取扱状況&amp;R&amp;9&amp;F 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31"/>
  <sheetViews>
    <sheetView zoomScaleNormal="100" zoomScalePageLayoutView="118" workbookViewId="0"/>
  </sheetViews>
  <sheetFormatPr defaultRowHeight="10.5"/>
  <cols>
    <col min="1" max="1" width="1" style="29" customWidth="1"/>
    <col min="2" max="2" width="17.83203125" style="29" customWidth="1"/>
    <col min="3" max="3" width="1" style="29" customWidth="1"/>
    <col min="4" max="8" width="11.33203125" style="29" customWidth="1"/>
    <col min="9" max="16384" width="9.33203125" style="29"/>
  </cols>
  <sheetData>
    <row r="1" spans="1:9" ht="11.25" customHeight="1" thickBot="1">
      <c r="A1" s="1" t="s">
        <v>473</v>
      </c>
      <c r="H1" s="12" t="s">
        <v>456</v>
      </c>
    </row>
    <row r="2" spans="1:9" s="49" customFormat="1" ht="12.95" customHeight="1" thickTop="1">
      <c r="A2" s="493" t="s">
        <v>472</v>
      </c>
      <c r="B2" s="494"/>
      <c r="C2" s="494"/>
      <c r="D2" s="494" t="s">
        <v>471</v>
      </c>
      <c r="E2" s="494"/>
      <c r="F2" s="494"/>
      <c r="G2" s="494" t="s">
        <v>470</v>
      </c>
      <c r="H2" s="497" t="s">
        <v>469</v>
      </c>
    </row>
    <row r="3" spans="1:9" s="49" customFormat="1" ht="12.95" customHeight="1">
      <c r="A3" s="495"/>
      <c r="B3" s="496"/>
      <c r="C3" s="496"/>
      <c r="D3" s="278" t="s">
        <v>468</v>
      </c>
      <c r="E3" s="278" t="s">
        <v>467</v>
      </c>
      <c r="F3" s="278" t="s">
        <v>466</v>
      </c>
      <c r="G3" s="496"/>
      <c r="H3" s="498"/>
    </row>
    <row r="4" spans="1:9" s="49" customFormat="1" ht="4.5" customHeight="1">
      <c r="A4" s="112"/>
      <c r="B4" s="215"/>
      <c r="C4" s="216"/>
      <c r="D4" s="112"/>
      <c r="E4" s="112"/>
      <c r="F4" s="112"/>
      <c r="G4" s="112"/>
      <c r="H4" s="112"/>
    </row>
    <row r="5" spans="1:9" s="120" customFormat="1" ht="11.45" customHeight="1">
      <c r="A5" s="217"/>
      <c r="B5" s="447" t="s">
        <v>103</v>
      </c>
      <c r="C5" s="218"/>
      <c r="D5" s="311">
        <v>15222</v>
      </c>
      <c r="E5" s="311">
        <v>1254</v>
      </c>
      <c r="F5" s="311">
        <v>13968</v>
      </c>
      <c r="G5" s="311">
        <v>14128</v>
      </c>
      <c r="H5" s="311">
        <v>1094</v>
      </c>
    </row>
    <row r="6" spans="1:9" s="120" customFormat="1" ht="11.45" customHeight="1">
      <c r="A6" s="217"/>
      <c r="B6" s="447" t="s">
        <v>104</v>
      </c>
      <c r="C6" s="218"/>
      <c r="D6" s="311">
        <v>12925</v>
      </c>
      <c r="E6" s="311">
        <v>1094</v>
      </c>
      <c r="F6" s="311">
        <v>11831</v>
      </c>
      <c r="G6" s="311">
        <v>11827</v>
      </c>
      <c r="H6" s="311">
        <v>1098</v>
      </c>
    </row>
    <row r="7" spans="1:9" s="120" customFormat="1" ht="11.45" customHeight="1">
      <c r="A7" s="217"/>
      <c r="B7" s="447" t="s">
        <v>582</v>
      </c>
      <c r="C7" s="218"/>
      <c r="D7" s="311">
        <v>13030</v>
      </c>
      <c r="E7" s="311">
        <v>1098</v>
      </c>
      <c r="F7" s="311">
        <v>11932</v>
      </c>
      <c r="G7" s="311">
        <v>11885</v>
      </c>
      <c r="H7" s="311">
        <v>1145</v>
      </c>
    </row>
    <row r="8" spans="1:9" ht="10.5" customHeight="1">
      <c r="A8" s="221"/>
      <c r="B8" s="220"/>
      <c r="C8" s="222"/>
      <c r="D8" s="435"/>
      <c r="E8" s="435"/>
      <c r="F8" s="435"/>
      <c r="G8" s="435"/>
      <c r="H8" s="435"/>
    </row>
    <row r="9" spans="1:9" ht="11.45" customHeight="1">
      <c r="A9" s="221"/>
      <c r="B9" s="430" t="s">
        <v>460</v>
      </c>
      <c r="C9" s="222"/>
      <c r="D9" s="435">
        <v>4499</v>
      </c>
      <c r="E9" s="435">
        <v>997</v>
      </c>
      <c r="F9" s="435">
        <v>3502</v>
      </c>
      <c r="G9" s="435">
        <v>3452</v>
      </c>
      <c r="H9" s="435">
        <v>1047</v>
      </c>
      <c r="I9" s="118"/>
    </row>
    <row r="10" spans="1:9" ht="11.45" customHeight="1">
      <c r="A10" s="221"/>
      <c r="B10" s="430" t="s">
        <v>88</v>
      </c>
      <c r="C10" s="222"/>
      <c r="D10" s="435">
        <v>8531</v>
      </c>
      <c r="E10" s="435">
        <v>101</v>
      </c>
      <c r="F10" s="435">
        <v>8430</v>
      </c>
      <c r="G10" s="435">
        <v>8433</v>
      </c>
      <c r="H10" s="435">
        <v>98</v>
      </c>
    </row>
    <row r="11" spans="1:9" ht="3" customHeight="1" thickBot="1">
      <c r="A11" s="212"/>
      <c r="B11" s="212"/>
      <c r="C11" s="223"/>
      <c r="D11" s="212"/>
      <c r="E11" s="212"/>
      <c r="F11" s="212"/>
      <c r="G11" s="212"/>
      <c r="H11" s="212"/>
    </row>
    <row r="12" spans="1:9" ht="10.5" customHeight="1" thickTop="1"/>
    <row r="13" spans="1:9" ht="12.75" customHeight="1" thickBot="1">
      <c r="A13" s="1" t="s">
        <v>450</v>
      </c>
    </row>
    <row r="14" spans="1:9" ht="12.95" customHeight="1" thickTop="1">
      <c r="A14" s="493" t="s">
        <v>449</v>
      </c>
      <c r="B14" s="494"/>
      <c r="C14" s="494"/>
      <c r="D14" s="494" t="s">
        <v>465</v>
      </c>
      <c r="E14" s="494"/>
      <c r="F14" s="494"/>
      <c r="G14" s="494" t="s">
        <v>464</v>
      </c>
      <c r="H14" s="497" t="s">
        <v>463</v>
      </c>
    </row>
    <row r="15" spans="1:9" ht="12.95" customHeight="1">
      <c r="A15" s="495"/>
      <c r="B15" s="496"/>
      <c r="C15" s="496"/>
      <c r="D15" s="278" t="s">
        <v>310</v>
      </c>
      <c r="E15" s="278" t="s">
        <v>462</v>
      </c>
      <c r="F15" s="278" t="s">
        <v>461</v>
      </c>
      <c r="G15" s="496"/>
      <c r="H15" s="498"/>
    </row>
    <row r="16" spans="1:9" ht="5.25" customHeight="1">
      <c r="A16" s="215"/>
      <c r="B16" s="215"/>
      <c r="C16" s="216"/>
      <c r="D16" s="215"/>
      <c r="E16" s="215"/>
      <c r="F16" s="215"/>
      <c r="G16" s="215"/>
      <c r="H16" s="215"/>
    </row>
    <row r="17" spans="1:23" s="120" customFormat="1" ht="11.45" customHeight="1">
      <c r="A17" s="217"/>
      <c r="B17" s="447" t="s">
        <v>103</v>
      </c>
      <c r="C17" s="218"/>
      <c r="D17" s="219">
        <v>41253</v>
      </c>
      <c r="E17" s="219">
        <v>48</v>
      </c>
      <c r="F17" s="219">
        <v>41205</v>
      </c>
      <c r="G17" s="219">
        <v>41208</v>
      </c>
      <c r="H17" s="219">
        <v>45</v>
      </c>
    </row>
    <row r="18" spans="1:23" s="120" customFormat="1" ht="11.45" customHeight="1">
      <c r="A18" s="217"/>
      <c r="B18" s="447" t="s">
        <v>104</v>
      </c>
      <c r="C18" s="218"/>
      <c r="D18" s="219">
        <v>36257</v>
      </c>
      <c r="E18" s="219">
        <v>45</v>
      </c>
      <c r="F18" s="219">
        <v>36212</v>
      </c>
      <c r="G18" s="219">
        <v>36182</v>
      </c>
      <c r="H18" s="219">
        <v>75</v>
      </c>
    </row>
    <row r="19" spans="1:23" s="120" customFormat="1" ht="11.45" customHeight="1">
      <c r="A19" s="217"/>
      <c r="B19" s="447" t="s">
        <v>582</v>
      </c>
      <c r="C19" s="218"/>
      <c r="D19" s="219">
        <v>37340</v>
      </c>
      <c r="E19" s="219">
        <v>75</v>
      </c>
      <c r="F19" s="219">
        <v>37265</v>
      </c>
      <c r="G19" s="219">
        <v>37255</v>
      </c>
      <c r="H19" s="219">
        <v>85</v>
      </c>
    </row>
    <row r="20" spans="1:23" ht="11.25" customHeight="1">
      <c r="A20" s="221"/>
      <c r="B20" s="221"/>
      <c r="C20" s="222"/>
      <c r="D20" s="210"/>
      <c r="E20" s="210"/>
      <c r="F20" s="210"/>
      <c r="G20" s="210"/>
      <c r="H20" s="210"/>
    </row>
    <row r="21" spans="1:23" ht="11.45" customHeight="1">
      <c r="A21" s="221"/>
      <c r="B21" s="430" t="s">
        <v>460</v>
      </c>
      <c r="C21" s="222"/>
      <c r="D21" s="210">
        <v>97</v>
      </c>
      <c r="E21" s="210">
        <v>14</v>
      </c>
      <c r="F21" s="210">
        <v>83</v>
      </c>
      <c r="G21" s="210">
        <v>80</v>
      </c>
      <c r="H21" s="210">
        <v>17</v>
      </c>
    </row>
    <row r="22" spans="1:23" ht="11.45" customHeight="1">
      <c r="A22" s="221"/>
      <c r="B22" s="430" t="s">
        <v>459</v>
      </c>
      <c r="C22" s="222"/>
      <c r="D22" s="210">
        <v>10768</v>
      </c>
      <c r="E22" s="210">
        <v>60</v>
      </c>
      <c r="F22" s="210">
        <v>10708</v>
      </c>
      <c r="G22" s="210">
        <v>10701</v>
      </c>
      <c r="H22" s="210">
        <v>67</v>
      </c>
    </row>
    <row r="23" spans="1:23" ht="11.45" customHeight="1">
      <c r="A23" s="221"/>
      <c r="B23" s="430" t="s">
        <v>88</v>
      </c>
      <c r="C23" s="222"/>
      <c r="D23" s="210">
        <v>26475</v>
      </c>
      <c r="E23" s="210">
        <v>1</v>
      </c>
      <c r="F23" s="210">
        <v>26474</v>
      </c>
      <c r="G23" s="210">
        <v>26474</v>
      </c>
      <c r="H23" s="210">
        <v>1</v>
      </c>
    </row>
    <row r="24" spans="1:23" ht="5.25" customHeight="1" thickBot="1">
      <c r="A24" s="212"/>
      <c r="B24" s="212"/>
      <c r="C24" s="223"/>
      <c r="D24" s="310"/>
      <c r="E24" s="310"/>
      <c r="F24" s="310"/>
      <c r="G24" s="310"/>
      <c r="H24" s="310"/>
    </row>
    <row r="25" spans="1:23" ht="3.75" customHeight="1" thickTop="1">
      <c r="D25" s="309"/>
      <c r="E25" s="309"/>
      <c r="F25" s="309"/>
      <c r="G25" s="309"/>
      <c r="H25" s="309"/>
    </row>
    <row r="26" spans="1:23">
      <c r="B26" s="1" t="s">
        <v>458</v>
      </c>
    </row>
    <row r="27" spans="1:23" s="280" customFormat="1">
      <c r="B27" s="1" t="s">
        <v>418</v>
      </c>
      <c r="C27" s="29"/>
      <c r="D27" s="29"/>
      <c r="E27" s="29"/>
      <c r="F27" s="29"/>
      <c r="G27" s="29"/>
      <c r="H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s="280" customFormat="1">
      <c r="B28" s="1" t="s">
        <v>417</v>
      </c>
      <c r="C28" s="29"/>
      <c r="D28" s="29"/>
      <c r="E28" s="29"/>
      <c r="F28" s="29"/>
      <c r="G28" s="29"/>
      <c r="H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s="280" customFormat="1">
      <c r="B29" s="1" t="s">
        <v>416</v>
      </c>
      <c r="C29" s="29"/>
      <c r="D29" s="29"/>
      <c r="E29" s="29"/>
      <c r="F29" s="29"/>
      <c r="G29" s="29"/>
      <c r="H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1" spans="1:23">
      <c r="B31" s="120"/>
    </row>
  </sheetData>
  <mergeCells count="8">
    <mergeCell ref="A2:C3"/>
    <mergeCell ref="D2:F2"/>
    <mergeCell ref="G2:G3"/>
    <mergeCell ref="H2:H3"/>
    <mergeCell ref="A14:C15"/>
    <mergeCell ref="D14:F14"/>
    <mergeCell ref="G14:G15"/>
    <mergeCell ref="H14:H15"/>
  </mergeCells>
  <phoneticPr fontId="3"/>
  <printOptions horizontalCentered="1"/>
  <pageMargins left="0.59055118110236227" right="0.59055118110236227" top="1.4566929133858268" bottom="0.47244094488188981" header="0.78740157480314965" footer="0"/>
  <pageSetup paperSize="9" scale="110" orientation="portrait" cellComments="asDisplayed" r:id="rId1"/>
  <headerFooter alignWithMargins="0">
    <oddHeader>&amp;L刑事事件取扱状況&amp;R&amp;"ＭＳ ゴシック,標準"&amp;9&amp;F（&amp;A）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0"/>
  <sheetViews>
    <sheetView zoomScaleNormal="100" workbookViewId="0"/>
  </sheetViews>
  <sheetFormatPr defaultColWidth="9.33203125" defaultRowHeight="10.5"/>
  <cols>
    <col min="1" max="1" width="1" style="29" customWidth="1"/>
    <col min="2" max="2" width="8.6640625" style="28" bestFit="1" customWidth="1"/>
    <col min="3" max="3" width="1.83203125" style="28" customWidth="1"/>
    <col min="4" max="4" width="30.33203125" style="28" customWidth="1"/>
    <col min="5" max="5" width="1" style="29" customWidth="1"/>
    <col min="6" max="6" width="12.5" style="29" customWidth="1"/>
    <col min="7" max="16384" width="9.33203125" style="29"/>
  </cols>
  <sheetData>
    <row r="1" spans="1:7" ht="11.25" customHeight="1" thickBot="1">
      <c r="A1" s="1"/>
      <c r="B1" s="28" t="s">
        <v>12</v>
      </c>
      <c r="E1" s="1"/>
      <c r="F1" s="12" t="s">
        <v>435</v>
      </c>
    </row>
    <row r="2" spans="1:7" s="49" customFormat="1" ht="20.100000000000001" customHeight="1" thickTop="1">
      <c r="A2" s="499" t="s">
        <v>476</v>
      </c>
      <c r="B2" s="499"/>
      <c r="C2" s="499"/>
      <c r="D2" s="499"/>
      <c r="E2" s="454"/>
      <c r="F2" s="10" t="s">
        <v>475</v>
      </c>
      <c r="G2" s="112"/>
    </row>
    <row r="3" spans="1:7" s="49" customFormat="1" ht="7.5" customHeight="1">
      <c r="A3" s="269"/>
      <c r="B3" s="122"/>
      <c r="C3" s="122"/>
      <c r="D3" s="122"/>
      <c r="E3" s="4"/>
      <c r="F3" s="113"/>
      <c r="G3" s="112"/>
    </row>
    <row r="4" spans="1:7" ht="10.5" customHeight="1">
      <c r="A4" s="20"/>
      <c r="B4" s="500" t="s">
        <v>648</v>
      </c>
      <c r="C4" s="500"/>
      <c r="D4" s="500"/>
      <c r="E4" s="42"/>
      <c r="F4" s="116">
        <v>15439</v>
      </c>
      <c r="G4" s="221"/>
    </row>
    <row r="5" spans="1:7" ht="10.5" customHeight="1">
      <c r="A5" s="20"/>
      <c r="B5" s="500" t="s">
        <v>649</v>
      </c>
      <c r="C5" s="500"/>
      <c r="D5" s="500"/>
      <c r="E5" s="42"/>
      <c r="F5" s="116">
        <v>15026</v>
      </c>
      <c r="G5" s="221"/>
    </row>
    <row r="6" spans="1:7" ht="10.5" customHeight="1">
      <c r="A6" s="20"/>
      <c r="B6" s="500" t="s">
        <v>650</v>
      </c>
      <c r="C6" s="500"/>
      <c r="D6" s="500"/>
      <c r="E6" s="42"/>
      <c r="F6" s="116">
        <v>10060</v>
      </c>
      <c r="G6" s="221"/>
    </row>
    <row r="7" spans="1:7" ht="7.5" customHeight="1" thickBot="1">
      <c r="B7" s="26"/>
      <c r="C7" s="26"/>
      <c r="D7" s="26"/>
      <c r="E7" s="212"/>
      <c r="F7" s="305"/>
      <c r="G7" s="221"/>
    </row>
    <row r="8" spans="1:7" ht="11.25" thickTop="1"/>
    <row r="10" spans="1:7">
      <c r="D10" s="312"/>
    </row>
  </sheetData>
  <mergeCells count="4">
    <mergeCell ref="A2:E2"/>
    <mergeCell ref="B4:D4"/>
    <mergeCell ref="B5:D5"/>
    <mergeCell ref="B6:D6"/>
  </mergeCells>
  <phoneticPr fontId="3"/>
  <printOptions horizontalCentered="1"/>
  <pageMargins left="1.1811023622047245" right="0.59055118110236227" top="1.0629921259842521" bottom="0.47244094488188981" header="0.47244094488188981" footer="0"/>
  <pageSetup paperSize="9" scale="110" orientation="portrait" r:id="rId1"/>
  <headerFooter alignWithMargins="0">
    <oddHeader>&amp;L家事手続案内件数&amp;R&amp;F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29"/>
  <sheetViews>
    <sheetView zoomScaleNormal="100" zoomScaleSheetLayoutView="115" workbookViewId="0"/>
  </sheetViews>
  <sheetFormatPr defaultRowHeight="9.75"/>
  <cols>
    <col min="1" max="1" width="0.5" style="346" customWidth="1"/>
    <col min="2" max="2" width="10.6640625" style="1" customWidth="1"/>
    <col min="3" max="3" width="0.6640625" style="346" customWidth="1"/>
    <col min="4" max="4" width="8.83203125" style="346" bestFit="1" customWidth="1"/>
    <col min="5" max="5" width="18.5" style="347" bestFit="1" customWidth="1"/>
    <col min="6" max="6" width="5.5" style="346" customWidth="1"/>
    <col min="7" max="7" width="9.5" style="346" bestFit="1" customWidth="1"/>
    <col min="8" max="8" width="15.33203125" style="346" customWidth="1"/>
    <col min="9" max="9" width="5.5" style="346" customWidth="1"/>
    <col min="10" max="10" width="18.1640625" style="346" bestFit="1" customWidth="1"/>
    <col min="11" max="11" width="0.83203125" style="349" customWidth="1"/>
    <col min="12" max="12" width="1.6640625" style="348" customWidth="1"/>
    <col min="13" max="13" width="7.6640625" style="346" customWidth="1"/>
    <col min="14" max="14" width="0.5" style="347" customWidth="1"/>
    <col min="15" max="15" width="1.33203125" style="347" customWidth="1"/>
    <col min="16" max="16" width="1" style="348" customWidth="1"/>
    <col min="17" max="17" width="14.1640625" style="346" customWidth="1"/>
    <col min="18" max="18" width="1.83203125" style="347" customWidth="1"/>
    <col min="19" max="20" width="5.5" style="346" customWidth="1"/>
    <col min="21" max="21" width="15.33203125" style="346" customWidth="1"/>
    <col min="22" max="22" width="5.5" style="346" customWidth="1"/>
    <col min="23" max="23" width="18" style="346" bestFit="1" customWidth="1"/>
    <col min="24" max="16384" width="9.33203125" style="346"/>
  </cols>
  <sheetData>
    <row r="1" spans="1:24" ht="12" customHeight="1" thickBot="1">
      <c r="E1" s="377"/>
      <c r="F1" s="349"/>
      <c r="G1" s="349"/>
      <c r="H1" s="349"/>
      <c r="I1" s="349"/>
      <c r="J1" s="11"/>
      <c r="W1" s="348" t="s">
        <v>571</v>
      </c>
    </row>
    <row r="2" spans="1:24" s="2" customFormat="1" ht="11.25" customHeight="1" thickTop="1">
      <c r="A2" s="454" t="s">
        <v>570</v>
      </c>
      <c r="B2" s="455"/>
      <c r="C2" s="455"/>
      <c r="D2" s="505" t="s">
        <v>569</v>
      </c>
      <c r="E2" s="499"/>
      <c r="F2" s="499"/>
      <c r="G2" s="499"/>
      <c r="H2" s="499"/>
      <c r="I2" s="499"/>
      <c r="J2" s="499"/>
      <c r="K2" s="505" t="s">
        <v>568</v>
      </c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320"/>
    </row>
    <row r="3" spans="1:24" s="2" customFormat="1" ht="11.25" customHeight="1">
      <c r="A3" s="465"/>
      <c r="B3" s="466"/>
      <c r="C3" s="466"/>
      <c r="D3" s="466" t="s">
        <v>567</v>
      </c>
      <c r="E3" s="466"/>
      <c r="F3" s="466" t="s">
        <v>566</v>
      </c>
      <c r="G3" s="466"/>
      <c r="H3" s="506"/>
      <c r="I3" s="506" t="s">
        <v>565</v>
      </c>
      <c r="J3" s="507"/>
      <c r="K3" s="466" t="s">
        <v>567</v>
      </c>
      <c r="L3" s="466"/>
      <c r="M3" s="466"/>
      <c r="N3" s="466"/>
      <c r="O3" s="466"/>
      <c r="P3" s="466"/>
      <c r="Q3" s="466"/>
      <c r="R3" s="466"/>
      <c r="S3" s="466" t="s">
        <v>566</v>
      </c>
      <c r="T3" s="466"/>
      <c r="U3" s="506"/>
      <c r="V3" s="506" t="s">
        <v>565</v>
      </c>
      <c r="W3" s="507"/>
    </row>
    <row r="4" spans="1:24" s="2" customFormat="1" ht="11.25" customHeight="1">
      <c r="A4" s="465"/>
      <c r="B4" s="466"/>
      <c r="C4" s="466"/>
      <c r="D4" s="376" t="s">
        <v>559</v>
      </c>
      <c r="E4" s="375" t="s">
        <v>558</v>
      </c>
      <c r="F4" s="374" t="s">
        <v>559</v>
      </c>
      <c r="G4" s="375" t="s">
        <v>564</v>
      </c>
      <c r="H4" s="373" t="s">
        <v>560</v>
      </c>
      <c r="I4" s="374" t="s">
        <v>559</v>
      </c>
      <c r="J4" s="373" t="s">
        <v>558</v>
      </c>
      <c r="K4" s="508" t="s">
        <v>559</v>
      </c>
      <c r="L4" s="509"/>
      <c r="M4" s="509"/>
      <c r="N4" s="510"/>
      <c r="O4" s="511" t="s">
        <v>563</v>
      </c>
      <c r="P4" s="511"/>
      <c r="Q4" s="511"/>
      <c r="R4" s="511"/>
      <c r="S4" s="374" t="s">
        <v>559</v>
      </c>
      <c r="T4" s="375" t="s">
        <v>562</v>
      </c>
      <c r="U4" s="373" t="s">
        <v>561</v>
      </c>
      <c r="V4" s="374" t="s">
        <v>559</v>
      </c>
      <c r="W4" s="373" t="s">
        <v>558</v>
      </c>
    </row>
    <row r="5" spans="1:24" s="348" customFormat="1">
      <c r="A5" s="370"/>
      <c r="B5" s="11"/>
      <c r="C5" s="370"/>
      <c r="D5" s="372"/>
      <c r="E5" s="370" t="s">
        <v>557</v>
      </c>
      <c r="F5" s="370"/>
      <c r="G5" s="370"/>
      <c r="H5" s="370" t="s">
        <v>557</v>
      </c>
      <c r="I5" s="370"/>
      <c r="J5" s="370" t="s">
        <v>557</v>
      </c>
      <c r="K5" s="371"/>
      <c r="L5" s="371"/>
      <c r="M5" s="371"/>
      <c r="N5" s="371"/>
      <c r="O5" s="370"/>
      <c r="P5" s="370"/>
      <c r="Q5" s="370" t="s">
        <v>557</v>
      </c>
      <c r="R5" s="370"/>
      <c r="S5" s="370"/>
      <c r="T5" s="370"/>
      <c r="U5" s="370" t="s">
        <v>557</v>
      </c>
      <c r="V5" s="370"/>
      <c r="W5" s="370" t="s">
        <v>557</v>
      </c>
    </row>
    <row r="6" spans="1:24" s="366" customFormat="1">
      <c r="A6" s="369"/>
      <c r="B6" s="268" t="s">
        <v>103</v>
      </c>
      <c r="C6" s="369"/>
      <c r="D6" s="251">
        <v>19505</v>
      </c>
      <c r="E6" s="15">
        <v>7448404710</v>
      </c>
      <c r="F6" s="15">
        <v>7</v>
      </c>
      <c r="G6" s="15">
        <v>277</v>
      </c>
      <c r="H6" s="15">
        <v>12400000</v>
      </c>
      <c r="I6" s="15">
        <v>7</v>
      </c>
      <c r="J6" s="15">
        <v>71750000</v>
      </c>
      <c r="K6" s="504">
        <v>17289</v>
      </c>
      <c r="L6" s="504"/>
      <c r="M6" s="504"/>
      <c r="N6" s="504"/>
      <c r="O6" s="504">
        <v>5715612953</v>
      </c>
      <c r="P6" s="504"/>
      <c r="Q6" s="504"/>
      <c r="R6" s="504"/>
      <c r="S6" s="15">
        <v>3</v>
      </c>
      <c r="T6" s="15">
        <v>145</v>
      </c>
      <c r="U6" s="15">
        <v>0</v>
      </c>
      <c r="V6" s="15">
        <v>26</v>
      </c>
      <c r="W6" s="15">
        <v>432000000</v>
      </c>
    </row>
    <row r="7" spans="1:24" s="366" customFormat="1">
      <c r="A7" s="369"/>
      <c r="B7" s="268"/>
      <c r="C7" s="369"/>
      <c r="D7" s="368"/>
      <c r="E7" s="367"/>
      <c r="F7" s="39"/>
      <c r="G7" s="39"/>
      <c r="H7" s="39"/>
      <c r="I7" s="16"/>
      <c r="J7" s="16"/>
      <c r="K7" s="23"/>
      <c r="L7" s="16" t="s">
        <v>170</v>
      </c>
      <c r="M7" s="294">
        <v>393</v>
      </c>
      <c r="N7" s="367" t="s">
        <v>171</v>
      </c>
      <c r="O7" s="367"/>
      <c r="P7" s="16" t="s">
        <v>170</v>
      </c>
      <c r="Q7" s="39">
        <v>16204221</v>
      </c>
      <c r="R7" s="367" t="s">
        <v>171</v>
      </c>
      <c r="S7" s="258"/>
      <c r="T7" s="258"/>
      <c r="U7" s="258"/>
      <c r="V7" s="23"/>
      <c r="W7" s="23"/>
    </row>
    <row r="8" spans="1:24" s="366" customFormat="1" ht="3" customHeight="1">
      <c r="A8" s="369"/>
      <c r="B8" s="268"/>
      <c r="C8" s="369"/>
      <c r="D8" s="368"/>
      <c r="E8" s="367"/>
      <c r="F8" s="16"/>
      <c r="G8" s="16"/>
      <c r="H8" s="16"/>
      <c r="I8" s="16"/>
      <c r="J8" s="16"/>
      <c r="K8" s="16"/>
      <c r="L8" s="16"/>
      <c r="M8" s="15"/>
      <c r="N8" s="367"/>
      <c r="O8" s="367"/>
      <c r="P8" s="16"/>
      <c r="Q8" s="15"/>
      <c r="R8" s="367"/>
      <c r="S8" s="16"/>
      <c r="T8" s="16"/>
      <c r="U8" s="16"/>
      <c r="V8" s="16"/>
      <c r="W8" s="16"/>
    </row>
    <row r="9" spans="1:24" s="366" customFormat="1">
      <c r="A9" s="369"/>
      <c r="B9" s="268" t="s">
        <v>474</v>
      </c>
      <c r="C9" s="369"/>
      <c r="D9" s="251">
        <v>19198</v>
      </c>
      <c r="E9" s="15">
        <v>7449304620</v>
      </c>
      <c r="F9" s="15">
        <v>17</v>
      </c>
      <c r="G9" s="15">
        <v>383</v>
      </c>
      <c r="H9" s="15">
        <v>25400000</v>
      </c>
      <c r="I9" s="15">
        <v>5</v>
      </c>
      <c r="J9" s="15">
        <v>230200000</v>
      </c>
      <c r="K9" s="504">
        <v>16099</v>
      </c>
      <c r="L9" s="504"/>
      <c r="M9" s="504"/>
      <c r="N9" s="504"/>
      <c r="O9" s="504">
        <v>4766053512</v>
      </c>
      <c r="P9" s="504"/>
      <c r="Q9" s="504"/>
      <c r="R9" s="504"/>
      <c r="S9" s="15">
        <v>7</v>
      </c>
      <c r="T9" s="15">
        <v>152</v>
      </c>
      <c r="U9" s="15">
        <v>6300000</v>
      </c>
      <c r="V9" s="15">
        <v>15</v>
      </c>
      <c r="W9" s="15">
        <v>491000000</v>
      </c>
    </row>
    <row r="10" spans="1:24" s="366" customFormat="1">
      <c r="A10" s="369"/>
      <c r="B10" s="268"/>
      <c r="C10" s="369"/>
      <c r="D10" s="368"/>
      <c r="E10" s="367"/>
      <c r="F10" s="39"/>
      <c r="G10" s="39"/>
      <c r="H10" s="39"/>
      <c r="I10" s="16"/>
      <c r="J10" s="16"/>
      <c r="K10" s="23"/>
      <c r="L10" s="16" t="s">
        <v>170</v>
      </c>
      <c r="M10" s="294">
        <v>463</v>
      </c>
      <c r="N10" s="367" t="s">
        <v>171</v>
      </c>
      <c r="O10" s="367"/>
      <c r="P10" s="16" t="s">
        <v>170</v>
      </c>
      <c r="Q10" s="39">
        <v>4319740</v>
      </c>
      <c r="R10" s="367" t="s">
        <v>171</v>
      </c>
      <c r="S10" s="258"/>
      <c r="T10" s="258"/>
      <c r="U10" s="258"/>
      <c r="V10" s="23"/>
      <c r="W10" s="23"/>
    </row>
    <row r="11" spans="1:24" s="366" customFormat="1" ht="3" customHeight="1">
      <c r="A11" s="369"/>
      <c r="B11" s="268"/>
      <c r="C11" s="369"/>
      <c r="D11" s="368"/>
      <c r="E11" s="367"/>
      <c r="F11" s="16"/>
      <c r="G11" s="16"/>
      <c r="H11" s="16"/>
      <c r="I11" s="16"/>
      <c r="J11" s="16"/>
      <c r="K11" s="16"/>
      <c r="L11" s="16"/>
      <c r="M11" s="15"/>
      <c r="N11" s="367"/>
      <c r="O11" s="367"/>
      <c r="P11" s="16"/>
      <c r="Q11" s="15"/>
      <c r="R11" s="367"/>
      <c r="S11" s="16"/>
      <c r="T11" s="16"/>
      <c r="U11" s="16"/>
      <c r="V11" s="16"/>
      <c r="W11" s="16"/>
    </row>
    <row r="12" spans="1:24" s="366" customFormat="1">
      <c r="A12" s="369"/>
      <c r="B12" s="421" t="s">
        <v>105</v>
      </c>
      <c r="C12" s="369"/>
      <c r="D12" s="251">
        <f t="shared" ref="D12:J12" si="0">SUM(D15,D18,D21,D23,D25)</f>
        <v>16060</v>
      </c>
      <c r="E12" s="15">
        <f t="shared" si="0"/>
        <v>5967565844</v>
      </c>
      <c r="F12" s="15">
        <f t="shared" si="0"/>
        <v>17</v>
      </c>
      <c r="G12" s="15">
        <f t="shared" si="0"/>
        <v>946</v>
      </c>
      <c r="H12" s="15">
        <f t="shared" si="0"/>
        <v>21992000</v>
      </c>
      <c r="I12" s="15">
        <f t="shared" si="0"/>
        <v>2</v>
      </c>
      <c r="J12" s="15">
        <f t="shared" si="0"/>
        <v>200000000</v>
      </c>
      <c r="K12" s="504">
        <f>SUM(K15,L18,K21,K23,K25)</f>
        <v>15920</v>
      </c>
      <c r="L12" s="504"/>
      <c r="M12" s="504"/>
      <c r="N12" s="504"/>
      <c r="O12" s="504">
        <f>SUM(O15,N18,O21,O23,O25)</f>
        <v>6826147697</v>
      </c>
      <c r="P12" s="504"/>
      <c r="Q12" s="504"/>
      <c r="R12" s="504"/>
      <c r="S12" s="15">
        <f>SUM(S15,S18,S21,S23,S25)</f>
        <v>5</v>
      </c>
      <c r="T12" s="15">
        <f>SUM(T15,T18,T21,T23,T25)</f>
        <v>289</v>
      </c>
      <c r="U12" s="15">
        <f>SUM(U15,U18,U21,U23,U25)</f>
        <v>12150000</v>
      </c>
      <c r="V12" s="15">
        <f>SUM(V15,V18,V21,V23,V25)</f>
        <v>8</v>
      </c>
      <c r="W12" s="15">
        <f>SUM(W15,W18,W21,W23,W25)</f>
        <v>218800000</v>
      </c>
    </row>
    <row r="13" spans="1:24" s="366" customFormat="1">
      <c r="A13" s="369"/>
      <c r="B13" s="5"/>
      <c r="C13" s="369"/>
      <c r="D13" s="360"/>
      <c r="E13" s="363"/>
      <c r="F13" s="258"/>
      <c r="G13" s="258"/>
      <c r="H13" s="258"/>
      <c r="I13" s="23"/>
      <c r="J13" s="23"/>
      <c r="K13" s="23"/>
      <c r="L13" s="16" t="s">
        <v>551</v>
      </c>
      <c r="M13" s="294">
        <f>SUM(M16,M19,M22,M24,M26)</f>
        <v>265</v>
      </c>
      <c r="N13" s="367" t="s">
        <v>171</v>
      </c>
      <c r="O13" s="367"/>
      <c r="P13" s="16" t="s">
        <v>170</v>
      </c>
      <c r="Q13" s="39">
        <f>SUM(Q16,Q19,Q22,Q24,Q26)</f>
        <v>5045358</v>
      </c>
      <c r="R13" s="367" t="s">
        <v>171</v>
      </c>
      <c r="S13" s="39"/>
      <c r="T13" s="258"/>
      <c r="U13" s="258"/>
      <c r="V13" s="23"/>
      <c r="W13" s="23"/>
    </row>
    <row r="14" spans="1:24" s="366" customFormat="1" ht="9.75" customHeight="1">
      <c r="A14" s="369"/>
      <c r="B14" s="5"/>
      <c r="C14" s="369"/>
      <c r="D14" s="368"/>
      <c r="E14" s="367"/>
      <c r="F14" s="16"/>
      <c r="G14" s="16"/>
      <c r="H14" s="16"/>
      <c r="I14" s="16"/>
      <c r="J14" s="16"/>
      <c r="K14" s="16"/>
      <c r="L14" s="16"/>
      <c r="M14" s="16"/>
      <c r="N14" s="367"/>
      <c r="O14" s="367"/>
      <c r="P14" s="16"/>
      <c r="Q14" s="15"/>
      <c r="R14" s="367"/>
      <c r="S14" s="16"/>
      <c r="T14" s="16"/>
      <c r="U14" s="16"/>
      <c r="V14" s="16"/>
      <c r="W14" s="16"/>
    </row>
    <row r="15" spans="1:24">
      <c r="A15" s="349"/>
      <c r="B15" s="266" t="s">
        <v>556</v>
      </c>
      <c r="C15" s="349"/>
      <c r="D15" s="359">
        <v>11134</v>
      </c>
      <c r="E15" s="358">
        <v>1594206830</v>
      </c>
      <c r="F15" s="358">
        <v>5</v>
      </c>
      <c r="G15" s="358">
        <v>221</v>
      </c>
      <c r="H15" s="358">
        <v>6492000</v>
      </c>
      <c r="I15" s="258" t="s">
        <v>44</v>
      </c>
      <c r="J15" s="258" t="s">
        <v>44</v>
      </c>
      <c r="K15" s="502">
        <v>10080</v>
      </c>
      <c r="L15" s="502"/>
      <c r="M15" s="502"/>
      <c r="N15" s="502"/>
      <c r="O15" s="503">
        <v>1671546910</v>
      </c>
      <c r="P15" s="503"/>
      <c r="Q15" s="503"/>
      <c r="R15" s="503"/>
      <c r="S15" s="258" t="s">
        <v>44</v>
      </c>
      <c r="T15" s="258" t="s">
        <v>44</v>
      </c>
      <c r="U15" s="258" t="s">
        <v>44</v>
      </c>
      <c r="V15" s="258" t="s">
        <v>44</v>
      </c>
      <c r="W15" s="258" t="s">
        <v>44</v>
      </c>
    </row>
    <row r="16" spans="1:24">
      <c r="A16" s="349"/>
      <c r="B16" s="266"/>
      <c r="C16" s="349"/>
      <c r="D16" s="360"/>
      <c r="E16" s="363"/>
      <c r="F16" s="23"/>
      <c r="G16" s="23"/>
      <c r="H16" s="23"/>
      <c r="I16" s="23"/>
      <c r="J16" s="23"/>
      <c r="K16" s="23"/>
      <c r="L16" s="23" t="s">
        <v>552</v>
      </c>
      <c r="M16" s="22">
        <v>265</v>
      </c>
      <c r="N16" s="363" t="s">
        <v>549</v>
      </c>
      <c r="O16" s="363"/>
      <c r="P16" s="23" t="s">
        <v>551</v>
      </c>
      <c r="Q16" s="22">
        <v>5045358</v>
      </c>
      <c r="R16" s="363" t="s">
        <v>555</v>
      </c>
      <c r="S16" s="23"/>
      <c r="T16" s="23"/>
      <c r="U16" s="23"/>
      <c r="V16" s="23"/>
      <c r="W16" s="23"/>
    </row>
    <row r="17" spans="1:23" ht="3" customHeight="1">
      <c r="A17" s="349"/>
      <c r="B17" s="266"/>
      <c r="C17" s="349"/>
      <c r="D17" s="360"/>
      <c r="E17" s="363"/>
      <c r="F17" s="23"/>
      <c r="G17" s="23"/>
      <c r="H17" s="23"/>
      <c r="I17" s="23"/>
      <c r="J17" s="23"/>
      <c r="K17" s="23"/>
      <c r="L17" s="23"/>
      <c r="M17" s="23"/>
      <c r="N17" s="363"/>
      <c r="O17" s="363"/>
      <c r="P17" s="23"/>
      <c r="Q17" s="22"/>
      <c r="R17" s="363"/>
      <c r="S17" s="23"/>
      <c r="T17" s="23"/>
      <c r="U17" s="23"/>
      <c r="V17" s="23"/>
      <c r="W17" s="23"/>
    </row>
    <row r="18" spans="1:23" ht="10.5" customHeight="1">
      <c r="A18" s="349"/>
      <c r="B18" s="277" t="s">
        <v>554</v>
      </c>
      <c r="C18" s="349"/>
      <c r="D18" s="365">
        <v>570</v>
      </c>
      <c r="E18" s="22">
        <v>1439915000</v>
      </c>
      <c r="F18" s="258" t="s">
        <v>553</v>
      </c>
      <c r="G18" s="258" t="s">
        <v>44</v>
      </c>
      <c r="H18" s="258" t="s">
        <v>44</v>
      </c>
      <c r="I18" s="258" t="s">
        <v>44</v>
      </c>
      <c r="J18" s="258" t="s">
        <v>44</v>
      </c>
      <c r="K18" s="358"/>
      <c r="L18" s="502">
        <v>545</v>
      </c>
      <c r="M18" s="502"/>
      <c r="N18" s="502">
        <v>1563357117</v>
      </c>
      <c r="O18" s="502"/>
      <c r="P18" s="502"/>
      <c r="Q18" s="502"/>
      <c r="R18" s="502"/>
      <c r="S18" s="258" t="s">
        <v>44</v>
      </c>
      <c r="T18" s="258" t="s">
        <v>44</v>
      </c>
      <c r="U18" s="258" t="s">
        <v>44</v>
      </c>
      <c r="V18" s="258" t="s">
        <v>44</v>
      </c>
      <c r="W18" s="258" t="s">
        <v>44</v>
      </c>
    </row>
    <row r="19" spans="1:23">
      <c r="A19" s="349"/>
      <c r="B19" s="266"/>
      <c r="C19" s="349"/>
      <c r="D19" s="360"/>
      <c r="E19" s="363"/>
      <c r="F19" s="23"/>
      <c r="G19" s="23"/>
      <c r="H19" s="23"/>
      <c r="I19" s="23"/>
      <c r="J19" s="23"/>
      <c r="K19" s="23"/>
      <c r="L19" s="23" t="s">
        <v>552</v>
      </c>
      <c r="M19" s="23" t="s">
        <v>142</v>
      </c>
      <c r="N19" s="363"/>
      <c r="O19" s="363" t="s">
        <v>549</v>
      </c>
      <c r="P19" s="23" t="s">
        <v>551</v>
      </c>
      <c r="Q19" s="22" t="s">
        <v>550</v>
      </c>
      <c r="R19" s="364" t="s">
        <v>549</v>
      </c>
      <c r="S19" s="23"/>
      <c r="T19" s="23"/>
      <c r="U19" s="23"/>
      <c r="V19" s="23"/>
      <c r="W19" s="23"/>
    </row>
    <row r="20" spans="1:23" ht="3" customHeight="1">
      <c r="A20" s="349"/>
      <c r="B20" s="266"/>
      <c r="C20" s="349"/>
      <c r="D20" s="360"/>
      <c r="E20" s="363"/>
      <c r="F20" s="23"/>
      <c r="G20" s="23"/>
      <c r="H20" s="23"/>
      <c r="I20" s="23"/>
      <c r="J20" s="23"/>
      <c r="K20" s="23"/>
      <c r="L20" s="23"/>
      <c r="M20" s="23"/>
      <c r="N20" s="363"/>
      <c r="O20" s="363"/>
      <c r="P20" s="23"/>
      <c r="Q20" s="22"/>
      <c r="R20" s="363"/>
      <c r="S20" s="23"/>
      <c r="T20" s="23"/>
      <c r="U20" s="23"/>
      <c r="V20" s="23"/>
      <c r="W20" s="23"/>
    </row>
    <row r="21" spans="1:23">
      <c r="A21" s="349"/>
      <c r="B21" s="266" t="s">
        <v>548</v>
      </c>
      <c r="C21" s="349"/>
      <c r="D21" s="360">
        <v>66</v>
      </c>
      <c r="E21" s="22">
        <v>1389555546</v>
      </c>
      <c r="F21" s="258" t="s">
        <v>44</v>
      </c>
      <c r="G21" s="258" t="s">
        <v>44</v>
      </c>
      <c r="H21" s="258" t="s">
        <v>44</v>
      </c>
      <c r="I21" s="358">
        <v>2</v>
      </c>
      <c r="J21" s="358">
        <v>200000000</v>
      </c>
      <c r="K21" s="502">
        <v>153</v>
      </c>
      <c r="L21" s="502"/>
      <c r="M21" s="502"/>
      <c r="N21" s="502"/>
      <c r="O21" s="502">
        <v>2176577568</v>
      </c>
      <c r="P21" s="502"/>
      <c r="Q21" s="502"/>
      <c r="R21" s="502"/>
      <c r="S21" s="258" t="s">
        <v>142</v>
      </c>
      <c r="T21" s="258" t="s">
        <v>142</v>
      </c>
      <c r="U21" s="258" t="s">
        <v>546</v>
      </c>
      <c r="V21" s="22">
        <v>8</v>
      </c>
      <c r="W21" s="22">
        <v>218800000</v>
      </c>
    </row>
    <row r="22" spans="1:23" ht="12.75" customHeight="1">
      <c r="A22" s="349"/>
      <c r="B22" s="266"/>
      <c r="C22" s="349"/>
      <c r="D22" s="360"/>
      <c r="E22" s="363"/>
      <c r="F22" s="23"/>
      <c r="G22" s="23"/>
      <c r="H22" s="22"/>
      <c r="I22" s="362"/>
      <c r="J22" s="361"/>
      <c r="K22" s="23"/>
      <c r="L22" s="23"/>
      <c r="M22" s="23"/>
      <c r="N22" s="363"/>
      <c r="O22" s="363"/>
      <c r="P22" s="23"/>
      <c r="Q22" s="22"/>
      <c r="R22" s="22"/>
      <c r="S22" s="23"/>
      <c r="T22" s="23"/>
      <c r="U22" s="22"/>
      <c r="V22" s="362"/>
      <c r="W22" s="361"/>
    </row>
    <row r="23" spans="1:23" ht="9.75" customHeight="1">
      <c r="A23" s="349"/>
      <c r="B23" s="266" t="s">
        <v>547</v>
      </c>
      <c r="C23" s="349"/>
      <c r="D23" s="360">
        <v>104</v>
      </c>
      <c r="E23" s="22">
        <v>34450000</v>
      </c>
      <c r="F23" s="258" t="s">
        <v>44</v>
      </c>
      <c r="G23" s="258" t="s">
        <v>44</v>
      </c>
      <c r="H23" s="258" t="s">
        <v>44</v>
      </c>
      <c r="I23" s="258" t="s">
        <v>44</v>
      </c>
      <c r="J23" s="258" t="s">
        <v>44</v>
      </c>
      <c r="K23" s="501">
        <v>88</v>
      </c>
      <c r="L23" s="501"/>
      <c r="M23" s="501"/>
      <c r="N23" s="501"/>
      <c r="O23" s="502">
        <v>55900000</v>
      </c>
      <c r="P23" s="502"/>
      <c r="Q23" s="502"/>
      <c r="R23" s="502"/>
      <c r="S23" s="258" t="s">
        <v>44</v>
      </c>
      <c r="T23" s="258" t="s">
        <v>44</v>
      </c>
      <c r="U23" s="258" t="s">
        <v>44</v>
      </c>
      <c r="V23" s="258" t="s">
        <v>44</v>
      </c>
      <c r="W23" s="258" t="s">
        <v>44</v>
      </c>
    </row>
    <row r="24" spans="1:23" ht="12.75" customHeight="1">
      <c r="A24" s="349"/>
      <c r="B24" s="266"/>
      <c r="C24" s="349"/>
      <c r="D24" s="360"/>
      <c r="E24" s="22"/>
      <c r="F24" s="23"/>
      <c r="G24" s="23"/>
      <c r="H24" s="22"/>
      <c r="I24" s="23"/>
      <c r="J24" s="23"/>
      <c r="K24" s="23"/>
      <c r="L24" s="23"/>
      <c r="M24" s="23"/>
      <c r="N24" s="23"/>
      <c r="O24" s="22"/>
      <c r="P24" s="22"/>
      <c r="Q24" s="22"/>
      <c r="R24" s="22"/>
      <c r="S24" s="23"/>
      <c r="T24" s="23"/>
      <c r="U24" s="22"/>
      <c r="V24" s="23"/>
      <c r="W24" s="23"/>
    </row>
    <row r="25" spans="1:23">
      <c r="A25" s="349"/>
      <c r="B25" s="266" t="s">
        <v>88</v>
      </c>
      <c r="C25" s="349"/>
      <c r="D25" s="359">
        <v>4186</v>
      </c>
      <c r="E25" s="22">
        <v>1509438468</v>
      </c>
      <c r="F25" s="358">
        <v>12</v>
      </c>
      <c r="G25" s="358">
        <v>725</v>
      </c>
      <c r="H25" s="358">
        <v>15500000</v>
      </c>
      <c r="I25" s="22" t="s">
        <v>142</v>
      </c>
      <c r="J25" s="22" t="s">
        <v>546</v>
      </c>
      <c r="K25" s="502">
        <v>5054</v>
      </c>
      <c r="L25" s="502"/>
      <c r="M25" s="502"/>
      <c r="N25" s="502"/>
      <c r="O25" s="502">
        <v>1358766102</v>
      </c>
      <c r="P25" s="502"/>
      <c r="Q25" s="502"/>
      <c r="R25" s="502"/>
      <c r="S25" s="258">
        <v>5</v>
      </c>
      <c r="T25" s="258">
        <v>289</v>
      </c>
      <c r="U25" s="258">
        <v>12150000</v>
      </c>
      <c r="V25" s="22" t="s">
        <v>142</v>
      </c>
      <c r="W25" s="258" t="s">
        <v>546</v>
      </c>
    </row>
    <row r="26" spans="1:23" ht="3.75" customHeight="1" thickBot="1">
      <c r="A26" s="353"/>
      <c r="B26" s="44"/>
      <c r="C26" s="353"/>
      <c r="D26" s="357"/>
      <c r="E26" s="354"/>
      <c r="F26" s="353"/>
      <c r="G26" s="353"/>
      <c r="H26" s="353"/>
      <c r="I26" s="353"/>
      <c r="J26" s="353"/>
      <c r="K26" s="353"/>
      <c r="L26" s="356"/>
      <c r="M26" s="47"/>
      <c r="N26" s="354"/>
      <c r="O26" s="354"/>
      <c r="P26" s="356"/>
      <c r="Q26" s="355"/>
      <c r="R26" s="354"/>
      <c r="S26" s="353"/>
      <c r="T26" s="353"/>
      <c r="U26" s="353"/>
      <c r="V26" s="353"/>
      <c r="W26" s="353"/>
    </row>
    <row r="27" spans="1:23" s="350" customFormat="1" ht="12.75" customHeight="1" thickTop="1">
      <c r="B27" s="407" t="s">
        <v>545</v>
      </c>
      <c r="E27" s="352"/>
      <c r="G27" s="351"/>
      <c r="H27" s="351"/>
      <c r="I27" s="352"/>
      <c r="K27" s="351"/>
      <c r="O27" s="351"/>
      <c r="P27" s="352"/>
      <c r="R27" s="351"/>
    </row>
    <row r="29" spans="1:23" ht="10.5">
      <c r="D29" s="314"/>
    </row>
  </sheetData>
  <mergeCells count="27">
    <mergeCell ref="A2:C4"/>
    <mergeCell ref="D2:J2"/>
    <mergeCell ref="K2:W2"/>
    <mergeCell ref="D3:E3"/>
    <mergeCell ref="F3:H3"/>
    <mergeCell ref="I3:J3"/>
    <mergeCell ref="K3:R3"/>
    <mergeCell ref="S3:U3"/>
    <mergeCell ref="V3:W3"/>
    <mergeCell ref="K4:N4"/>
    <mergeCell ref="O4:R4"/>
    <mergeCell ref="K12:N12"/>
    <mergeCell ref="O12:R12"/>
    <mergeCell ref="K6:N6"/>
    <mergeCell ref="O6:R6"/>
    <mergeCell ref="K9:N9"/>
    <mergeCell ref="O9:R9"/>
    <mergeCell ref="K23:N23"/>
    <mergeCell ref="O23:R23"/>
    <mergeCell ref="K25:N25"/>
    <mergeCell ref="O25:R25"/>
    <mergeCell ref="K15:N15"/>
    <mergeCell ref="O15:R15"/>
    <mergeCell ref="L18:M18"/>
    <mergeCell ref="N18:R18"/>
    <mergeCell ref="K21:N21"/>
    <mergeCell ref="O21:R21"/>
  </mergeCells>
  <phoneticPr fontId="3"/>
  <printOptions horizontalCentered="1"/>
  <pageMargins left="0.59055118110236227" right="0.59055118110236227" top="0.82677165354330717" bottom="0.23622047244094491" header="0.51181102362204722" footer="0"/>
  <pageSetup paperSize="9" orientation="landscape" r:id="rId1"/>
  <headerFooter alignWithMargins="0">
    <oddHeader>&amp;L供託取扱事件数&amp;R&amp;F （&amp;A）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19"/>
  <sheetViews>
    <sheetView zoomScaleNormal="100" zoomScaleSheetLayoutView="115" workbookViewId="0"/>
  </sheetViews>
  <sheetFormatPr defaultRowHeight="9.75"/>
  <cols>
    <col min="1" max="1" width="1" style="1" customWidth="1"/>
    <col min="2" max="2" width="9.1640625" style="1" customWidth="1"/>
    <col min="3" max="3" width="1" style="1" customWidth="1"/>
    <col min="4" max="4" width="4.83203125" style="1" customWidth="1"/>
    <col min="5" max="5" width="6.6640625" style="1" customWidth="1"/>
    <col min="6" max="6" width="1.5" style="1" customWidth="1"/>
    <col min="7" max="7" width="4.33203125" style="1" customWidth="1"/>
    <col min="8" max="8" width="1.5" style="1" customWidth="1"/>
    <col min="9" max="9" width="4.83203125" style="1" customWidth="1"/>
    <col min="10" max="10" width="6.33203125" style="1" customWidth="1"/>
    <col min="11" max="11" width="1.5" style="1" customWidth="1"/>
    <col min="12" max="12" width="4.1640625" style="1" customWidth="1"/>
    <col min="13" max="13" width="1.5" style="1" customWidth="1"/>
    <col min="14" max="14" width="4.83203125" style="1" customWidth="1"/>
    <col min="15" max="15" width="6.33203125" style="1" customWidth="1"/>
    <col min="16" max="16" width="1.5" style="1" customWidth="1"/>
    <col min="17" max="17" width="2.83203125" style="1" customWidth="1"/>
    <col min="18" max="18" width="1.5" style="1" customWidth="1"/>
    <col min="19" max="19" width="4.83203125" style="1" customWidth="1"/>
    <col min="20" max="20" width="6.6640625" style="1" customWidth="1"/>
    <col min="21" max="21" width="1.5" style="1" customWidth="1"/>
    <col min="22" max="22" width="4.33203125" style="1" customWidth="1"/>
    <col min="23" max="23" width="1.5" style="1" customWidth="1"/>
    <col min="24" max="24" width="2" style="1" customWidth="1"/>
    <col min="25" max="16384" width="9.33203125" style="1"/>
  </cols>
  <sheetData>
    <row r="1" spans="1:24" ht="12" customHeight="1" thickBot="1">
      <c r="W1" s="12" t="s">
        <v>591</v>
      </c>
      <c r="X1" s="29"/>
    </row>
    <row r="2" spans="1:24" s="2" customFormat="1" ht="12.95" customHeight="1" thickTop="1">
      <c r="A2" s="454" t="s">
        <v>590</v>
      </c>
      <c r="B2" s="455"/>
      <c r="C2" s="455"/>
      <c r="D2" s="455" t="s">
        <v>589</v>
      </c>
      <c r="E2" s="455"/>
      <c r="F2" s="455"/>
      <c r="G2" s="455"/>
      <c r="H2" s="455"/>
      <c r="I2" s="455" t="s">
        <v>588</v>
      </c>
      <c r="J2" s="455"/>
      <c r="K2" s="455"/>
      <c r="L2" s="455"/>
      <c r="M2" s="455"/>
      <c r="N2" s="455" t="s">
        <v>587</v>
      </c>
      <c r="O2" s="455"/>
      <c r="P2" s="455"/>
      <c r="Q2" s="455"/>
      <c r="R2" s="455"/>
      <c r="S2" s="455" t="s">
        <v>89</v>
      </c>
      <c r="T2" s="455"/>
      <c r="U2" s="455"/>
      <c r="V2" s="455"/>
      <c r="W2" s="505"/>
    </row>
    <row r="3" spans="1:24" s="2" customFormat="1" ht="12.95" customHeight="1">
      <c r="A3" s="465"/>
      <c r="B3" s="466"/>
      <c r="C3" s="466"/>
      <c r="D3" s="265" t="s">
        <v>585</v>
      </c>
      <c r="E3" s="466" t="s">
        <v>584</v>
      </c>
      <c r="F3" s="466"/>
      <c r="G3" s="466"/>
      <c r="H3" s="466"/>
      <c r="I3" s="265" t="s">
        <v>585</v>
      </c>
      <c r="J3" s="466" t="s">
        <v>584</v>
      </c>
      <c r="K3" s="466"/>
      <c r="L3" s="466"/>
      <c r="M3" s="466"/>
      <c r="N3" s="265" t="s">
        <v>585</v>
      </c>
      <c r="O3" s="466" t="s">
        <v>586</v>
      </c>
      <c r="P3" s="466"/>
      <c r="Q3" s="466"/>
      <c r="R3" s="466"/>
      <c r="S3" s="265" t="s">
        <v>585</v>
      </c>
      <c r="T3" s="466" t="s">
        <v>584</v>
      </c>
      <c r="U3" s="466"/>
      <c r="V3" s="466"/>
      <c r="W3" s="506"/>
    </row>
    <row r="4" spans="1:24" s="12" customFormat="1" ht="12.95" customHeight="1">
      <c r="A4" s="11"/>
      <c r="B4" s="11"/>
      <c r="C4" s="384"/>
      <c r="D4" s="383"/>
      <c r="E4" s="11"/>
      <c r="F4" s="11"/>
      <c r="G4" s="512" t="s">
        <v>583</v>
      </c>
      <c r="H4" s="512"/>
      <c r="I4" s="11"/>
      <c r="J4" s="11"/>
      <c r="K4" s="11"/>
      <c r="L4" s="512" t="s">
        <v>583</v>
      </c>
      <c r="M4" s="512"/>
      <c r="N4" s="11"/>
      <c r="O4" s="11"/>
      <c r="P4" s="11"/>
      <c r="Q4" s="512" t="s">
        <v>583</v>
      </c>
      <c r="R4" s="512"/>
      <c r="S4" s="11"/>
      <c r="T4" s="11"/>
      <c r="U4" s="11"/>
      <c r="V4" s="512" t="s">
        <v>583</v>
      </c>
      <c r="W4" s="512"/>
    </row>
    <row r="5" spans="1:24" s="6" customFormat="1" ht="11.1" customHeight="1">
      <c r="A5" s="5"/>
      <c r="B5" s="268" t="s">
        <v>103</v>
      </c>
      <c r="C5" s="382"/>
      <c r="D5" s="368">
        <v>19</v>
      </c>
      <c r="E5" s="16">
        <v>335</v>
      </c>
      <c r="F5" s="16" t="s">
        <v>170</v>
      </c>
      <c r="G5" s="16">
        <v>166</v>
      </c>
      <c r="H5" s="367" t="s">
        <v>171</v>
      </c>
      <c r="I5" s="16">
        <v>13</v>
      </c>
      <c r="J5" s="16">
        <v>72</v>
      </c>
      <c r="K5" s="16" t="s">
        <v>170</v>
      </c>
      <c r="L5" s="16">
        <v>29</v>
      </c>
      <c r="M5" s="367" t="s">
        <v>171</v>
      </c>
      <c r="N5" s="16">
        <v>1</v>
      </c>
      <c r="O5" s="16">
        <v>3</v>
      </c>
      <c r="P5" s="16" t="s">
        <v>170</v>
      </c>
      <c r="Q5" s="16">
        <v>2</v>
      </c>
      <c r="R5" s="367" t="s">
        <v>171</v>
      </c>
      <c r="S5" s="16">
        <v>33</v>
      </c>
      <c r="T5" s="16">
        <v>410</v>
      </c>
      <c r="U5" s="16" t="s">
        <v>170</v>
      </c>
      <c r="V5" s="16">
        <v>197</v>
      </c>
      <c r="W5" s="367" t="s">
        <v>171</v>
      </c>
    </row>
    <row r="6" spans="1:24" s="6" customFormat="1" ht="11.1" customHeight="1">
      <c r="A6" s="5"/>
      <c r="B6" s="268" t="s">
        <v>104</v>
      </c>
      <c r="C6" s="382"/>
      <c r="D6" s="368">
        <v>19</v>
      </c>
      <c r="E6" s="16">
        <v>332</v>
      </c>
      <c r="F6" s="16" t="s">
        <v>170</v>
      </c>
      <c r="G6" s="16">
        <v>167</v>
      </c>
      <c r="H6" s="367" t="s">
        <v>171</v>
      </c>
      <c r="I6" s="16">
        <v>13</v>
      </c>
      <c r="J6" s="16">
        <v>71</v>
      </c>
      <c r="K6" s="16" t="s">
        <v>170</v>
      </c>
      <c r="L6" s="16">
        <v>29</v>
      </c>
      <c r="M6" s="367" t="s">
        <v>171</v>
      </c>
      <c r="N6" s="16">
        <v>1</v>
      </c>
      <c r="O6" s="16">
        <v>3</v>
      </c>
      <c r="P6" s="16" t="s">
        <v>170</v>
      </c>
      <c r="Q6" s="16">
        <v>1</v>
      </c>
      <c r="R6" s="367" t="s">
        <v>171</v>
      </c>
      <c r="S6" s="16">
        <v>33</v>
      </c>
      <c r="T6" s="16">
        <v>406</v>
      </c>
      <c r="U6" s="16" t="s">
        <v>170</v>
      </c>
      <c r="V6" s="16">
        <v>197</v>
      </c>
      <c r="W6" s="367" t="s">
        <v>171</v>
      </c>
    </row>
    <row r="7" spans="1:24" s="6" customFormat="1" ht="11.1" customHeight="1">
      <c r="A7" s="5"/>
      <c r="B7" s="421" t="s">
        <v>582</v>
      </c>
      <c r="C7" s="382"/>
      <c r="D7" s="368">
        <f>SUM(D9:D15)</f>
        <v>19</v>
      </c>
      <c r="E7" s="16">
        <f>SUM(E9:E15)</f>
        <v>336</v>
      </c>
      <c r="F7" s="16" t="s">
        <v>580</v>
      </c>
      <c r="G7" s="16">
        <f>SUM(G9:G15)</f>
        <v>165</v>
      </c>
      <c r="H7" s="367" t="s">
        <v>581</v>
      </c>
      <c r="I7" s="16">
        <f>SUM(I9:I15)</f>
        <v>13</v>
      </c>
      <c r="J7" s="16">
        <f>SUM(J9:J15)</f>
        <v>72</v>
      </c>
      <c r="K7" s="16" t="s">
        <v>580</v>
      </c>
      <c r="L7" s="16">
        <f>SUM(L9:L15)</f>
        <v>31</v>
      </c>
      <c r="M7" s="367" t="s">
        <v>549</v>
      </c>
      <c r="N7" s="16">
        <f>SUM(N9:N15)</f>
        <v>1</v>
      </c>
      <c r="O7" s="16">
        <f>SUM(O9:O15)</f>
        <v>3</v>
      </c>
      <c r="P7" s="16" t="s">
        <v>579</v>
      </c>
      <c r="Q7" s="16">
        <f>SUM(Q9:Q15)</f>
        <v>1</v>
      </c>
      <c r="R7" s="367" t="s">
        <v>578</v>
      </c>
      <c r="S7" s="16">
        <f>SUM(S9:S15)</f>
        <v>33</v>
      </c>
      <c r="T7" s="16">
        <f>SUM(T9:T15)</f>
        <v>411</v>
      </c>
      <c r="U7" s="16" t="s">
        <v>577</v>
      </c>
      <c r="V7" s="16">
        <f>SUM(V9:V15)</f>
        <v>197</v>
      </c>
      <c r="W7" s="367" t="s">
        <v>576</v>
      </c>
    </row>
    <row r="8" spans="1:24" s="6" customFormat="1" ht="8.25" customHeight="1">
      <c r="A8" s="5"/>
      <c r="B8" s="13"/>
      <c r="C8" s="382"/>
      <c r="D8" s="381"/>
      <c r="E8" s="380"/>
      <c r="F8" s="380"/>
      <c r="G8" s="380"/>
      <c r="H8" s="379"/>
      <c r="I8" s="380"/>
      <c r="J8" s="380"/>
      <c r="K8" s="380"/>
      <c r="L8" s="380"/>
      <c r="M8" s="379"/>
      <c r="N8" s="380"/>
      <c r="O8" s="380"/>
      <c r="P8" s="380"/>
      <c r="Q8" s="380"/>
      <c r="R8" s="379"/>
      <c r="S8" s="380"/>
      <c r="T8" s="380"/>
      <c r="U8" s="380"/>
      <c r="V8" s="380"/>
      <c r="W8" s="379"/>
    </row>
    <row r="9" spans="1:24" ht="11.1" customHeight="1">
      <c r="A9" s="20"/>
      <c r="B9" s="266" t="s">
        <v>575</v>
      </c>
      <c r="C9" s="86"/>
      <c r="D9" s="360">
        <v>1</v>
      </c>
      <c r="E9" s="23">
        <v>87</v>
      </c>
      <c r="F9" s="23" t="s">
        <v>170</v>
      </c>
      <c r="G9" s="23">
        <v>38</v>
      </c>
      <c r="H9" s="363" t="s">
        <v>171</v>
      </c>
      <c r="I9" s="258" t="s">
        <v>44</v>
      </c>
      <c r="J9" s="258" t="s">
        <v>44</v>
      </c>
      <c r="K9" s="258"/>
      <c r="L9" s="258"/>
      <c r="M9" s="258"/>
      <c r="N9" s="258" t="s">
        <v>44</v>
      </c>
      <c r="O9" s="258" t="s">
        <v>44</v>
      </c>
      <c r="P9" s="258"/>
      <c r="Q9" s="258"/>
      <c r="R9" s="23"/>
      <c r="S9" s="23">
        <v>1</v>
      </c>
      <c r="T9" s="23">
        <v>87</v>
      </c>
      <c r="U9" s="23" t="s">
        <v>170</v>
      </c>
      <c r="V9" s="23">
        <v>38</v>
      </c>
      <c r="W9" s="363" t="s">
        <v>171</v>
      </c>
    </row>
    <row r="10" spans="1:24" ht="11.1" customHeight="1">
      <c r="A10" s="20"/>
      <c r="B10" s="266" t="s">
        <v>574</v>
      </c>
      <c r="C10" s="86"/>
      <c r="D10" s="360">
        <v>3</v>
      </c>
      <c r="E10" s="23">
        <v>46</v>
      </c>
      <c r="F10" s="23" t="s">
        <v>170</v>
      </c>
      <c r="G10" s="23">
        <v>25</v>
      </c>
      <c r="H10" s="363" t="s">
        <v>171</v>
      </c>
      <c r="I10" s="23">
        <v>1</v>
      </c>
      <c r="J10" s="23">
        <v>8</v>
      </c>
      <c r="K10" s="23" t="s">
        <v>170</v>
      </c>
      <c r="L10" s="23">
        <v>4</v>
      </c>
      <c r="M10" s="363" t="s">
        <v>171</v>
      </c>
      <c r="N10" s="258" t="s">
        <v>44</v>
      </c>
      <c r="O10" s="258" t="s">
        <v>44</v>
      </c>
      <c r="P10" s="258"/>
      <c r="Q10" s="258"/>
      <c r="R10" s="23"/>
      <c r="S10" s="23">
        <v>4</v>
      </c>
      <c r="T10" s="23">
        <v>54</v>
      </c>
      <c r="U10" s="23" t="s">
        <v>170</v>
      </c>
      <c r="V10" s="23">
        <v>29</v>
      </c>
      <c r="W10" s="363" t="s">
        <v>171</v>
      </c>
    </row>
    <row r="11" spans="1:24" ht="11.1" customHeight="1">
      <c r="A11" s="20"/>
      <c r="B11" s="266" t="s">
        <v>46</v>
      </c>
      <c r="C11" s="86"/>
      <c r="D11" s="360">
        <v>1</v>
      </c>
      <c r="E11" s="23">
        <v>42</v>
      </c>
      <c r="F11" s="23" t="s">
        <v>170</v>
      </c>
      <c r="G11" s="23">
        <v>20</v>
      </c>
      <c r="H11" s="363" t="s">
        <v>171</v>
      </c>
      <c r="I11" s="258" t="s">
        <v>44</v>
      </c>
      <c r="J11" s="258" t="s">
        <v>44</v>
      </c>
      <c r="K11" s="258"/>
      <c r="L11" s="258"/>
      <c r="M11" s="258"/>
      <c r="N11" s="258" t="s">
        <v>44</v>
      </c>
      <c r="O11" s="258" t="s">
        <v>44</v>
      </c>
      <c r="P11" s="258"/>
      <c r="Q11" s="258"/>
      <c r="R11" s="23"/>
      <c r="S11" s="23">
        <v>1</v>
      </c>
      <c r="T11" s="23">
        <v>42</v>
      </c>
      <c r="U11" s="23" t="s">
        <v>170</v>
      </c>
      <c r="V11" s="23">
        <v>20</v>
      </c>
      <c r="W11" s="363" t="s">
        <v>171</v>
      </c>
    </row>
    <row r="12" spans="1:24" ht="11.1" customHeight="1">
      <c r="A12" s="20"/>
      <c r="B12" s="266" t="s">
        <v>59</v>
      </c>
      <c r="C12" s="86"/>
      <c r="D12" s="360">
        <v>3</v>
      </c>
      <c r="E12" s="23">
        <v>34</v>
      </c>
      <c r="F12" s="23" t="s">
        <v>170</v>
      </c>
      <c r="G12" s="23">
        <v>18</v>
      </c>
      <c r="H12" s="363" t="s">
        <v>171</v>
      </c>
      <c r="I12" s="23">
        <v>1</v>
      </c>
      <c r="J12" s="23">
        <v>8</v>
      </c>
      <c r="K12" s="23" t="s">
        <v>170</v>
      </c>
      <c r="L12" s="23">
        <v>3</v>
      </c>
      <c r="M12" s="363" t="s">
        <v>171</v>
      </c>
      <c r="N12" s="258" t="s">
        <v>44</v>
      </c>
      <c r="O12" s="258" t="s">
        <v>44</v>
      </c>
      <c r="P12" s="258"/>
      <c r="Q12" s="258"/>
      <c r="R12" s="23"/>
      <c r="S12" s="23">
        <v>4</v>
      </c>
      <c r="T12" s="23">
        <v>42</v>
      </c>
      <c r="U12" s="23" t="s">
        <v>170</v>
      </c>
      <c r="V12" s="23">
        <v>21</v>
      </c>
      <c r="W12" s="363" t="s">
        <v>171</v>
      </c>
    </row>
    <row r="13" spans="1:24" ht="11.1" customHeight="1">
      <c r="A13" s="20"/>
      <c r="B13" s="266" t="s">
        <v>573</v>
      </c>
      <c r="C13" s="86"/>
      <c r="D13" s="360">
        <v>3</v>
      </c>
      <c r="E13" s="23">
        <v>32</v>
      </c>
      <c r="F13" s="23" t="s">
        <v>170</v>
      </c>
      <c r="G13" s="23">
        <v>16</v>
      </c>
      <c r="H13" s="363" t="s">
        <v>171</v>
      </c>
      <c r="I13" s="23">
        <v>10</v>
      </c>
      <c r="J13" s="23">
        <v>51</v>
      </c>
      <c r="K13" s="23" t="s">
        <v>170</v>
      </c>
      <c r="L13" s="23">
        <v>21</v>
      </c>
      <c r="M13" s="363" t="s">
        <v>171</v>
      </c>
      <c r="N13" s="258" t="s">
        <v>44</v>
      </c>
      <c r="O13" s="258" t="s">
        <v>44</v>
      </c>
      <c r="P13" s="258"/>
      <c r="Q13" s="258"/>
      <c r="R13" s="23"/>
      <c r="S13" s="23">
        <v>13</v>
      </c>
      <c r="T13" s="23">
        <v>83</v>
      </c>
      <c r="U13" s="23" t="s">
        <v>170</v>
      </c>
      <c r="V13" s="23">
        <v>37</v>
      </c>
      <c r="W13" s="363" t="s">
        <v>171</v>
      </c>
    </row>
    <row r="14" spans="1:24" ht="11.1" customHeight="1">
      <c r="A14" s="20"/>
      <c r="B14" s="266" t="s">
        <v>76</v>
      </c>
      <c r="C14" s="86"/>
      <c r="D14" s="360">
        <v>7</v>
      </c>
      <c r="E14" s="23">
        <v>63</v>
      </c>
      <c r="F14" s="23" t="s">
        <v>170</v>
      </c>
      <c r="G14" s="23">
        <v>33</v>
      </c>
      <c r="H14" s="363" t="s">
        <v>171</v>
      </c>
      <c r="I14" s="23">
        <v>1</v>
      </c>
      <c r="J14" s="23">
        <v>5</v>
      </c>
      <c r="K14" s="23" t="s">
        <v>170</v>
      </c>
      <c r="L14" s="23">
        <v>3</v>
      </c>
      <c r="M14" s="363" t="s">
        <v>171</v>
      </c>
      <c r="N14" s="23">
        <v>1</v>
      </c>
      <c r="O14" s="23">
        <v>3</v>
      </c>
      <c r="P14" s="23" t="s">
        <v>170</v>
      </c>
      <c r="Q14" s="23">
        <v>1</v>
      </c>
      <c r="R14" s="363" t="s">
        <v>171</v>
      </c>
      <c r="S14" s="23">
        <v>9</v>
      </c>
      <c r="T14" s="23">
        <v>71</v>
      </c>
      <c r="U14" s="23" t="s">
        <v>170</v>
      </c>
      <c r="V14" s="23">
        <v>37</v>
      </c>
      <c r="W14" s="363" t="s">
        <v>171</v>
      </c>
    </row>
    <row r="15" spans="1:24" ht="11.1" customHeight="1">
      <c r="A15" s="20"/>
      <c r="B15" s="266" t="s">
        <v>55</v>
      </c>
      <c r="C15" s="86"/>
      <c r="D15" s="360">
        <v>1</v>
      </c>
      <c r="E15" s="23">
        <v>32</v>
      </c>
      <c r="F15" s="23" t="s">
        <v>170</v>
      </c>
      <c r="G15" s="23">
        <v>15</v>
      </c>
      <c r="H15" s="363" t="s">
        <v>171</v>
      </c>
      <c r="I15" s="258" t="s">
        <v>44</v>
      </c>
      <c r="J15" s="258" t="s">
        <v>44</v>
      </c>
      <c r="K15" s="258"/>
      <c r="L15" s="258"/>
      <c r="M15" s="378"/>
      <c r="N15" s="258" t="s">
        <v>44</v>
      </c>
      <c r="O15" s="258" t="s">
        <v>44</v>
      </c>
      <c r="P15" s="258"/>
      <c r="Q15" s="258"/>
      <c r="R15" s="23"/>
      <c r="S15" s="23">
        <v>1</v>
      </c>
      <c r="T15" s="23">
        <v>32</v>
      </c>
      <c r="U15" s="23" t="s">
        <v>170</v>
      </c>
      <c r="V15" s="23">
        <v>15</v>
      </c>
      <c r="W15" s="363" t="s">
        <v>171</v>
      </c>
    </row>
    <row r="16" spans="1:24" ht="3.75" customHeight="1" thickBot="1">
      <c r="A16" s="44"/>
      <c r="B16" s="44"/>
      <c r="C16" s="46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2:4" ht="4.5" customHeight="1" thickTop="1"/>
    <row r="18" spans="2:4" s="8" customFormat="1">
      <c r="B18" s="1" t="s">
        <v>572</v>
      </c>
    </row>
    <row r="19" spans="2:4" ht="10.5">
      <c r="D19" s="314"/>
    </row>
  </sheetData>
  <mergeCells count="13">
    <mergeCell ref="G4:H4"/>
    <mergeCell ref="L4:M4"/>
    <mergeCell ref="Q4:R4"/>
    <mergeCell ref="V4:W4"/>
    <mergeCell ref="A2:C3"/>
    <mergeCell ref="D2:H2"/>
    <mergeCell ref="I2:M2"/>
    <mergeCell ref="N2:R2"/>
    <mergeCell ref="S2:W2"/>
    <mergeCell ref="E3:H3"/>
    <mergeCell ref="J3:M3"/>
    <mergeCell ref="O3:R3"/>
    <mergeCell ref="T3:W3"/>
  </mergeCells>
  <phoneticPr fontId="3"/>
  <printOptions horizontalCentered="1"/>
  <pageMargins left="0.59055118110236227" right="0.59055118110236227" top="0.82677165354330717" bottom="0.47244094488188981" header="0.62992125984251968" footer="0"/>
  <pageSetup paperSize="9" orientation="portrait" r:id="rId1"/>
  <headerFooter alignWithMargins="0">
    <oddHeader>&amp;L人権擁護委員数－協議会別－&amp;R&amp;F (&amp;A)　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12"/>
  <sheetViews>
    <sheetView zoomScaleNormal="100" zoomScaleSheetLayoutView="130" workbookViewId="0"/>
  </sheetViews>
  <sheetFormatPr defaultRowHeight="9.75"/>
  <cols>
    <col min="1" max="1" width="1" style="1" customWidth="1"/>
    <col min="2" max="2" width="9.33203125" style="1"/>
    <col min="3" max="3" width="1" style="1" customWidth="1"/>
    <col min="4" max="4" width="9" style="1" bestFit="1" customWidth="1"/>
    <col min="5" max="5" width="4.83203125" style="1" customWidth="1"/>
    <col min="6" max="7" width="5.83203125" style="1" customWidth="1"/>
    <col min="8" max="8" width="7" style="1" bestFit="1" customWidth="1"/>
    <col min="9" max="9" width="4.6640625" style="1" customWidth="1"/>
    <col min="10" max="11" width="4.83203125" style="1" customWidth="1"/>
    <col min="12" max="12" width="5.83203125" style="1" customWidth="1"/>
    <col min="13" max="13" width="4.83203125" style="1" customWidth="1"/>
    <col min="14" max="14" width="5.83203125" style="1" customWidth="1"/>
    <col min="15" max="15" width="6.83203125" style="1" bestFit="1" customWidth="1"/>
    <col min="16" max="16" width="5.83203125" style="1" customWidth="1"/>
    <col min="17" max="18" width="4.83203125" style="1" customWidth="1"/>
    <col min="19" max="16384" width="9.33203125" style="1"/>
  </cols>
  <sheetData>
    <row r="1" spans="1:19" ht="13.5" customHeight="1" thickBot="1">
      <c r="B1" s="1" t="s">
        <v>12</v>
      </c>
      <c r="R1" s="12" t="s">
        <v>609</v>
      </c>
      <c r="S1" s="320"/>
    </row>
    <row r="2" spans="1:19" ht="14.25" customHeight="1" thickTop="1">
      <c r="A2" s="400"/>
      <c r="B2" s="489" t="s">
        <v>608</v>
      </c>
      <c r="C2" s="399"/>
      <c r="D2" s="514" t="s">
        <v>607</v>
      </c>
      <c r="E2" s="455" t="s">
        <v>606</v>
      </c>
      <c r="F2" s="455"/>
      <c r="G2" s="455"/>
      <c r="H2" s="455" t="s">
        <v>605</v>
      </c>
      <c r="I2" s="455"/>
      <c r="J2" s="455"/>
      <c r="K2" s="455"/>
      <c r="L2" s="455"/>
      <c r="M2" s="455"/>
      <c r="N2" s="455"/>
      <c r="O2" s="455"/>
      <c r="P2" s="455"/>
      <c r="Q2" s="455"/>
      <c r="R2" s="505"/>
    </row>
    <row r="3" spans="1:19" ht="66" customHeight="1">
      <c r="A3" s="266"/>
      <c r="B3" s="513"/>
      <c r="C3" s="86"/>
      <c r="D3" s="515"/>
      <c r="E3" s="398" t="s">
        <v>604</v>
      </c>
      <c r="F3" s="398" t="s">
        <v>603</v>
      </c>
      <c r="G3" s="398" t="s">
        <v>602</v>
      </c>
      <c r="H3" s="397" t="s">
        <v>601</v>
      </c>
      <c r="I3" s="397" t="s">
        <v>600</v>
      </c>
      <c r="J3" s="398" t="s">
        <v>599</v>
      </c>
      <c r="K3" s="397" t="s">
        <v>598</v>
      </c>
      <c r="L3" s="398" t="s">
        <v>597</v>
      </c>
      <c r="M3" s="398" t="s">
        <v>596</v>
      </c>
      <c r="N3" s="398" t="s">
        <v>595</v>
      </c>
      <c r="O3" s="398" t="s">
        <v>594</v>
      </c>
      <c r="P3" s="397" t="s">
        <v>593</v>
      </c>
      <c r="Q3" s="396" t="s">
        <v>592</v>
      </c>
      <c r="R3" s="395" t="s">
        <v>88</v>
      </c>
    </row>
    <row r="4" spans="1:19" ht="5.25" customHeight="1">
      <c r="A4" s="394"/>
      <c r="B4" s="394"/>
      <c r="C4" s="393"/>
      <c r="D4" s="392"/>
      <c r="E4" s="391"/>
      <c r="F4" s="391"/>
      <c r="G4" s="391"/>
      <c r="H4" s="78"/>
      <c r="I4" s="78"/>
      <c r="J4" s="391"/>
      <c r="K4" s="78"/>
      <c r="L4" s="391"/>
      <c r="M4" s="391"/>
      <c r="N4" s="391"/>
      <c r="O4" s="391"/>
      <c r="P4" s="78"/>
      <c r="Q4" s="391"/>
      <c r="R4" s="390"/>
    </row>
    <row r="5" spans="1:19" ht="3.75" customHeight="1">
      <c r="A5" s="269"/>
      <c r="B5" s="269"/>
      <c r="C5" s="21"/>
      <c r="D5" s="33"/>
      <c r="E5" s="389"/>
      <c r="F5" s="389"/>
      <c r="G5" s="389"/>
      <c r="H5" s="75"/>
      <c r="I5" s="75"/>
      <c r="J5" s="389"/>
      <c r="K5" s="75"/>
      <c r="L5" s="389"/>
      <c r="M5" s="389"/>
      <c r="N5" s="389"/>
      <c r="O5" s="389"/>
      <c r="P5" s="75"/>
      <c r="Q5" s="389"/>
      <c r="R5" s="75"/>
    </row>
    <row r="6" spans="1:19" s="6" customFormat="1">
      <c r="A6" s="5"/>
      <c r="B6" s="444" t="s">
        <v>103</v>
      </c>
      <c r="C6" s="382"/>
      <c r="D6" s="116">
        <v>743</v>
      </c>
      <c r="E6" s="258">
        <v>3</v>
      </c>
      <c r="F6" s="258">
        <v>353</v>
      </c>
      <c r="G6" s="258">
        <v>3</v>
      </c>
      <c r="H6" s="258">
        <v>118</v>
      </c>
      <c r="I6" s="258">
        <v>1</v>
      </c>
      <c r="J6" s="258" t="s">
        <v>44</v>
      </c>
      <c r="K6" s="258">
        <v>21</v>
      </c>
      <c r="L6" s="388">
        <v>84</v>
      </c>
      <c r="M6" s="258">
        <v>0</v>
      </c>
      <c r="N6" s="258">
        <v>68</v>
      </c>
      <c r="O6" s="387">
        <v>15</v>
      </c>
      <c r="P6" s="258">
        <v>63</v>
      </c>
      <c r="Q6" s="258">
        <v>0</v>
      </c>
      <c r="R6" s="258">
        <v>14</v>
      </c>
    </row>
    <row r="7" spans="1:19" s="6" customFormat="1">
      <c r="A7" s="5"/>
      <c r="B7" s="444" t="s">
        <v>104</v>
      </c>
      <c r="C7" s="382"/>
      <c r="D7" s="116">
        <v>743</v>
      </c>
      <c r="E7" s="258">
        <v>5</v>
      </c>
      <c r="F7" s="258">
        <v>210</v>
      </c>
      <c r="G7" s="258">
        <v>7</v>
      </c>
      <c r="H7" s="258">
        <v>133</v>
      </c>
      <c r="I7" s="258">
        <v>0</v>
      </c>
      <c r="J7" s="258">
        <v>1</v>
      </c>
      <c r="K7" s="258">
        <v>49</v>
      </c>
      <c r="L7" s="258">
        <v>66</v>
      </c>
      <c r="M7" s="258">
        <v>0</v>
      </c>
      <c r="N7" s="258">
        <v>71</v>
      </c>
      <c r="O7" s="387">
        <v>10</v>
      </c>
      <c r="P7" s="258">
        <v>72</v>
      </c>
      <c r="Q7" s="258">
        <v>1</v>
      </c>
      <c r="R7" s="258">
        <v>15</v>
      </c>
    </row>
    <row r="8" spans="1:19" s="6" customFormat="1">
      <c r="A8" s="5"/>
      <c r="B8" s="444" t="s">
        <v>651</v>
      </c>
      <c r="C8" s="382"/>
      <c r="D8" s="116">
        <v>135</v>
      </c>
      <c r="E8" s="258">
        <v>0</v>
      </c>
      <c r="F8" s="258">
        <v>10</v>
      </c>
      <c r="G8" s="258">
        <v>1</v>
      </c>
      <c r="H8" s="258">
        <v>22</v>
      </c>
      <c r="I8" s="258">
        <v>0</v>
      </c>
      <c r="J8" s="258">
        <v>0</v>
      </c>
      <c r="K8" s="258">
        <v>39</v>
      </c>
      <c r="L8" s="258">
        <v>34</v>
      </c>
      <c r="M8" s="258">
        <v>0</v>
      </c>
      <c r="N8" s="258">
        <v>17</v>
      </c>
      <c r="O8" s="387">
        <v>2</v>
      </c>
      <c r="P8" s="258">
        <v>9</v>
      </c>
      <c r="Q8" s="258">
        <v>0</v>
      </c>
      <c r="R8" s="258">
        <v>1</v>
      </c>
      <c r="S8" s="386"/>
    </row>
    <row r="9" spans="1:19" ht="3" customHeight="1" thickBot="1">
      <c r="A9" s="44"/>
      <c r="B9" s="44"/>
      <c r="C9" s="46"/>
      <c r="D9" s="385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</row>
    <row r="10" spans="1:19" ht="3.75" customHeight="1" thickTop="1"/>
    <row r="11" spans="1:19" ht="10.5">
      <c r="B11" s="320"/>
    </row>
    <row r="12" spans="1:19" ht="10.5">
      <c r="D12" s="314"/>
    </row>
  </sheetData>
  <mergeCells count="4">
    <mergeCell ref="B2:B3"/>
    <mergeCell ref="D2:D3"/>
    <mergeCell ref="E2:G2"/>
    <mergeCell ref="H2:R2"/>
  </mergeCells>
  <phoneticPr fontId="3"/>
  <printOptions horizontalCentered="1"/>
  <pageMargins left="0.98425196850393704" right="0.59055118110236227" top="1.1023622047244095" bottom="0.47244094488188981" header="0.55118110236220474" footer="0"/>
  <pageSetup paperSize="9" scale="110" orientation="portrait" r:id="rId1"/>
  <headerFooter alignWithMargins="0">
    <oddHeader>&amp;L人権侵犯事件&amp;R&amp;F 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4"/>
  <sheetViews>
    <sheetView zoomScaleNormal="100" zoomScaleSheetLayoutView="115" workbookViewId="0"/>
  </sheetViews>
  <sheetFormatPr defaultRowHeight="9.75"/>
  <cols>
    <col min="1" max="1" width="1" style="1" customWidth="1"/>
    <col min="2" max="2" width="21.1640625" style="1" customWidth="1"/>
    <col min="3" max="3" width="1" style="1" customWidth="1"/>
    <col min="4" max="5" width="15.83203125" style="1" customWidth="1"/>
    <col min="6" max="6" width="19.1640625" style="1" customWidth="1"/>
    <col min="7" max="7" width="5.1640625" style="1" customWidth="1"/>
    <col min="8" max="16384" width="9.33203125" style="1"/>
  </cols>
  <sheetData>
    <row r="1" spans="1:7" ht="9.75" customHeight="1" thickBot="1">
      <c r="F1" s="12" t="s">
        <v>609</v>
      </c>
    </row>
    <row r="2" spans="1:7" s="2" customFormat="1" ht="15" customHeight="1" thickTop="1">
      <c r="A2" s="454" t="s">
        <v>341</v>
      </c>
      <c r="B2" s="455"/>
      <c r="C2" s="455"/>
      <c r="D2" s="267" t="s">
        <v>617</v>
      </c>
      <c r="E2" s="267" t="s">
        <v>616</v>
      </c>
      <c r="F2" s="10" t="s">
        <v>615</v>
      </c>
      <c r="G2" s="314"/>
    </row>
    <row r="3" spans="1:7" ht="11.25" customHeight="1">
      <c r="A3" s="20"/>
      <c r="B3" s="20"/>
      <c r="C3" s="403"/>
      <c r="D3" s="402"/>
      <c r="E3" s="20"/>
      <c r="F3" s="11" t="s">
        <v>557</v>
      </c>
    </row>
    <row r="4" spans="1:7" s="6" customFormat="1" ht="13.5" customHeight="1">
      <c r="A4" s="5"/>
      <c r="B4" s="443" t="s">
        <v>642</v>
      </c>
      <c r="C4" s="63"/>
      <c r="D4" s="116">
        <v>6594468</v>
      </c>
      <c r="E4" s="39">
        <v>1665205</v>
      </c>
      <c r="F4" s="39">
        <v>54990318670</v>
      </c>
    </row>
    <row r="5" spans="1:7" s="6" customFormat="1" ht="13.5" customHeight="1">
      <c r="A5" s="5"/>
      <c r="B5" s="443" t="s">
        <v>652</v>
      </c>
      <c r="C5" s="63"/>
      <c r="D5" s="116">
        <v>6344951</v>
      </c>
      <c r="E5" s="39">
        <v>1680878</v>
      </c>
      <c r="F5" s="39">
        <v>55154041320</v>
      </c>
    </row>
    <row r="6" spans="1:7" s="6" customFormat="1" ht="13.5" customHeight="1">
      <c r="A6" s="5"/>
      <c r="B6" s="443" t="s">
        <v>653</v>
      </c>
      <c r="C6" s="63"/>
      <c r="D6" s="116">
        <f>SUM(D8:D11)</f>
        <v>5872707</v>
      </c>
      <c r="E6" s="39">
        <f>SUM(E8:E11)</f>
        <v>1597476</v>
      </c>
      <c r="F6" s="39">
        <f>SUM(F8:F11)</f>
        <v>51443900640</v>
      </c>
    </row>
    <row r="7" spans="1:7" s="6" customFormat="1" ht="4.5" customHeight="1">
      <c r="A7" s="5"/>
      <c r="B7" s="13"/>
      <c r="C7" s="63"/>
      <c r="D7" s="313"/>
      <c r="E7" s="41"/>
      <c r="F7" s="41"/>
    </row>
    <row r="8" spans="1:7" ht="13.5" customHeight="1">
      <c r="A8" s="20"/>
      <c r="B8" s="266" t="s">
        <v>614</v>
      </c>
      <c r="C8" s="42"/>
      <c r="D8" s="254">
        <v>689260</v>
      </c>
      <c r="E8" s="258">
        <v>1597275</v>
      </c>
      <c r="F8" s="258">
        <v>46831787800</v>
      </c>
    </row>
    <row r="9" spans="1:7" ht="13.5" customHeight="1">
      <c r="A9" s="20"/>
      <c r="B9" s="266" t="s">
        <v>613</v>
      </c>
      <c r="C9" s="42"/>
      <c r="D9" s="254">
        <v>94221</v>
      </c>
      <c r="E9" s="258" t="s">
        <v>610</v>
      </c>
      <c r="F9" s="258">
        <v>2984852400</v>
      </c>
    </row>
    <row r="10" spans="1:7" ht="13.5" customHeight="1">
      <c r="A10" s="20"/>
      <c r="B10" s="266" t="s">
        <v>612</v>
      </c>
      <c r="C10" s="42"/>
      <c r="D10" s="254">
        <v>198</v>
      </c>
      <c r="E10" s="258">
        <v>201</v>
      </c>
      <c r="F10" s="258">
        <v>21359400</v>
      </c>
    </row>
    <row r="11" spans="1:7" ht="13.5" customHeight="1">
      <c r="A11" s="20"/>
      <c r="B11" s="266" t="s">
        <v>611</v>
      </c>
      <c r="C11" s="42"/>
      <c r="D11" s="254">
        <v>5089028</v>
      </c>
      <c r="E11" s="258" t="s">
        <v>610</v>
      </c>
      <c r="F11" s="258">
        <v>1605901040</v>
      </c>
    </row>
    <row r="12" spans="1:7" ht="3" customHeight="1" thickBot="1">
      <c r="A12" s="44"/>
      <c r="B12" s="45"/>
      <c r="C12" s="46"/>
      <c r="D12" s="401"/>
      <c r="E12" s="44"/>
      <c r="F12" s="44"/>
    </row>
    <row r="13" spans="1:7" ht="3.75" customHeight="1" thickTop="1"/>
    <row r="14" spans="1:7">
      <c r="D14" s="386"/>
      <c r="E14" s="48"/>
      <c r="F14" s="48"/>
    </row>
  </sheetData>
  <mergeCells count="1">
    <mergeCell ref="A2:C2"/>
  </mergeCells>
  <phoneticPr fontId="3"/>
  <printOptions horizontalCentered="1"/>
  <pageMargins left="0.59055118110236227" right="0.59055118110236227" top="1.1023622047244095" bottom="0.47244094488188981" header="0.82677165354330717" footer="0"/>
  <pageSetup paperSize="9" orientation="portrait" r:id="rId1"/>
  <headerFooter alignWithMargins="0">
    <oddHeader>&amp;L一般登記件数等&amp;R&amp;9&amp;F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21"/>
  <sheetViews>
    <sheetView zoomScaleNormal="100" zoomScalePageLayoutView="136" workbookViewId="0"/>
  </sheetViews>
  <sheetFormatPr defaultRowHeight="10.5"/>
  <cols>
    <col min="1" max="1" width="1" style="98" customWidth="1"/>
    <col min="2" max="2" width="12" style="92" customWidth="1"/>
    <col min="3" max="3" width="1" style="98" customWidth="1"/>
    <col min="4" max="4" width="15.5" style="98" bestFit="1" customWidth="1"/>
    <col min="5" max="5" width="14.5" style="98" bestFit="1" customWidth="1"/>
    <col min="6" max="7" width="13.5" style="98" bestFit="1" customWidth="1"/>
    <col min="8" max="8" width="12.5" style="98" bestFit="1" customWidth="1"/>
    <col min="9" max="16384" width="9.33203125" style="98"/>
  </cols>
  <sheetData>
    <row r="1" spans="1:14" s="92" customFormat="1" ht="9.75" customHeight="1" thickBot="1">
      <c r="H1" s="170" t="s">
        <v>11</v>
      </c>
    </row>
    <row r="2" spans="1:14" s="94" customFormat="1" ht="20.100000000000001" customHeight="1" thickTop="1">
      <c r="A2" s="516" t="s">
        <v>148</v>
      </c>
      <c r="B2" s="517"/>
      <c r="C2" s="517"/>
      <c r="D2" s="234" t="s">
        <v>149</v>
      </c>
      <c r="E2" s="234" t="s">
        <v>150</v>
      </c>
      <c r="F2" s="239" t="s">
        <v>151</v>
      </c>
      <c r="G2" s="239" t="s">
        <v>152</v>
      </c>
      <c r="H2" s="93" t="s">
        <v>153</v>
      </c>
    </row>
    <row r="3" spans="1:14" ht="8.1" customHeight="1">
      <c r="A3" s="95"/>
      <c r="B3" s="96"/>
      <c r="C3" s="97"/>
      <c r="D3" s="95"/>
      <c r="E3" s="95"/>
      <c r="F3" s="95"/>
      <c r="G3" s="95"/>
      <c r="H3" s="95"/>
    </row>
    <row r="4" spans="1:14">
      <c r="A4" s="95"/>
      <c r="B4" s="238" t="s">
        <v>154</v>
      </c>
      <c r="C4" s="99"/>
      <c r="D4" s="100"/>
      <c r="E4" s="100"/>
      <c r="F4" s="100"/>
      <c r="G4" s="100"/>
      <c r="H4" s="100"/>
    </row>
    <row r="5" spans="1:14" ht="15" customHeight="1">
      <c r="A5" s="95"/>
      <c r="B5" s="236" t="s">
        <v>155</v>
      </c>
      <c r="C5" s="101"/>
      <c r="D5" s="102">
        <v>308187</v>
      </c>
      <c r="E5" s="102">
        <v>1655818</v>
      </c>
      <c r="F5" s="102">
        <v>231875</v>
      </c>
      <c r="G5" s="102">
        <v>907100</v>
      </c>
      <c r="H5" s="102">
        <v>375425</v>
      </c>
    </row>
    <row r="6" spans="1:14" ht="15" customHeight="1">
      <c r="A6" s="95"/>
      <c r="B6" s="236" t="s">
        <v>156</v>
      </c>
      <c r="C6" s="101"/>
      <c r="D6" s="102">
        <v>980849</v>
      </c>
      <c r="E6" s="102">
        <v>2612394</v>
      </c>
      <c r="F6" s="102">
        <v>1174897</v>
      </c>
      <c r="G6" s="102">
        <v>793276</v>
      </c>
      <c r="H6" s="102">
        <v>450458</v>
      </c>
    </row>
    <row r="7" spans="1:14" ht="15" customHeight="1">
      <c r="A7" s="95"/>
      <c r="B7" s="236" t="s">
        <v>157</v>
      </c>
      <c r="C7" s="101"/>
      <c r="D7" s="102">
        <v>2479334103</v>
      </c>
      <c r="E7" s="102">
        <v>1338793357</v>
      </c>
      <c r="F7" s="102">
        <v>947160999</v>
      </c>
      <c r="G7" s="102">
        <v>234025230</v>
      </c>
      <c r="H7" s="102">
        <v>156249102</v>
      </c>
    </row>
    <row r="8" spans="1:14" ht="7.5" customHeight="1">
      <c r="A8" s="95"/>
      <c r="B8" s="103"/>
      <c r="C8" s="104"/>
      <c r="D8" s="105"/>
      <c r="E8" s="105"/>
      <c r="F8" s="105"/>
      <c r="G8" s="105"/>
      <c r="H8" s="105"/>
    </row>
    <row r="9" spans="1:14">
      <c r="A9" s="95"/>
      <c r="B9" s="238" t="s">
        <v>158</v>
      </c>
      <c r="C9" s="99"/>
      <c r="D9" s="100"/>
      <c r="E9" s="100"/>
      <c r="F9" s="100"/>
      <c r="G9" s="100"/>
      <c r="H9" s="100"/>
    </row>
    <row r="10" spans="1:14" ht="15" customHeight="1">
      <c r="A10" s="95"/>
      <c r="B10" s="236" t="s">
        <v>155</v>
      </c>
      <c r="C10" s="101"/>
      <c r="D10" s="102">
        <v>302867</v>
      </c>
      <c r="E10" s="102">
        <v>1626734</v>
      </c>
      <c r="F10" s="102">
        <v>232991</v>
      </c>
      <c r="G10" s="102">
        <v>863311</v>
      </c>
      <c r="H10" s="102">
        <v>382483</v>
      </c>
    </row>
    <row r="11" spans="1:14" ht="15" customHeight="1">
      <c r="A11" s="95"/>
      <c r="B11" s="236" t="s">
        <v>156</v>
      </c>
      <c r="C11" s="101"/>
      <c r="D11" s="102">
        <v>932297</v>
      </c>
      <c r="E11" s="102">
        <v>2509458</v>
      </c>
      <c r="F11" s="102">
        <v>1146954</v>
      </c>
      <c r="G11" s="102">
        <v>738110</v>
      </c>
      <c r="H11" s="102">
        <v>448055</v>
      </c>
      <c r="N11" s="106"/>
    </row>
    <row r="12" spans="1:14" ht="15" customHeight="1">
      <c r="A12" s="95"/>
      <c r="B12" s="236" t="s">
        <v>157</v>
      </c>
      <c r="C12" s="101"/>
      <c r="D12" s="102">
        <v>2389990691</v>
      </c>
      <c r="E12" s="102">
        <v>1419635099</v>
      </c>
      <c r="F12" s="102">
        <v>996861851</v>
      </c>
      <c r="G12" s="102">
        <v>231966238</v>
      </c>
      <c r="H12" s="102">
        <v>165302124</v>
      </c>
    </row>
    <row r="13" spans="1:14" ht="7.5" customHeight="1">
      <c r="A13" s="95"/>
      <c r="B13" s="103"/>
      <c r="C13" s="104"/>
      <c r="D13" s="105"/>
      <c r="E13" s="105"/>
      <c r="F13" s="105"/>
      <c r="G13" s="105"/>
      <c r="H13" s="105"/>
    </row>
    <row r="14" spans="1:14">
      <c r="A14" s="95"/>
      <c r="B14" s="428" t="s">
        <v>159</v>
      </c>
      <c r="C14" s="99"/>
      <c r="D14" s="100"/>
      <c r="E14" s="100"/>
      <c r="F14" s="100"/>
      <c r="G14" s="100"/>
      <c r="H14" s="100"/>
    </row>
    <row r="15" spans="1:14" ht="15" customHeight="1">
      <c r="A15" s="95"/>
      <c r="B15" s="236" t="s">
        <v>155</v>
      </c>
      <c r="C15" s="101"/>
      <c r="D15" s="102">
        <v>246008</v>
      </c>
      <c r="E15" s="102">
        <v>1248965</v>
      </c>
      <c r="F15" s="102">
        <v>200188</v>
      </c>
      <c r="G15" s="102">
        <v>640630</v>
      </c>
      <c r="H15" s="102">
        <v>366827</v>
      </c>
    </row>
    <row r="16" spans="1:14" ht="15" customHeight="1">
      <c r="A16" s="95"/>
      <c r="B16" s="236" t="s">
        <v>156</v>
      </c>
      <c r="C16" s="101"/>
      <c r="D16" s="102">
        <v>726289</v>
      </c>
      <c r="E16" s="102">
        <v>1937647</v>
      </c>
      <c r="F16" s="102">
        <v>982487</v>
      </c>
      <c r="G16" s="102">
        <v>497952</v>
      </c>
      <c r="H16" s="102">
        <v>406192</v>
      </c>
    </row>
    <row r="17" spans="1:8" ht="15" customHeight="1">
      <c r="A17" s="95"/>
      <c r="B17" s="236" t="s">
        <v>157</v>
      </c>
      <c r="C17" s="101"/>
      <c r="D17" s="102">
        <v>2017149847</v>
      </c>
      <c r="E17" s="102">
        <v>1326723163</v>
      </c>
      <c r="F17" s="102">
        <v>961697545</v>
      </c>
      <c r="G17" s="102">
        <v>216165088</v>
      </c>
      <c r="H17" s="102">
        <v>175407857</v>
      </c>
    </row>
    <row r="18" spans="1:8" ht="5.0999999999999996" customHeight="1" thickBot="1">
      <c r="A18" s="107"/>
      <c r="B18" s="235"/>
      <c r="C18" s="108"/>
      <c r="D18" s="109"/>
      <c r="E18" s="109"/>
      <c r="F18" s="109"/>
      <c r="G18" s="109"/>
      <c r="H18" s="109"/>
    </row>
    <row r="19" spans="1:8" ht="3.75" customHeight="1" thickTop="1"/>
    <row r="20" spans="1:8">
      <c r="B20" s="98"/>
    </row>
    <row r="21" spans="1:8">
      <c r="D21" s="110"/>
      <c r="F21" s="111"/>
    </row>
  </sheetData>
  <mergeCells count="1">
    <mergeCell ref="A2:C2"/>
  </mergeCells>
  <phoneticPr fontId="3"/>
  <printOptions horizontalCentered="1"/>
  <pageMargins left="0.78740157480314965" right="0.39370078740157483" top="1.0629921259842521" bottom="0.47244094488188981" header="0.70866141732283472" footer="0"/>
  <pageSetup paperSize="9" orientation="portrait" r:id="rId1"/>
  <headerFooter alignWithMargins="0">
    <oddHeader>&amp;L遺失物、拾得物状況&amp;R&amp;F (&amp;A)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20"/>
  <sheetViews>
    <sheetView zoomScaleNormal="100" zoomScalePageLayoutView="166" workbookViewId="0"/>
  </sheetViews>
  <sheetFormatPr defaultRowHeight="10.5"/>
  <cols>
    <col min="1" max="1" width="1" style="29" customWidth="1"/>
    <col min="2" max="2" width="29.33203125" style="29" customWidth="1"/>
    <col min="3" max="3" width="1" style="118" customWidth="1"/>
    <col min="4" max="4" width="10.1640625" style="118" customWidth="1"/>
    <col min="5" max="5" width="1" style="118" customWidth="1"/>
    <col min="6" max="6" width="27.83203125" style="118" customWidth="1"/>
    <col min="7" max="7" width="1" style="118" customWidth="1"/>
    <col min="8" max="8" width="6.83203125" style="118" customWidth="1"/>
    <col min="9" max="16384" width="9.33203125" style="118"/>
  </cols>
  <sheetData>
    <row r="1" spans="1:6" s="29" customFormat="1" ht="12.75" customHeight="1" thickBot="1">
      <c r="A1" s="1"/>
      <c r="B1" s="1" t="s">
        <v>80</v>
      </c>
      <c r="C1" s="518" t="s">
        <v>13</v>
      </c>
      <c r="D1" s="519"/>
    </row>
    <row r="2" spans="1:6" s="49" customFormat="1" ht="20.100000000000001" customHeight="1" thickTop="1">
      <c r="A2" s="454" t="s">
        <v>160</v>
      </c>
      <c r="B2" s="455"/>
      <c r="C2" s="455"/>
      <c r="D2" s="10" t="s">
        <v>161</v>
      </c>
      <c r="E2" s="112"/>
    </row>
    <row r="3" spans="1:6" s="114" customFormat="1" ht="7.5" customHeight="1">
      <c r="A3" s="233"/>
      <c r="B3" s="233"/>
      <c r="C3" s="4"/>
      <c r="D3" s="113"/>
      <c r="E3" s="112"/>
      <c r="F3" s="49"/>
    </row>
    <row r="4" spans="1:6" ht="15" customHeight="1">
      <c r="A4" s="20"/>
      <c r="B4" s="443" t="s">
        <v>654</v>
      </c>
      <c r="C4" s="115"/>
      <c r="D4" s="116">
        <v>36</v>
      </c>
      <c r="E4" s="221"/>
      <c r="F4" s="29"/>
    </row>
    <row r="5" spans="1:6" ht="15" customHeight="1">
      <c r="A5" s="20"/>
      <c r="B5" s="443" t="s">
        <v>643</v>
      </c>
      <c r="C5" s="115"/>
      <c r="D5" s="116">
        <v>28</v>
      </c>
      <c r="E5" s="221"/>
      <c r="F5" s="29"/>
    </row>
    <row r="6" spans="1:6" ht="15" customHeight="1">
      <c r="A6" s="20"/>
      <c r="B6" s="443" t="s">
        <v>644</v>
      </c>
      <c r="C6" s="115"/>
      <c r="D6" s="116">
        <v>31</v>
      </c>
      <c r="E6" s="221"/>
      <c r="F6" s="29"/>
    </row>
    <row r="7" spans="1:6" ht="15" customHeight="1">
      <c r="A7" s="20"/>
      <c r="B7" s="20"/>
      <c r="C7" s="42"/>
      <c r="D7" s="254"/>
      <c r="E7" s="221"/>
      <c r="F7" s="29"/>
    </row>
    <row r="8" spans="1:6" ht="15" customHeight="1">
      <c r="A8" s="20"/>
      <c r="B8" s="232" t="s">
        <v>162</v>
      </c>
      <c r="C8" s="42"/>
      <c r="D8" s="254">
        <v>20</v>
      </c>
      <c r="E8" s="221"/>
      <c r="F8" s="221"/>
    </row>
    <row r="9" spans="1:6" ht="15" customHeight="1">
      <c r="A9" s="20"/>
      <c r="B9" s="232" t="s">
        <v>163</v>
      </c>
      <c r="C9" s="42"/>
      <c r="D9" s="254">
        <v>0</v>
      </c>
      <c r="E9" s="221"/>
      <c r="F9" s="29"/>
    </row>
    <row r="10" spans="1:6" ht="21" customHeight="1">
      <c r="A10" s="11"/>
      <c r="B10" s="232" t="s">
        <v>164</v>
      </c>
      <c r="C10" s="42"/>
      <c r="D10" s="254">
        <v>0</v>
      </c>
      <c r="E10" s="29"/>
      <c r="F10" s="29"/>
    </row>
    <row r="11" spans="1:6" ht="15" customHeight="1">
      <c r="A11" s="11"/>
      <c r="B11" s="232" t="s">
        <v>165</v>
      </c>
      <c r="C11" s="42"/>
      <c r="D11" s="254">
        <v>0</v>
      </c>
      <c r="E11" s="29"/>
      <c r="F11" s="29"/>
    </row>
    <row r="12" spans="1:6" ht="15" customHeight="1">
      <c r="A12" s="11"/>
      <c r="B12" s="232" t="s">
        <v>166</v>
      </c>
      <c r="C12" s="42"/>
      <c r="D12" s="255">
        <v>7</v>
      </c>
      <c r="E12" s="29"/>
      <c r="F12" s="29"/>
    </row>
    <row r="13" spans="1:6" ht="15" customHeight="1">
      <c r="A13" s="11"/>
      <c r="B13" s="240" t="s">
        <v>167</v>
      </c>
      <c r="C13" s="42"/>
      <c r="D13" s="255">
        <v>1</v>
      </c>
      <c r="E13" s="29"/>
      <c r="F13" s="29"/>
    </row>
    <row r="14" spans="1:6" ht="15" customHeight="1">
      <c r="A14" s="11"/>
      <c r="B14" s="232" t="s">
        <v>88</v>
      </c>
      <c r="C14" s="42"/>
      <c r="D14" s="254">
        <v>3</v>
      </c>
      <c r="E14" s="29"/>
      <c r="F14" s="29"/>
    </row>
    <row r="15" spans="1:6" ht="6" customHeight="1" thickBot="1">
      <c r="A15" s="44"/>
      <c r="B15" s="44"/>
      <c r="C15" s="46"/>
      <c r="D15" s="119"/>
      <c r="E15" s="117"/>
    </row>
    <row r="16" spans="1:6" ht="11.25" thickTop="1">
      <c r="A16" s="1"/>
      <c r="B16" s="1"/>
      <c r="C16" s="1"/>
      <c r="D16" s="1"/>
    </row>
    <row r="18" spans="2:2">
      <c r="B18" s="120"/>
    </row>
    <row r="20" spans="2:2">
      <c r="B20" s="121"/>
    </row>
  </sheetData>
  <mergeCells count="2">
    <mergeCell ref="C1:D1"/>
    <mergeCell ref="A2:C2"/>
  </mergeCells>
  <phoneticPr fontId="3"/>
  <printOptions horizontalCentered="1"/>
  <pageMargins left="0.59055118110236227" right="0.59055118110236227" top="1.0629921259842521" bottom="0.47244094488188981" header="0.47244094488188981" footer="0"/>
  <pageSetup paperSize="9" orientation="portrait" r:id="rId1"/>
  <headerFooter alignWithMargins="0">
    <oddHeader>&amp;L被殺者数&amp;R&amp;F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"/>
  <sheetViews>
    <sheetView zoomScaleNormal="100" zoomScalePageLayoutView="154" workbookViewId="0"/>
  </sheetViews>
  <sheetFormatPr defaultRowHeight="10.5"/>
  <cols>
    <col min="1" max="1" width="1.5" style="92" customWidth="1"/>
    <col min="2" max="2" width="18.83203125" style="92" customWidth="1"/>
    <col min="3" max="3" width="1.83203125" style="92" customWidth="1"/>
    <col min="4" max="6" width="16.83203125" style="92" customWidth="1"/>
    <col min="7" max="7" width="1.83203125" style="92" customWidth="1"/>
    <col min="8" max="16384" width="9.33203125" style="92"/>
  </cols>
  <sheetData>
    <row r="1" spans="1:12" ht="11.25" customHeight="1" thickBot="1">
      <c r="A1" s="28" t="s">
        <v>482</v>
      </c>
      <c r="F1" s="170" t="s">
        <v>481</v>
      </c>
      <c r="G1" s="320"/>
    </row>
    <row r="2" spans="1:12" s="94" customFormat="1" ht="15" customHeight="1" thickTop="1">
      <c r="A2" s="459" t="s">
        <v>480</v>
      </c>
      <c r="B2" s="460"/>
      <c r="C2" s="460"/>
      <c r="D2" s="275" t="s">
        <v>479</v>
      </c>
      <c r="E2" s="275" t="s">
        <v>478</v>
      </c>
      <c r="F2" s="274" t="s">
        <v>477</v>
      </c>
    </row>
    <row r="3" spans="1:12" s="94" customFormat="1" ht="4.5" customHeight="1">
      <c r="A3" s="122"/>
      <c r="B3" s="122"/>
      <c r="C3" s="319"/>
      <c r="D3" s="122"/>
      <c r="E3" s="122"/>
      <c r="F3" s="122"/>
    </row>
    <row r="4" spans="1:12" s="110" customFormat="1" ht="15" customHeight="1">
      <c r="A4" s="316"/>
      <c r="B4" s="122" t="s">
        <v>103</v>
      </c>
      <c r="C4" s="315"/>
      <c r="D4" s="318">
        <v>1715</v>
      </c>
      <c r="E4" s="317">
        <v>1772</v>
      </c>
      <c r="F4" s="317">
        <v>1206</v>
      </c>
      <c r="G4" s="92"/>
      <c r="H4" s="92"/>
      <c r="I4" s="92"/>
      <c r="J4" s="92"/>
      <c r="K4" s="92"/>
      <c r="L4" s="92"/>
    </row>
    <row r="5" spans="1:12" s="110" customFormat="1" ht="15" customHeight="1">
      <c r="A5" s="316"/>
      <c r="B5" s="122" t="s">
        <v>104</v>
      </c>
      <c r="C5" s="315"/>
      <c r="D5" s="318">
        <v>1401</v>
      </c>
      <c r="E5" s="317">
        <v>1466</v>
      </c>
      <c r="F5" s="317">
        <v>1141</v>
      </c>
      <c r="G5" s="92"/>
      <c r="H5" s="92"/>
      <c r="I5" s="92"/>
      <c r="J5" s="92"/>
      <c r="K5" s="92"/>
      <c r="L5" s="92"/>
    </row>
    <row r="6" spans="1:12" s="110" customFormat="1" ht="15" customHeight="1">
      <c r="A6" s="316"/>
      <c r="B6" s="122" t="s">
        <v>645</v>
      </c>
      <c r="C6" s="315"/>
      <c r="D6" s="318">
        <v>1470</v>
      </c>
      <c r="E6" s="317">
        <v>1461</v>
      </c>
      <c r="F6" s="317">
        <v>1161</v>
      </c>
      <c r="G6" s="92"/>
      <c r="H6" s="92"/>
      <c r="I6" s="92"/>
      <c r="J6" s="92"/>
      <c r="K6" s="92"/>
      <c r="L6" s="92"/>
    </row>
    <row r="7" spans="1:12" ht="4.5" customHeight="1" thickBot="1">
      <c r="A7" s="271"/>
      <c r="B7" s="271"/>
      <c r="C7" s="191"/>
      <c r="D7" s="212"/>
      <c r="E7" s="212"/>
      <c r="F7" s="212"/>
    </row>
    <row r="8" spans="1:12" ht="3.75" customHeight="1" thickTop="1"/>
    <row r="9" spans="1:12">
      <c r="D9" s="110"/>
    </row>
    <row r="10" spans="1:12">
      <c r="B10" s="314"/>
    </row>
  </sheetData>
  <mergeCells count="1">
    <mergeCell ref="A2:C2"/>
  </mergeCells>
  <phoneticPr fontId="3"/>
  <printOptions horizontalCentered="1"/>
  <pageMargins left="0.78740157480314965" right="0.78740157480314965" top="1.2598425196850394" bottom="1.2598425196850394" header="0.51181102362204722" footer="0.51181102362204722"/>
  <pageSetup paperSize="9" scale="125" orientation="portrait" cellComments="asDisplayed" r:id="rId1"/>
  <headerFooter alignWithMargins="0">
    <oddHeader>&amp;L刑務所入出所者数と受刑者数&amp;R&amp;"ＭＳ ゴシック,標準"&amp;F（&amp;A）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21"/>
  <sheetViews>
    <sheetView zoomScaleNormal="100" zoomScaleSheetLayoutView="120" zoomScalePageLayoutView="142" workbookViewId="0"/>
  </sheetViews>
  <sheetFormatPr defaultRowHeight="9.75"/>
  <cols>
    <col min="1" max="1" width="2.83203125" style="103" customWidth="1"/>
    <col min="2" max="2" width="19.5" style="103" customWidth="1"/>
    <col min="3" max="3" width="1" style="28" customWidth="1"/>
    <col min="4" max="4" width="8.1640625" style="28" customWidth="1"/>
    <col min="5" max="5" width="1.83203125" style="28" customWidth="1"/>
    <col min="6" max="6" width="4.33203125" style="28" customWidth="1"/>
    <col min="7" max="7" width="1.83203125" style="28" customWidth="1"/>
    <col min="8" max="8" width="1" style="28" customWidth="1"/>
    <col min="9" max="9" width="19.5" style="28" customWidth="1"/>
    <col min="10" max="10" width="1" style="28" customWidth="1"/>
    <col min="11" max="11" width="7" style="28" customWidth="1"/>
    <col min="12" max="12" width="1.5" style="28" customWidth="1"/>
    <col min="13" max="13" width="4.6640625" style="28" customWidth="1"/>
    <col min="14" max="14" width="1.5" style="103" customWidth="1"/>
    <col min="15" max="16384" width="9.33203125" style="28"/>
  </cols>
  <sheetData>
    <row r="1" spans="1:14" ht="11.25" customHeight="1" thickBot="1">
      <c r="A1" s="103" t="s">
        <v>80</v>
      </c>
      <c r="G1" s="170" t="s">
        <v>13</v>
      </c>
      <c r="N1" s="28"/>
    </row>
    <row r="2" spans="1:14" s="123" customFormat="1" ht="17.25" customHeight="1" thickTop="1">
      <c r="A2" s="520" t="s">
        <v>168</v>
      </c>
      <c r="B2" s="520"/>
      <c r="C2" s="459"/>
      <c r="D2" s="476" t="s">
        <v>169</v>
      </c>
      <c r="E2" s="520"/>
      <c r="F2" s="520"/>
      <c r="G2" s="520"/>
      <c r="H2" s="122"/>
      <c r="I2" s="122"/>
    </row>
    <row r="3" spans="1:14" s="123" customFormat="1" ht="6" customHeight="1">
      <c r="A3" s="122"/>
      <c r="B3" s="122"/>
      <c r="C3" s="124"/>
      <c r="D3" s="125"/>
      <c r="E3" s="126"/>
      <c r="F3" s="126"/>
      <c r="G3" s="126"/>
      <c r="H3" s="122"/>
      <c r="I3" s="122"/>
    </row>
    <row r="4" spans="1:14" ht="14.25" customHeight="1">
      <c r="B4" s="448" t="s">
        <v>642</v>
      </c>
      <c r="C4" s="127"/>
      <c r="D4" s="128">
        <v>1136</v>
      </c>
      <c r="E4" s="129" t="s">
        <v>170</v>
      </c>
      <c r="F4" s="17">
        <v>395</v>
      </c>
      <c r="G4" s="129" t="s">
        <v>171</v>
      </c>
      <c r="H4" s="20"/>
      <c r="I4" s="20"/>
      <c r="N4" s="28"/>
    </row>
    <row r="5" spans="1:14" ht="14.25" customHeight="1">
      <c r="B5" s="448" t="s">
        <v>643</v>
      </c>
      <c r="C5" s="127"/>
      <c r="D5" s="128">
        <v>1076</v>
      </c>
      <c r="E5" s="129" t="s">
        <v>170</v>
      </c>
      <c r="F5" s="17">
        <v>344</v>
      </c>
      <c r="G5" s="129" t="s">
        <v>171</v>
      </c>
      <c r="H5" s="20"/>
      <c r="I5" s="20"/>
      <c r="N5" s="28"/>
    </row>
    <row r="6" spans="1:14" ht="14.25" customHeight="1">
      <c r="B6" s="448" t="s">
        <v>655</v>
      </c>
      <c r="C6" s="127"/>
      <c r="D6" s="128">
        <v>1269</v>
      </c>
      <c r="E6" s="129" t="s">
        <v>170</v>
      </c>
      <c r="F6" s="17">
        <v>458</v>
      </c>
      <c r="G6" s="129" t="s">
        <v>171</v>
      </c>
      <c r="H6" s="5"/>
      <c r="I6" s="20"/>
      <c r="N6" s="28"/>
    </row>
    <row r="7" spans="1:14" ht="14.25" customHeight="1">
      <c r="B7" s="429"/>
      <c r="C7" s="130"/>
      <c r="D7" s="365"/>
      <c r="E7" s="387"/>
      <c r="F7" s="427"/>
      <c r="G7" s="387"/>
      <c r="H7" s="20"/>
      <c r="I7" s="20"/>
      <c r="N7" s="28"/>
    </row>
    <row r="8" spans="1:14" ht="14.25" customHeight="1">
      <c r="B8" s="420" t="s">
        <v>172</v>
      </c>
      <c r="C8" s="42"/>
      <c r="D8" s="365">
        <v>171</v>
      </c>
      <c r="E8" s="425" t="s">
        <v>170</v>
      </c>
      <c r="F8" s="427">
        <v>83</v>
      </c>
      <c r="G8" s="387" t="s">
        <v>171</v>
      </c>
      <c r="H8" s="20"/>
      <c r="I8" s="20"/>
      <c r="N8" s="28"/>
    </row>
    <row r="9" spans="1:14" ht="14.25" customHeight="1">
      <c r="B9" s="420" t="s">
        <v>173</v>
      </c>
      <c r="C9" s="42"/>
      <c r="D9" s="365">
        <v>472</v>
      </c>
      <c r="E9" s="425" t="s">
        <v>170</v>
      </c>
      <c r="F9" s="427">
        <v>214</v>
      </c>
      <c r="G9" s="387" t="s">
        <v>171</v>
      </c>
      <c r="H9" s="20"/>
      <c r="I9" s="20"/>
      <c r="N9" s="28"/>
    </row>
    <row r="10" spans="1:14" ht="14.25" customHeight="1">
      <c r="A10" s="20"/>
      <c r="B10" s="420" t="s">
        <v>174</v>
      </c>
      <c r="C10" s="42"/>
      <c r="D10" s="365">
        <v>177</v>
      </c>
      <c r="E10" s="425" t="s">
        <v>170</v>
      </c>
      <c r="F10" s="427">
        <v>28</v>
      </c>
      <c r="G10" s="387" t="s">
        <v>171</v>
      </c>
      <c r="H10" s="20"/>
      <c r="I10" s="20"/>
      <c r="N10" s="28"/>
    </row>
    <row r="11" spans="1:14" ht="14.25" customHeight="1">
      <c r="A11" s="20"/>
      <c r="B11" s="420" t="s">
        <v>175</v>
      </c>
      <c r="C11" s="42"/>
      <c r="D11" s="365">
        <v>123</v>
      </c>
      <c r="E11" s="425" t="s">
        <v>170</v>
      </c>
      <c r="F11" s="427">
        <v>21</v>
      </c>
      <c r="G11" s="387" t="s">
        <v>171</v>
      </c>
      <c r="H11" s="20"/>
      <c r="I11" s="20"/>
      <c r="N11" s="28"/>
    </row>
    <row r="12" spans="1:14" ht="14.25" customHeight="1">
      <c r="A12" s="20"/>
      <c r="B12" s="420" t="s">
        <v>176</v>
      </c>
      <c r="C12" s="42"/>
      <c r="D12" s="365">
        <v>39</v>
      </c>
      <c r="E12" s="425" t="s">
        <v>170</v>
      </c>
      <c r="F12" s="427">
        <v>17</v>
      </c>
      <c r="G12" s="387" t="s">
        <v>171</v>
      </c>
      <c r="H12" s="422"/>
      <c r="I12" s="422"/>
      <c r="J12" s="122"/>
      <c r="K12" s="122"/>
      <c r="L12" s="122"/>
      <c r="M12" s="122"/>
      <c r="N12" s="131"/>
    </row>
    <row r="13" spans="1:14" ht="14.25" customHeight="1">
      <c r="A13" s="20"/>
      <c r="B13" s="420" t="s">
        <v>177</v>
      </c>
      <c r="C13" s="42"/>
      <c r="D13" s="365">
        <v>27</v>
      </c>
      <c r="E13" s="425" t="s">
        <v>170</v>
      </c>
      <c r="F13" s="426">
        <v>9</v>
      </c>
      <c r="G13" s="387" t="s">
        <v>171</v>
      </c>
      <c r="H13" s="422"/>
      <c r="I13" s="422"/>
      <c r="J13" s="122"/>
      <c r="K13" s="122"/>
      <c r="L13" s="122"/>
      <c r="M13" s="122"/>
      <c r="N13" s="131"/>
    </row>
    <row r="14" spans="1:14" ht="14.25" customHeight="1">
      <c r="A14" s="20"/>
      <c r="B14" s="420" t="s">
        <v>88</v>
      </c>
      <c r="C14" s="42"/>
      <c r="D14" s="365">
        <v>54</v>
      </c>
      <c r="E14" s="425" t="s">
        <v>170</v>
      </c>
      <c r="F14" s="427">
        <v>23</v>
      </c>
      <c r="G14" s="387" t="s">
        <v>171</v>
      </c>
      <c r="H14" s="20"/>
      <c r="I14" s="20"/>
    </row>
    <row r="15" spans="1:14" ht="14.25" customHeight="1">
      <c r="A15" s="20"/>
      <c r="B15" s="420" t="s">
        <v>178</v>
      </c>
      <c r="C15" s="42"/>
      <c r="D15" s="427">
        <v>529</v>
      </c>
      <c r="E15" s="425" t="s">
        <v>170</v>
      </c>
      <c r="F15" s="427">
        <v>173</v>
      </c>
      <c r="G15" s="387" t="s">
        <v>171</v>
      </c>
      <c r="H15" s="20"/>
      <c r="I15" s="20"/>
    </row>
    <row r="16" spans="1:14" ht="6" customHeight="1" thickBot="1">
      <c r="A16" s="26"/>
      <c r="B16" s="26"/>
      <c r="C16" s="132"/>
      <c r="D16" s="44"/>
      <c r="E16" s="44"/>
      <c r="F16" s="44"/>
      <c r="G16" s="44"/>
      <c r="H16" s="20"/>
      <c r="I16" s="20"/>
    </row>
    <row r="17" spans="1:15" ht="6" customHeight="1" thickTop="1">
      <c r="D17" s="1"/>
      <c r="E17" s="1"/>
      <c r="F17" s="1"/>
      <c r="G17" s="1"/>
      <c r="H17" s="1"/>
      <c r="I17" s="1"/>
    </row>
    <row r="18" spans="1:15">
      <c r="A18" s="260" t="s">
        <v>179</v>
      </c>
      <c r="B18" s="261"/>
      <c r="C18" s="261"/>
      <c r="D18" s="261"/>
      <c r="E18" s="261"/>
      <c r="F18" s="261"/>
      <c r="G18" s="261"/>
      <c r="H18" s="262"/>
      <c r="I18" s="262"/>
      <c r="J18" s="262"/>
      <c r="K18" s="262"/>
      <c r="L18" s="262"/>
      <c r="M18" s="262"/>
      <c r="N18" s="263"/>
      <c r="O18" s="262"/>
    </row>
    <row r="19" spans="1:15">
      <c r="A19" s="260" t="s">
        <v>180</v>
      </c>
      <c r="B19" s="261"/>
      <c r="C19" s="261"/>
      <c r="D19" s="261"/>
      <c r="E19" s="261"/>
      <c r="F19" s="261"/>
      <c r="G19" s="261"/>
      <c r="H19" s="262"/>
      <c r="I19" s="262"/>
      <c r="J19" s="262"/>
      <c r="K19" s="264"/>
      <c r="L19" s="262"/>
      <c r="M19" s="262"/>
      <c r="N19" s="263"/>
      <c r="O19" s="262"/>
    </row>
    <row r="20" spans="1:15">
      <c r="A20" s="263" t="s">
        <v>181</v>
      </c>
      <c r="B20" s="263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3"/>
      <c r="O20" s="262"/>
    </row>
    <row r="21" spans="1:15">
      <c r="A21" s="263" t="s">
        <v>182</v>
      </c>
      <c r="B21" s="263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3"/>
      <c r="O21" s="262"/>
    </row>
  </sheetData>
  <mergeCells count="2">
    <mergeCell ref="A2:C2"/>
    <mergeCell ref="D2:G2"/>
  </mergeCells>
  <phoneticPr fontId="3"/>
  <printOptions horizontalCentered="1"/>
  <pageMargins left="0.78740157480314965" right="0.39370078740157483" top="1.3779527559055118" bottom="0.47244094488188981" header="0.78740157480314965" footer="0"/>
  <pageSetup paperSize="9" orientation="portrait" r:id="rId1"/>
  <headerFooter alignWithMargins="0">
    <oddHeader>&amp;L自殺者数&amp;R&amp;F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116"/>
  <sheetViews>
    <sheetView zoomScaleNormal="100" zoomScaleSheetLayoutView="125" zoomScalePageLayoutView="154" workbookViewId="0"/>
  </sheetViews>
  <sheetFormatPr defaultColWidth="14.5" defaultRowHeight="12.95" customHeight="1"/>
  <cols>
    <col min="1" max="1" width="27.5" style="133" customWidth="1"/>
    <col min="2" max="2" width="1.83203125" style="133" customWidth="1"/>
    <col min="3" max="3" width="8.5" style="134" customWidth="1"/>
    <col min="4" max="5" width="7.83203125" style="134" customWidth="1"/>
    <col min="6" max="8" width="6.1640625" style="134" customWidth="1"/>
    <col min="9" max="9" width="9.1640625" style="134" customWidth="1"/>
    <col min="10" max="10" width="8.6640625" style="134" customWidth="1"/>
    <col min="11" max="11" width="6.83203125" style="134" customWidth="1"/>
    <col min="12" max="16384" width="14.5" style="134"/>
  </cols>
  <sheetData>
    <row r="1" spans="1:12" ht="11.25" customHeight="1" thickBot="1">
      <c r="K1" s="135" t="s">
        <v>183</v>
      </c>
    </row>
    <row r="2" spans="1:12" ht="4.5" customHeight="1" thickTop="1">
      <c r="A2" s="136"/>
      <c r="B2" s="137"/>
      <c r="C2" s="138"/>
      <c r="D2" s="138"/>
      <c r="E2" s="139"/>
      <c r="F2" s="136"/>
      <c r="G2" s="136"/>
      <c r="H2" s="137"/>
      <c r="I2" s="139"/>
      <c r="J2" s="136"/>
      <c r="K2" s="136"/>
    </row>
    <row r="3" spans="1:12" ht="15" customHeight="1">
      <c r="A3" s="135"/>
      <c r="B3" s="140"/>
      <c r="C3" s="523" t="s">
        <v>184</v>
      </c>
      <c r="D3" s="523" t="s">
        <v>185</v>
      </c>
      <c r="E3" s="526" t="s">
        <v>186</v>
      </c>
      <c r="F3" s="527"/>
      <c r="G3" s="527"/>
      <c r="H3" s="528"/>
      <c r="I3" s="526" t="s">
        <v>187</v>
      </c>
      <c r="J3" s="529"/>
      <c r="K3" s="529"/>
    </row>
    <row r="4" spans="1:12" ht="15" customHeight="1">
      <c r="A4" s="141" t="s">
        <v>188</v>
      </c>
      <c r="B4" s="142"/>
      <c r="C4" s="524"/>
      <c r="D4" s="524"/>
      <c r="E4" s="530" t="s">
        <v>189</v>
      </c>
      <c r="G4" s="532" t="s">
        <v>190</v>
      </c>
      <c r="H4" s="143"/>
      <c r="I4" s="535" t="s">
        <v>191</v>
      </c>
      <c r="J4" s="521" t="s">
        <v>192</v>
      </c>
      <c r="K4" s="536" t="s">
        <v>193</v>
      </c>
    </row>
    <row r="5" spans="1:12" ht="15" customHeight="1">
      <c r="A5" s="144"/>
      <c r="B5" s="145"/>
      <c r="C5" s="524"/>
      <c r="D5" s="524"/>
      <c r="E5" s="530"/>
      <c r="F5" s="532" t="s">
        <v>194</v>
      </c>
      <c r="G5" s="533"/>
      <c r="H5" s="521" t="s">
        <v>195</v>
      </c>
      <c r="I5" s="530"/>
      <c r="J5" s="524"/>
      <c r="K5" s="537"/>
    </row>
    <row r="6" spans="1:12" ht="27" customHeight="1">
      <c r="A6" s="146" t="s">
        <v>196</v>
      </c>
      <c r="B6" s="147"/>
      <c r="C6" s="525"/>
      <c r="D6" s="525"/>
      <c r="E6" s="531"/>
      <c r="F6" s="534"/>
      <c r="G6" s="534"/>
      <c r="H6" s="522"/>
      <c r="I6" s="531"/>
      <c r="J6" s="525"/>
      <c r="K6" s="538"/>
    </row>
    <row r="7" spans="1:12" ht="13.5" customHeight="1">
      <c r="A7" s="148"/>
      <c r="B7" s="149"/>
      <c r="C7" s="150" t="s">
        <v>197</v>
      </c>
      <c r="D7" s="151" t="s">
        <v>197</v>
      </c>
      <c r="E7" s="152" t="s">
        <v>198</v>
      </c>
      <c r="F7" s="152" t="s">
        <v>198</v>
      </c>
      <c r="G7" s="152" t="s">
        <v>198</v>
      </c>
      <c r="H7" s="152" t="s">
        <v>198</v>
      </c>
      <c r="I7" s="152" t="s">
        <v>198</v>
      </c>
      <c r="J7" s="151" t="s">
        <v>198</v>
      </c>
      <c r="K7" s="153" t="s">
        <v>198</v>
      </c>
    </row>
    <row r="8" spans="1:12" ht="12.75" customHeight="1">
      <c r="A8" s="445" t="s">
        <v>642</v>
      </c>
      <c r="B8" s="135"/>
      <c r="C8" s="450">
        <v>6437</v>
      </c>
      <c r="D8" s="451">
        <v>6432</v>
      </c>
      <c r="E8" s="451">
        <v>4997</v>
      </c>
      <c r="F8" s="451">
        <v>755</v>
      </c>
      <c r="G8" s="451">
        <v>494</v>
      </c>
      <c r="H8" s="451">
        <v>66</v>
      </c>
      <c r="I8" s="451">
        <v>1817</v>
      </c>
      <c r="J8" s="451">
        <v>3101</v>
      </c>
      <c r="K8" s="451">
        <v>79</v>
      </c>
      <c r="L8" s="156"/>
    </row>
    <row r="9" spans="1:12" ht="12.75" customHeight="1">
      <c r="A9" s="445" t="s">
        <v>643</v>
      </c>
      <c r="B9" s="135"/>
      <c r="C9" s="450">
        <v>5575</v>
      </c>
      <c r="D9" s="451">
        <v>5573</v>
      </c>
      <c r="E9" s="451">
        <v>4249</v>
      </c>
      <c r="F9" s="451">
        <v>621</v>
      </c>
      <c r="G9" s="451">
        <v>441</v>
      </c>
      <c r="H9" s="451">
        <v>37</v>
      </c>
      <c r="I9" s="451">
        <v>1587</v>
      </c>
      <c r="J9" s="451">
        <v>2627</v>
      </c>
      <c r="K9" s="451">
        <v>35</v>
      </c>
      <c r="L9" s="157"/>
    </row>
    <row r="10" spans="1:12" ht="12.75" customHeight="1">
      <c r="A10" s="445" t="s">
        <v>644</v>
      </c>
      <c r="B10" s="135"/>
      <c r="C10" s="450">
        <v>5462</v>
      </c>
      <c r="D10" s="451">
        <v>5462</v>
      </c>
      <c r="E10" s="451">
        <v>4349</v>
      </c>
      <c r="F10" s="451">
        <v>628</v>
      </c>
      <c r="G10" s="451">
        <v>487</v>
      </c>
      <c r="H10" s="451">
        <v>58</v>
      </c>
      <c r="I10" s="451">
        <v>1524</v>
      </c>
      <c r="J10" s="451">
        <v>2762</v>
      </c>
      <c r="K10" s="451">
        <v>63</v>
      </c>
      <c r="L10" s="156"/>
    </row>
    <row r="11" spans="1:12" ht="9.75" customHeight="1">
      <c r="A11" s="159"/>
      <c r="B11" s="135"/>
      <c r="C11" s="154"/>
      <c r="D11" s="155"/>
      <c r="E11" s="155"/>
      <c r="F11" s="155"/>
      <c r="G11" s="155"/>
      <c r="H11" s="155"/>
      <c r="I11" s="155"/>
      <c r="J11" s="155"/>
      <c r="K11" s="155"/>
      <c r="L11" s="158"/>
    </row>
    <row r="12" spans="1:12" ht="12.75" customHeight="1">
      <c r="A12" s="160" t="s">
        <v>199</v>
      </c>
      <c r="B12" s="160"/>
      <c r="C12" s="408">
        <v>471</v>
      </c>
      <c r="D12" s="409">
        <v>471</v>
      </c>
      <c r="E12" s="409">
        <v>394</v>
      </c>
      <c r="F12" s="409">
        <v>102</v>
      </c>
      <c r="G12" s="409">
        <v>1</v>
      </c>
      <c r="H12" s="409">
        <v>1</v>
      </c>
      <c r="I12" s="409">
        <v>277</v>
      </c>
      <c r="J12" s="409">
        <v>117</v>
      </c>
      <c r="K12" s="409">
        <v>0</v>
      </c>
    </row>
    <row r="13" spans="1:12" ht="12.75" customHeight="1">
      <c r="A13" s="160" t="s">
        <v>116</v>
      </c>
      <c r="B13" s="160"/>
      <c r="C13" s="408">
        <v>687</v>
      </c>
      <c r="D13" s="409">
        <v>687</v>
      </c>
      <c r="E13" s="409">
        <v>737</v>
      </c>
      <c r="F13" s="409">
        <v>47</v>
      </c>
      <c r="G13" s="409">
        <v>96</v>
      </c>
      <c r="H13" s="409">
        <v>8</v>
      </c>
      <c r="I13" s="409">
        <v>0</v>
      </c>
      <c r="J13" s="409">
        <v>678</v>
      </c>
      <c r="K13" s="409">
        <v>59</v>
      </c>
    </row>
    <row r="14" spans="1:12" ht="12.75" customHeight="1">
      <c r="A14" s="160" t="s">
        <v>200</v>
      </c>
      <c r="B14" s="160"/>
      <c r="C14" s="408">
        <v>38</v>
      </c>
      <c r="D14" s="409">
        <v>38</v>
      </c>
      <c r="E14" s="409">
        <v>36</v>
      </c>
      <c r="F14" s="409">
        <v>0</v>
      </c>
      <c r="G14" s="409">
        <v>0</v>
      </c>
      <c r="H14" s="409">
        <v>0</v>
      </c>
      <c r="I14" s="409">
        <v>0</v>
      </c>
      <c r="J14" s="409">
        <v>36</v>
      </c>
      <c r="K14" s="409">
        <v>0</v>
      </c>
    </row>
    <row r="15" spans="1:12" ht="12.75" customHeight="1">
      <c r="A15" s="160" t="s">
        <v>201</v>
      </c>
      <c r="B15" s="160"/>
      <c r="C15" s="408">
        <v>531</v>
      </c>
      <c r="D15" s="409">
        <v>531</v>
      </c>
      <c r="E15" s="409">
        <v>477</v>
      </c>
      <c r="F15" s="409">
        <v>7</v>
      </c>
      <c r="G15" s="409">
        <v>45</v>
      </c>
      <c r="H15" s="409">
        <v>0</v>
      </c>
      <c r="I15" s="409">
        <v>93</v>
      </c>
      <c r="J15" s="409">
        <v>384</v>
      </c>
      <c r="K15" s="409">
        <v>0</v>
      </c>
    </row>
    <row r="16" spans="1:12" ht="12.75" customHeight="1">
      <c r="A16" s="160" t="s">
        <v>202</v>
      </c>
      <c r="B16" s="160"/>
      <c r="C16" s="408">
        <v>0</v>
      </c>
      <c r="D16" s="409">
        <v>0</v>
      </c>
      <c r="E16" s="409">
        <v>0</v>
      </c>
      <c r="F16" s="409">
        <v>0</v>
      </c>
      <c r="G16" s="409">
        <v>0</v>
      </c>
      <c r="H16" s="409">
        <v>0</v>
      </c>
      <c r="I16" s="409">
        <v>0</v>
      </c>
      <c r="J16" s="409">
        <v>0</v>
      </c>
      <c r="K16" s="409">
        <v>0</v>
      </c>
    </row>
    <row r="17" spans="1:12" ht="6" customHeight="1">
      <c r="A17" s="159"/>
      <c r="B17" s="135"/>
      <c r="C17" s="154"/>
      <c r="D17" s="155"/>
      <c r="E17" s="155"/>
      <c r="F17" s="155"/>
      <c r="G17" s="155"/>
      <c r="H17" s="155"/>
      <c r="I17" s="155"/>
      <c r="J17" s="155"/>
      <c r="K17" s="155"/>
      <c r="L17" s="158"/>
    </row>
    <row r="18" spans="1:12" ht="12.75" customHeight="1">
      <c r="A18" s="160" t="s">
        <v>203</v>
      </c>
      <c r="B18" s="160"/>
      <c r="C18" s="408">
        <v>18</v>
      </c>
      <c r="D18" s="409">
        <v>18</v>
      </c>
      <c r="E18" s="409">
        <v>18</v>
      </c>
      <c r="F18" s="409">
        <v>3</v>
      </c>
      <c r="G18" s="409">
        <v>0</v>
      </c>
      <c r="H18" s="409">
        <v>0</v>
      </c>
      <c r="I18" s="409">
        <v>10</v>
      </c>
      <c r="J18" s="409">
        <v>8</v>
      </c>
      <c r="K18" s="409">
        <v>0</v>
      </c>
    </row>
    <row r="19" spans="1:12" ht="12.75" customHeight="1">
      <c r="A19" s="160" t="s">
        <v>204</v>
      </c>
      <c r="B19" s="160"/>
      <c r="C19" s="408">
        <v>0</v>
      </c>
      <c r="D19" s="409">
        <v>0</v>
      </c>
      <c r="E19" s="409">
        <v>0</v>
      </c>
      <c r="F19" s="409">
        <v>0</v>
      </c>
      <c r="G19" s="409">
        <v>0</v>
      </c>
      <c r="H19" s="409">
        <v>0</v>
      </c>
      <c r="I19" s="409">
        <v>0</v>
      </c>
      <c r="J19" s="409">
        <v>0</v>
      </c>
      <c r="K19" s="409">
        <v>0</v>
      </c>
    </row>
    <row r="20" spans="1:12" ht="12.75" customHeight="1">
      <c r="A20" s="160" t="s">
        <v>205</v>
      </c>
      <c r="B20" s="160"/>
      <c r="C20" s="408">
        <v>3</v>
      </c>
      <c r="D20" s="409">
        <v>3</v>
      </c>
      <c r="E20" s="409">
        <v>0</v>
      </c>
      <c r="F20" s="409">
        <v>0</v>
      </c>
      <c r="G20" s="409">
        <v>0</v>
      </c>
      <c r="H20" s="409">
        <v>0</v>
      </c>
      <c r="I20" s="409">
        <v>0</v>
      </c>
      <c r="J20" s="409">
        <v>0</v>
      </c>
      <c r="K20" s="409">
        <v>0</v>
      </c>
    </row>
    <row r="21" spans="1:12" ht="12.75" customHeight="1">
      <c r="A21" s="160" t="s">
        <v>206</v>
      </c>
      <c r="B21" s="160"/>
      <c r="C21" s="408">
        <v>0</v>
      </c>
      <c r="D21" s="409">
        <v>0</v>
      </c>
      <c r="E21" s="409">
        <v>0</v>
      </c>
      <c r="F21" s="409">
        <v>0</v>
      </c>
      <c r="G21" s="409">
        <v>0</v>
      </c>
      <c r="H21" s="409">
        <v>0</v>
      </c>
      <c r="I21" s="409">
        <v>0</v>
      </c>
      <c r="J21" s="409">
        <v>0</v>
      </c>
      <c r="K21" s="409">
        <v>0</v>
      </c>
    </row>
    <row r="22" spans="1:12" ht="12.75" customHeight="1">
      <c r="A22" s="160" t="s">
        <v>207</v>
      </c>
      <c r="B22" s="160"/>
      <c r="C22" s="408">
        <v>0</v>
      </c>
      <c r="D22" s="409">
        <v>0</v>
      </c>
      <c r="E22" s="409">
        <v>0</v>
      </c>
      <c r="F22" s="409">
        <v>0</v>
      </c>
      <c r="G22" s="409">
        <v>0</v>
      </c>
      <c r="H22" s="409">
        <v>0</v>
      </c>
      <c r="I22" s="409">
        <v>0</v>
      </c>
      <c r="J22" s="409">
        <v>0</v>
      </c>
      <c r="K22" s="409">
        <v>0</v>
      </c>
      <c r="L22" s="161"/>
    </row>
    <row r="23" spans="1:12" ht="6" customHeight="1">
      <c r="A23" s="159"/>
      <c r="B23" s="135"/>
      <c r="C23" s="154"/>
      <c r="D23" s="155"/>
      <c r="E23" s="155"/>
      <c r="F23" s="155"/>
      <c r="G23" s="155"/>
      <c r="H23" s="155"/>
      <c r="I23" s="155"/>
      <c r="J23" s="155"/>
      <c r="K23" s="155"/>
      <c r="L23" s="158"/>
    </row>
    <row r="24" spans="1:12" ht="12.75" customHeight="1">
      <c r="A24" s="160" t="s">
        <v>208</v>
      </c>
      <c r="B24" s="160"/>
      <c r="C24" s="408">
        <v>1</v>
      </c>
      <c r="D24" s="409">
        <v>1</v>
      </c>
      <c r="E24" s="409">
        <v>3</v>
      </c>
      <c r="F24" s="409">
        <v>0</v>
      </c>
      <c r="G24" s="409">
        <v>0</v>
      </c>
      <c r="H24" s="409">
        <v>0</v>
      </c>
      <c r="I24" s="409">
        <v>1</v>
      </c>
      <c r="J24" s="409">
        <v>2</v>
      </c>
      <c r="K24" s="409">
        <v>0</v>
      </c>
    </row>
    <row r="25" spans="1:12" ht="12.75" customHeight="1">
      <c r="A25" s="160" t="s">
        <v>118</v>
      </c>
      <c r="B25" s="160"/>
      <c r="C25" s="408">
        <v>258</v>
      </c>
      <c r="D25" s="409">
        <v>258</v>
      </c>
      <c r="E25" s="409">
        <v>128</v>
      </c>
      <c r="F25" s="409">
        <v>50</v>
      </c>
      <c r="G25" s="409">
        <v>2</v>
      </c>
      <c r="H25" s="409">
        <v>0</v>
      </c>
      <c r="I25" s="409">
        <v>56</v>
      </c>
      <c r="J25" s="409">
        <v>72</v>
      </c>
      <c r="K25" s="409">
        <v>0</v>
      </c>
    </row>
    <row r="26" spans="1:12" ht="12.75" customHeight="1">
      <c r="A26" s="160" t="s">
        <v>117</v>
      </c>
      <c r="B26" s="160"/>
      <c r="C26" s="408">
        <v>95</v>
      </c>
      <c r="D26" s="409">
        <v>95</v>
      </c>
      <c r="E26" s="409">
        <v>75</v>
      </c>
      <c r="F26" s="409">
        <v>71</v>
      </c>
      <c r="G26" s="409">
        <v>9</v>
      </c>
      <c r="H26" s="409">
        <v>9</v>
      </c>
      <c r="I26" s="409">
        <v>4</v>
      </c>
      <c r="J26" s="409">
        <v>71</v>
      </c>
      <c r="K26" s="409">
        <v>0</v>
      </c>
    </row>
    <row r="27" spans="1:12" ht="12.75" customHeight="1">
      <c r="A27" s="160" t="s">
        <v>209</v>
      </c>
      <c r="B27" s="160"/>
      <c r="C27" s="408">
        <v>1</v>
      </c>
      <c r="D27" s="409">
        <v>1</v>
      </c>
      <c r="E27" s="409">
        <v>1</v>
      </c>
      <c r="F27" s="409">
        <v>0</v>
      </c>
      <c r="G27" s="409">
        <v>0</v>
      </c>
      <c r="H27" s="409">
        <v>0</v>
      </c>
      <c r="I27" s="409">
        <v>0</v>
      </c>
      <c r="J27" s="409">
        <v>1</v>
      </c>
      <c r="K27" s="409">
        <v>0</v>
      </c>
    </row>
    <row r="28" spans="1:12" ht="12.75" customHeight="1">
      <c r="A28" s="160" t="s">
        <v>120</v>
      </c>
      <c r="B28" s="160"/>
      <c r="C28" s="408">
        <v>24</v>
      </c>
      <c r="D28" s="409">
        <v>24</v>
      </c>
      <c r="E28" s="409">
        <v>19</v>
      </c>
      <c r="F28" s="409">
        <v>4</v>
      </c>
      <c r="G28" s="409">
        <v>4</v>
      </c>
      <c r="H28" s="409">
        <v>3</v>
      </c>
      <c r="I28" s="409">
        <v>13</v>
      </c>
      <c r="J28" s="409">
        <v>6</v>
      </c>
      <c r="K28" s="409">
        <v>0</v>
      </c>
    </row>
    <row r="29" spans="1:12" ht="6" customHeight="1">
      <c r="A29" s="159"/>
      <c r="B29" s="135"/>
      <c r="C29" s="154"/>
      <c r="D29" s="155"/>
      <c r="E29" s="155"/>
      <c r="F29" s="155"/>
      <c r="G29" s="155"/>
      <c r="H29" s="155"/>
      <c r="I29" s="155"/>
      <c r="J29" s="155"/>
      <c r="K29" s="155"/>
      <c r="L29" s="158"/>
    </row>
    <row r="30" spans="1:12" ht="12.75" customHeight="1">
      <c r="A30" s="160" t="s">
        <v>210</v>
      </c>
      <c r="B30" s="160"/>
      <c r="C30" s="408">
        <v>11</v>
      </c>
      <c r="D30" s="409">
        <v>11</v>
      </c>
      <c r="E30" s="409">
        <v>11</v>
      </c>
      <c r="F30" s="409">
        <v>4</v>
      </c>
      <c r="G30" s="409">
        <v>3</v>
      </c>
      <c r="H30" s="409">
        <v>1</v>
      </c>
      <c r="I30" s="409">
        <v>0</v>
      </c>
      <c r="J30" s="409">
        <v>11</v>
      </c>
      <c r="K30" s="409">
        <v>0</v>
      </c>
    </row>
    <row r="31" spans="1:12" ht="12.75" customHeight="1">
      <c r="A31" s="160" t="s">
        <v>211</v>
      </c>
      <c r="B31" s="160"/>
      <c r="C31" s="408">
        <v>58</v>
      </c>
      <c r="D31" s="409">
        <v>58</v>
      </c>
      <c r="E31" s="409">
        <v>58</v>
      </c>
      <c r="F31" s="409">
        <v>38</v>
      </c>
      <c r="G31" s="409">
        <v>2</v>
      </c>
      <c r="H31" s="409">
        <v>1</v>
      </c>
      <c r="I31" s="409">
        <v>0</v>
      </c>
      <c r="J31" s="409">
        <v>58</v>
      </c>
      <c r="K31" s="409">
        <v>0</v>
      </c>
    </row>
    <row r="32" spans="1:12" ht="12.75" customHeight="1">
      <c r="A32" s="160" t="s">
        <v>212</v>
      </c>
      <c r="B32" s="160"/>
      <c r="C32" s="408">
        <v>171</v>
      </c>
      <c r="D32" s="409">
        <v>171</v>
      </c>
      <c r="E32" s="409">
        <v>142</v>
      </c>
      <c r="F32" s="409">
        <v>4</v>
      </c>
      <c r="G32" s="409">
        <v>18</v>
      </c>
      <c r="H32" s="409">
        <v>0</v>
      </c>
      <c r="I32" s="409">
        <v>22</v>
      </c>
      <c r="J32" s="409">
        <v>120</v>
      </c>
      <c r="K32" s="409">
        <v>0</v>
      </c>
    </row>
    <row r="33" spans="1:22" ht="12.75" customHeight="1">
      <c r="A33" s="160" t="s">
        <v>213</v>
      </c>
      <c r="B33" s="160"/>
      <c r="C33" s="408">
        <v>422</v>
      </c>
      <c r="D33" s="409">
        <v>422</v>
      </c>
      <c r="E33" s="409">
        <v>389</v>
      </c>
      <c r="F33" s="409">
        <v>16</v>
      </c>
      <c r="G33" s="409">
        <v>158</v>
      </c>
      <c r="H33" s="409">
        <v>14</v>
      </c>
      <c r="I33" s="409">
        <v>81</v>
      </c>
      <c r="J33" s="409">
        <v>308</v>
      </c>
      <c r="K33" s="409">
        <v>0</v>
      </c>
    </row>
    <row r="34" spans="1:22" ht="12.75" customHeight="1">
      <c r="A34" s="160" t="s">
        <v>214</v>
      </c>
      <c r="B34" s="160"/>
      <c r="C34" s="408">
        <v>7</v>
      </c>
      <c r="D34" s="409">
        <v>7</v>
      </c>
      <c r="E34" s="409">
        <v>7</v>
      </c>
      <c r="F34" s="409">
        <v>0</v>
      </c>
      <c r="G34" s="409">
        <v>6</v>
      </c>
      <c r="H34" s="409">
        <v>0</v>
      </c>
      <c r="I34" s="409">
        <v>0</v>
      </c>
      <c r="J34" s="409">
        <v>7</v>
      </c>
      <c r="K34" s="409">
        <v>0</v>
      </c>
    </row>
    <row r="35" spans="1:22" ht="6" customHeight="1">
      <c r="A35" s="159"/>
      <c r="B35" s="135"/>
      <c r="C35" s="154"/>
      <c r="D35" s="155"/>
      <c r="E35" s="155"/>
      <c r="F35" s="155"/>
      <c r="G35" s="155"/>
      <c r="H35" s="155"/>
      <c r="I35" s="155"/>
      <c r="J35" s="155"/>
      <c r="K35" s="155"/>
      <c r="L35" s="158"/>
    </row>
    <row r="36" spans="1:22" ht="12.75" customHeight="1">
      <c r="A36" s="160" t="s">
        <v>215</v>
      </c>
      <c r="B36" s="162"/>
      <c r="C36" s="408">
        <v>0</v>
      </c>
      <c r="D36" s="409">
        <v>0</v>
      </c>
      <c r="E36" s="409">
        <v>0</v>
      </c>
      <c r="F36" s="409">
        <v>0</v>
      </c>
      <c r="G36" s="409">
        <v>0</v>
      </c>
      <c r="H36" s="409">
        <v>0</v>
      </c>
      <c r="I36" s="409">
        <v>0</v>
      </c>
      <c r="J36" s="409">
        <v>0</v>
      </c>
      <c r="K36" s="409">
        <v>0</v>
      </c>
    </row>
    <row r="37" spans="1:22" ht="12.75" customHeight="1">
      <c r="A37" s="160" t="s">
        <v>216</v>
      </c>
      <c r="B37" s="162"/>
      <c r="C37" s="408">
        <v>6</v>
      </c>
      <c r="D37" s="409">
        <v>6</v>
      </c>
      <c r="E37" s="409">
        <v>1</v>
      </c>
      <c r="F37" s="409">
        <v>0</v>
      </c>
      <c r="G37" s="409">
        <v>0</v>
      </c>
      <c r="H37" s="409">
        <v>0</v>
      </c>
      <c r="I37" s="409">
        <v>0</v>
      </c>
      <c r="J37" s="409">
        <v>1</v>
      </c>
      <c r="K37" s="409">
        <v>0</v>
      </c>
    </row>
    <row r="38" spans="1:22" ht="12.75" customHeight="1">
      <c r="A38" s="160" t="s">
        <v>217</v>
      </c>
      <c r="B38" s="160"/>
      <c r="C38" s="408">
        <v>7</v>
      </c>
      <c r="D38" s="409">
        <v>7</v>
      </c>
      <c r="E38" s="409">
        <v>7</v>
      </c>
      <c r="F38" s="409">
        <v>2</v>
      </c>
      <c r="G38" s="409">
        <v>0</v>
      </c>
      <c r="H38" s="409">
        <v>0</v>
      </c>
      <c r="I38" s="409">
        <v>4</v>
      </c>
      <c r="J38" s="409">
        <v>3</v>
      </c>
      <c r="K38" s="409">
        <v>0</v>
      </c>
    </row>
    <row r="39" spans="1:22" ht="12.75" customHeight="1">
      <c r="A39" s="160" t="s">
        <v>218</v>
      </c>
      <c r="B39" s="160"/>
      <c r="C39" s="408">
        <v>93</v>
      </c>
      <c r="D39" s="409">
        <v>93</v>
      </c>
      <c r="E39" s="409">
        <v>76</v>
      </c>
      <c r="F39" s="409">
        <v>25</v>
      </c>
      <c r="G39" s="409">
        <v>3</v>
      </c>
      <c r="H39" s="409">
        <v>2</v>
      </c>
      <c r="I39" s="409">
        <v>18</v>
      </c>
      <c r="J39" s="409">
        <v>58</v>
      </c>
      <c r="K39" s="409">
        <v>0</v>
      </c>
      <c r="M39" s="160"/>
      <c r="N39" s="163"/>
      <c r="O39" s="163"/>
      <c r="P39" s="163"/>
      <c r="Q39" s="163"/>
      <c r="R39" s="163"/>
      <c r="S39" s="163"/>
      <c r="T39" s="163"/>
      <c r="U39" s="163"/>
      <c r="V39" s="163"/>
    </row>
    <row r="40" spans="1:22" ht="12.75" customHeight="1">
      <c r="A40" s="160" t="s">
        <v>219</v>
      </c>
      <c r="B40" s="160"/>
      <c r="C40" s="408">
        <v>1</v>
      </c>
      <c r="D40" s="409">
        <v>1</v>
      </c>
      <c r="E40" s="409">
        <v>0</v>
      </c>
      <c r="F40" s="409">
        <v>0</v>
      </c>
      <c r="G40" s="409">
        <v>0</v>
      </c>
      <c r="H40" s="409">
        <v>0</v>
      </c>
      <c r="I40" s="409">
        <v>0</v>
      </c>
      <c r="J40" s="409">
        <v>0</v>
      </c>
      <c r="K40" s="409">
        <v>0</v>
      </c>
      <c r="M40" s="160"/>
      <c r="N40" s="163"/>
      <c r="O40" s="163"/>
      <c r="P40" s="163"/>
      <c r="Q40" s="163"/>
      <c r="R40" s="163"/>
      <c r="S40" s="163"/>
      <c r="T40" s="163"/>
      <c r="U40" s="163"/>
      <c r="V40" s="163"/>
    </row>
    <row r="41" spans="1:22" ht="6" customHeight="1">
      <c r="A41" s="159"/>
      <c r="B41" s="135"/>
      <c r="C41" s="154"/>
      <c r="D41" s="155"/>
      <c r="E41" s="155"/>
      <c r="F41" s="155"/>
      <c r="G41" s="155"/>
      <c r="H41" s="155"/>
      <c r="I41" s="155"/>
      <c r="J41" s="155"/>
      <c r="K41" s="155"/>
      <c r="L41" s="158"/>
    </row>
    <row r="42" spans="1:22" ht="12.75" customHeight="1">
      <c r="A42" s="160" t="s">
        <v>220</v>
      </c>
      <c r="B42" s="160"/>
      <c r="C42" s="408">
        <v>0</v>
      </c>
      <c r="D42" s="409">
        <v>0</v>
      </c>
      <c r="E42" s="409">
        <v>0</v>
      </c>
      <c r="F42" s="409">
        <v>0</v>
      </c>
      <c r="G42" s="409">
        <v>0</v>
      </c>
      <c r="H42" s="409">
        <v>0</v>
      </c>
      <c r="I42" s="409">
        <v>0</v>
      </c>
      <c r="J42" s="409">
        <v>0</v>
      </c>
      <c r="K42" s="409">
        <v>0</v>
      </c>
      <c r="M42" s="160"/>
      <c r="N42" s="163"/>
      <c r="O42" s="163"/>
      <c r="P42" s="163"/>
      <c r="Q42" s="163"/>
      <c r="R42" s="163"/>
      <c r="S42" s="163"/>
      <c r="T42" s="163"/>
      <c r="U42" s="163"/>
      <c r="V42" s="163"/>
    </row>
    <row r="43" spans="1:22" ht="12.75" customHeight="1">
      <c r="A43" s="160" t="s">
        <v>221</v>
      </c>
      <c r="B43" s="160"/>
      <c r="C43" s="408">
        <v>213</v>
      </c>
      <c r="D43" s="409">
        <v>213</v>
      </c>
      <c r="E43" s="409">
        <v>157</v>
      </c>
      <c r="F43" s="409">
        <v>8</v>
      </c>
      <c r="G43" s="409">
        <v>6</v>
      </c>
      <c r="H43" s="409">
        <v>2</v>
      </c>
      <c r="I43" s="409">
        <v>52</v>
      </c>
      <c r="J43" s="409">
        <v>105</v>
      </c>
      <c r="K43" s="409">
        <v>0</v>
      </c>
      <c r="M43" s="160"/>
      <c r="N43" s="163"/>
      <c r="O43" s="163"/>
      <c r="P43" s="163"/>
      <c r="Q43" s="163"/>
      <c r="R43" s="163"/>
      <c r="S43" s="163"/>
      <c r="T43" s="163"/>
      <c r="U43" s="163"/>
      <c r="V43" s="163"/>
    </row>
    <row r="44" spans="1:22" ht="12.75" customHeight="1">
      <c r="A44" s="160" t="s">
        <v>222</v>
      </c>
      <c r="B44" s="160"/>
      <c r="C44" s="408">
        <v>5</v>
      </c>
      <c r="D44" s="409">
        <v>5</v>
      </c>
      <c r="E44" s="409">
        <v>3</v>
      </c>
      <c r="F44" s="409">
        <v>1</v>
      </c>
      <c r="G44" s="409">
        <v>0</v>
      </c>
      <c r="H44" s="409">
        <v>0</v>
      </c>
      <c r="I44" s="409">
        <v>0</v>
      </c>
      <c r="J44" s="409">
        <v>3</v>
      </c>
      <c r="K44" s="409">
        <v>0</v>
      </c>
      <c r="M44" s="160"/>
      <c r="N44" s="163"/>
      <c r="O44" s="163"/>
      <c r="P44" s="163"/>
      <c r="Q44" s="163"/>
      <c r="R44" s="163"/>
      <c r="S44" s="163"/>
      <c r="T44" s="163"/>
      <c r="U44" s="163"/>
      <c r="V44" s="163"/>
    </row>
    <row r="45" spans="1:22" ht="12.75" customHeight="1">
      <c r="A45" s="160" t="s">
        <v>223</v>
      </c>
      <c r="B45" s="160"/>
      <c r="C45" s="408">
        <v>8</v>
      </c>
      <c r="D45" s="409">
        <v>8</v>
      </c>
      <c r="E45" s="409">
        <v>3</v>
      </c>
      <c r="F45" s="409">
        <v>0</v>
      </c>
      <c r="G45" s="409">
        <v>0</v>
      </c>
      <c r="H45" s="409">
        <v>0</v>
      </c>
      <c r="I45" s="409">
        <v>0</v>
      </c>
      <c r="J45" s="409">
        <v>3</v>
      </c>
      <c r="K45" s="409">
        <v>0</v>
      </c>
      <c r="M45" s="160"/>
      <c r="N45" s="163"/>
      <c r="O45" s="163"/>
      <c r="P45" s="163"/>
      <c r="Q45" s="163"/>
      <c r="R45" s="163"/>
      <c r="S45" s="163"/>
      <c r="T45" s="163"/>
      <c r="U45" s="163"/>
      <c r="V45" s="163"/>
    </row>
    <row r="46" spans="1:22" ht="12.75" customHeight="1">
      <c r="A46" s="160" t="s">
        <v>224</v>
      </c>
      <c r="B46" s="160"/>
      <c r="C46" s="408">
        <v>2</v>
      </c>
      <c r="D46" s="409">
        <v>2</v>
      </c>
      <c r="E46" s="409">
        <v>2</v>
      </c>
      <c r="F46" s="409">
        <v>0</v>
      </c>
      <c r="G46" s="409">
        <v>0</v>
      </c>
      <c r="H46" s="409">
        <v>0</v>
      </c>
      <c r="I46" s="409">
        <v>0</v>
      </c>
      <c r="J46" s="409">
        <v>2</v>
      </c>
      <c r="K46" s="409">
        <v>0</v>
      </c>
      <c r="M46" s="160"/>
      <c r="N46" s="163"/>
      <c r="O46" s="163"/>
      <c r="P46" s="163"/>
      <c r="Q46" s="163"/>
      <c r="R46" s="163"/>
      <c r="S46" s="163"/>
      <c r="T46" s="163"/>
      <c r="U46" s="163"/>
      <c r="V46" s="163"/>
    </row>
    <row r="47" spans="1:22" ht="12.75" customHeight="1">
      <c r="A47" s="160" t="s">
        <v>225</v>
      </c>
      <c r="B47" s="160"/>
      <c r="C47" s="408">
        <v>4</v>
      </c>
      <c r="D47" s="409">
        <v>4</v>
      </c>
      <c r="E47" s="409">
        <v>3</v>
      </c>
      <c r="F47" s="409">
        <v>0</v>
      </c>
      <c r="G47" s="409">
        <v>0</v>
      </c>
      <c r="H47" s="409">
        <v>0</v>
      </c>
      <c r="I47" s="409">
        <v>0</v>
      </c>
      <c r="J47" s="409">
        <v>3</v>
      </c>
      <c r="K47" s="409">
        <v>0</v>
      </c>
      <c r="L47" s="156"/>
    </row>
    <row r="48" spans="1:22" ht="12" customHeight="1">
      <c r="A48" s="160" t="s">
        <v>226</v>
      </c>
      <c r="B48" s="160"/>
      <c r="C48" s="408">
        <v>103</v>
      </c>
      <c r="D48" s="409">
        <v>103</v>
      </c>
      <c r="E48" s="409">
        <v>44</v>
      </c>
      <c r="F48" s="409">
        <v>12</v>
      </c>
      <c r="G48" s="409">
        <v>6</v>
      </c>
      <c r="H48" s="409">
        <v>1</v>
      </c>
      <c r="I48" s="409">
        <v>34</v>
      </c>
      <c r="J48" s="409">
        <v>10</v>
      </c>
      <c r="K48" s="409">
        <v>0</v>
      </c>
    </row>
    <row r="49" spans="1:12" ht="12" customHeight="1">
      <c r="A49" s="164" t="s">
        <v>227</v>
      </c>
      <c r="B49" s="164"/>
      <c r="C49" s="408">
        <v>0</v>
      </c>
      <c r="D49" s="409">
        <v>0</v>
      </c>
      <c r="E49" s="409">
        <v>0</v>
      </c>
      <c r="F49" s="409">
        <v>0</v>
      </c>
      <c r="G49" s="409">
        <v>0</v>
      </c>
      <c r="H49" s="409">
        <v>0</v>
      </c>
      <c r="I49" s="409">
        <v>0</v>
      </c>
      <c r="J49" s="409">
        <v>0</v>
      </c>
      <c r="K49" s="409">
        <v>0</v>
      </c>
    </row>
    <row r="50" spans="1:12" ht="12" customHeight="1">
      <c r="A50" s="160" t="s">
        <v>125</v>
      </c>
      <c r="B50" s="160"/>
      <c r="C50" s="408">
        <v>551</v>
      </c>
      <c r="D50" s="409">
        <v>551</v>
      </c>
      <c r="E50" s="409">
        <v>489</v>
      </c>
      <c r="F50" s="409">
        <v>35</v>
      </c>
      <c r="G50" s="409">
        <v>98</v>
      </c>
      <c r="H50" s="409">
        <v>7</v>
      </c>
      <c r="I50" s="409">
        <v>313</v>
      </c>
      <c r="J50" s="409">
        <v>176</v>
      </c>
      <c r="K50" s="409">
        <v>0</v>
      </c>
    </row>
    <row r="51" spans="1:12" ht="12" customHeight="1">
      <c r="A51" s="164" t="s">
        <v>400</v>
      </c>
      <c r="B51" s="164"/>
      <c r="C51" s="408">
        <v>844</v>
      </c>
      <c r="D51" s="409">
        <v>844</v>
      </c>
      <c r="E51" s="409">
        <v>560</v>
      </c>
      <c r="F51" s="409">
        <v>102</v>
      </c>
      <c r="G51" s="409">
        <v>10</v>
      </c>
      <c r="H51" s="409">
        <v>4</v>
      </c>
      <c r="I51" s="409">
        <v>515</v>
      </c>
      <c r="J51" s="409">
        <v>45</v>
      </c>
      <c r="K51" s="409">
        <v>0</v>
      </c>
    </row>
    <row r="52" spans="1:12" ht="6" customHeight="1">
      <c r="A52" s="159"/>
      <c r="B52" s="135"/>
      <c r="C52" s="154"/>
      <c r="D52" s="155"/>
      <c r="E52" s="155"/>
      <c r="F52" s="155"/>
      <c r="G52" s="155"/>
      <c r="H52" s="155"/>
      <c r="I52" s="155"/>
      <c r="J52" s="155"/>
      <c r="K52" s="155"/>
      <c r="L52" s="158"/>
    </row>
    <row r="53" spans="1:12" ht="12" customHeight="1">
      <c r="A53" s="164" t="s">
        <v>228</v>
      </c>
      <c r="B53" s="164"/>
      <c r="C53" s="408">
        <v>39</v>
      </c>
      <c r="D53" s="409">
        <v>39</v>
      </c>
      <c r="E53" s="409">
        <v>27</v>
      </c>
      <c r="F53" s="409">
        <v>11</v>
      </c>
      <c r="G53" s="409">
        <v>1</v>
      </c>
      <c r="H53" s="409">
        <v>1</v>
      </c>
      <c r="I53" s="409">
        <v>8</v>
      </c>
      <c r="J53" s="409">
        <v>19</v>
      </c>
      <c r="K53" s="409">
        <v>0</v>
      </c>
    </row>
    <row r="54" spans="1:12" ht="12" customHeight="1">
      <c r="A54" s="164" t="s">
        <v>229</v>
      </c>
      <c r="B54" s="164"/>
      <c r="C54" s="408">
        <v>7</v>
      </c>
      <c r="D54" s="409">
        <v>7</v>
      </c>
      <c r="E54" s="409">
        <v>5</v>
      </c>
      <c r="F54" s="409">
        <v>1</v>
      </c>
      <c r="G54" s="409">
        <v>0</v>
      </c>
      <c r="H54" s="409">
        <v>0</v>
      </c>
      <c r="I54" s="409">
        <v>2</v>
      </c>
      <c r="J54" s="409">
        <v>3</v>
      </c>
      <c r="K54" s="409">
        <v>0</v>
      </c>
    </row>
    <row r="55" spans="1:12" ht="12" customHeight="1">
      <c r="A55" s="160" t="s">
        <v>230</v>
      </c>
      <c r="B55" s="164"/>
      <c r="C55" s="408">
        <v>15</v>
      </c>
      <c r="D55" s="409">
        <v>15</v>
      </c>
      <c r="E55" s="409">
        <v>14</v>
      </c>
      <c r="F55" s="409">
        <v>1</v>
      </c>
      <c r="G55" s="409">
        <v>0</v>
      </c>
      <c r="H55" s="409">
        <v>0</v>
      </c>
      <c r="I55" s="409">
        <v>3</v>
      </c>
      <c r="J55" s="409">
        <v>11</v>
      </c>
      <c r="K55" s="409">
        <v>0</v>
      </c>
    </row>
    <row r="56" spans="1:12" ht="12" customHeight="1">
      <c r="A56" s="160" t="s">
        <v>231</v>
      </c>
      <c r="B56" s="160"/>
      <c r="C56" s="408">
        <v>0</v>
      </c>
      <c r="D56" s="409">
        <v>0</v>
      </c>
      <c r="E56" s="409">
        <v>0</v>
      </c>
      <c r="F56" s="409">
        <v>0</v>
      </c>
      <c r="G56" s="409">
        <v>0</v>
      </c>
      <c r="H56" s="409">
        <v>0</v>
      </c>
      <c r="I56" s="409">
        <v>0</v>
      </c>
      <c r="J56" s="409">
        <v>0</v>
      </c>
      <c r="K56" s="409">
        <v>0</v>
      </c>
    </row>
    <row r="57" spans="1:12" ht="12" customHeight="1">
      <c r="A57" s="160" t="s">
        <v>232</v>
      </c>
      <c r="B57" s="160"/>
      <c r="C57" s="408">
        <v>0</v>
      </c>
      <c r="D57" s="409">
        <v>0</v>
      </c>
      <c r="E57" s="409">
        <v>0</v>
      </c>
      <c r="F57" s="409">
        <v>0</v>
      </c>
      <c r="G57" s="409">
        <v>0</v>
      </c>
      <c r="H57" s="409">
        <v>0</v>
      </c>
      <c r="I57" s="409">
        <v>0</v>
      </c>
      <c r="J57" s="409">
        <v>0</v>
      </c>
      <c r="K57" s="409">
        <v>0</v>
      </c>
    </row>
    <row r="58" spans="1:12" ht="6" customHeight="1">
      <c r="A58" s="159"/>
      <c r="B58" s="135"/>
      <c r="C58" s="154"/>
      <c r="D58" s="155"/>
      <c r="E58" s="155"/>
      <c r="F58" s="155"/>
      <c r="G58" s="155"/>
      <c r="H58" s="155"/>
      <c r="I58" s="155"/>
      <c r="J58" s="155"/>
      <c r="K58" s="155"/>
      <c r="L58" s="158"/>
    </row>
    <row r="59" spans="1:12" ht="12" customHeight="1">
      <c r="A59" s="160" t="s">
        <v>233</v>
      </c>
      <c r="B59" s="160"/>
      <c r="C59" s="408">
        <v>195</v>
      </c>
      <c r="D59" s="409">
        <v>195</v>
      </c>
      <c r="E59" s="409">
        <v>225</v>
      </c>
      <c r="F59" s="409">
        <v>16</v>
      </c>
      <c r="G59" s="409">
        <v>4</v>
      </c>
      <c r="H59" s="409">
        <v>0</v>
      </c>
      <c r="I59" s="409">
        <v>5</v>
      </c>
      <c r="J59" s="409">
        <v>220</v>
      </c>
      <c r="K59" s="409">
        <v>0</v>
      </c>
    </row>
    <row r="60" spans="1:12" ht="12" customHeight="1">
      <c r="A60" s="160" t="s">
        <v>234</v>
      </c>
      <c r="B60" s="160"/>
      <c r="C60" s="408">
        <v>0</v>
      </c>
      <c r="D60" s="409">
        <v>0</v>
      </c>
      <c r="E60" s="409">
        <v>0</v>
      </c>
      <c r="F60" s="409">
        <v>0</v>
      </c>
      <c r="G60" s="409">
        <v>0</v>
      </c>
      <c r="H60" s="409">
        <v>0</v>
      </c>
      <c r="I60" s="409">
        <v>0</v>
      </c>
      <c r="J60" s="409">
        <v>0</v>
      </c>
      <c r="K60" s="409">
        <v>0</v>
      </c>
    </row>
    <row r="61" spans="1:12" ht="12" customHeight="1">
      <c r="A61" s="164" t="s">
        <v>132</v>
      </c>
      <c r="B61" s="164"/>
      <c r="C61" s="408">
        <v>8</v>
      </c>
      <c r="D61" s="409">
        <v>8</v>
      </c>
      <c r="E61" s="409">
        <v>12</v>
      </c>
      <c r="F61" s="409">
        <v>1</v>
      </c>
      <c r="G61" s="409">
        <v>0</v>
      </c>
      <c r="H61" s="409">
        <v>0</v>
      </c>
      <c r="I61" s="409">
        <v>4</v>
      </c>
      <c r="J61" s="409">
        <v>8</v>
      </c>
      <c r="K61" s="409">
        <v>0</v>
      </c>
    </row>
    <row r="62" spans="1:12" ht="12" customHeight="1">
      <c r="A62" s="160" t="s">
        <v>131</v>
      </c>
      <c r="B62" s="160"/>
      <c r="C62" s="408">
        <v>7</v>
      </c>
      <c r="D62" s="409">
        <v>7</v>
      </c>
      <c r="E62" s="409">
        <v>4</v>
      </c>
      <c r="F62" s="409">
        <v>0</v>
      </c>
      <c r="G62" s="409">
        <v>0</v>
      </c>
      <c r="H62" s="409">
        <v>0</v>
      </c>
      <c r="I62" s="409">
        <v>1</v>
      </c>
      <c r="J62" s="409">
        <v>3</v>
      </c>
      <c r="K62" s="409">
        <v>0</v>
      </c>
    </row>
    <row r="63" spans="1:12" ht="12" customHeight="1">
      <c r="A63" s="160" t="s">
        <v>235</v>
      </c>
      <c r="B63" s="160"/>
      <c r="C63" s="408">
        <v>1</v>
      </c>
      <c r="D63" s="409">
        <v>1</v>
      </c>
      <c r="E63" s="409">
        <v>1</v>
      </c>
      <c r="F63" s="409">
        <v>0</v>
      </c>
      <c r="G63" s="409">
        <v>0</v>
      </c>
      <c r="H63" s="409">
        <v>0</v>
      </c>
      <c r="I63" s="409">
        <v>1</v>
      </c>
      <c r="J63" s="409">
        <v>0</v>
      </c>
      <c r="K63" s="409">
        <v>0</v>
      </c>
    </row>
    <row r="64" spans="1:12" ht="6" customHeight="1">
      <c r="A64" s="159"/>
      <c r="B64" s="135"/>
      <c r="C64" s="154"/>
      <c r="D64" s="155"/>
      <c r="E64" s="155"/>
      <c r="F64" s="155"/>
      <c r="G64" s="155"/>
      <c r="H64" s="155"/>
      <c r="I64" s="155"/>
      <c r="J64" s="155"/>
      <c r="K64" s="155"/>
      <c r="L64" s="158"/>
    </row>
    <row r="65" spans="1:12" ht="12" customHeight="1">
      <c r="A65" s="160" t="s">
        <v>236</v>
      </c>
      <c r="B65" s="160"/>
      <c r="C65" s="408">
        <v>0</v>
      </c>
      <c r="D65" s="409">
        <v>0</v>
      </c>
      <c r="E65" s="409">
        <v>0</v>
      </c>
      <c r="F65" s="409">
        <v>0</v>
      </c>
      <c r="G65" s="409">
        <v>0</v>
      </c>
      <c r="H65" s="409">
        <v>0</v>
      </c>
      <c r="I65" s="409">
        <v>0</v>
      </c>
      <c r="J65" s="409">
        <v>0</v>
      </c>
      <c r="K65" s="409">
        <v>0</v>
      </c>
    </row>
    <row r="66" spans="1:12" ht="12" customHeight="1">
      <c r="A66" s="164" t="s">
        <v>237</v>
      </c>
      <c r="B66" s="164"/>
      <c r="C66" s="408">
        <v>0</v>
      </c>
      <c r="D66" s="409">
        <v>0</v>
      </c>
      <c r="E66" s="409">
        <v>0</v>
      </c>
      <c r="F66" s="409">
        <v>0</v>
      </c>
      <c r="G66" s="409">
        <v>0</v>
      </c>
      <c r="H66" s="409">
        <v>0</v>
      </c>
      <c r="I66" s="409">
        <v>0</v>
      </c>
      <c r="J66" s="409">
        <v>0</v>
      </c>
      <c r="K66" s="409">
        <v>0</v>
      </c>
    </row>
    <row r="67" spans="1:12" ht="12" customHeight="1">
      <c r="A67" s="164" t="s">
        <v>238</v>
      </c>
      <c r="B67" s="164"/>
      <c r="C67" s="408">
        <v>6</v>
      </c>
      <c r="D67" s="409">
        <v>6</v>
      </c>
      <c r="E67" s="409">
        <v>6</v>
      </c>
      <c r="F67" s="409">
        <v>0</v>
      </c>
      <c r="G67" s="409">
        <v>0</v>
      </c>
      <c r="H67" s="409">
        <v>0</v>
      </c>
      <c r="I67" s="409">
        <v>0</v>
      </c>
      <c r="J67" s="409">
        <v>6</v>
      </c>
      <c r="K67" s="409">
        <v>0</v>
      </c>
    </row>
    <row r="68" spans="1:12" ht="12" customHeight="1">
      <c r="A68" s="164" t="s">
        <v>239</v>
      </c>
      <c r="B68" s="164"/>
      <c r="C68" s="408">
        <v>19</v>
      </c>
      <c r="D68" s="409">
        <v>19</v>
      </c>
      <c r="E68" s="409">
        <v>8</v>
      </c>
      <c r="F68" s="409">
        <v>1</v>
      </c>
      <c r="G68" s="409">
        <v>0</v>
      </c>
      <c r="H68" s="409">
        <v>0</v>
      </c>
      <c r="I68" s="409">
        <v>0</v>
      </c>
      <c r="J68" s="409">
        <v>8</v>
      </c>
      <c r="K68" s="409">
        <v>0</v>
      </c>
    </row>
    <row r="69" spans="1:12" ht="12" customHeight="1">
      <c r="A69" s="164" t="s">
        <v>240</v>
      </c>
      <c r="B69" s="164"/>
      <c r="C69" s="408">
        <v>39</v>
      </c>
      <c r="D69" s="409">
        <v>39</v>
      </c>
      <c r="E69" s="409">
        <v>41</v>
      </c>
      <c r="F69" s="409">
        <v>10</v>
      </c>
      <c r="G69" s="409">
        <v>11</v>
      </c>
      <c r="H69" s="409">
        <v>2</v>
      </c>
      <c r="I69" s="409">
        <v>0</v>
      </c>
      <c r="J69" s="409">
        <v>37</v>
      </c>
      <c r="K69" s="409">
        <v>4</v>
      </c>
    </row>
    <row r="70" spans="1:12" ht="6" customHeight="1">
      <c r="A70" s="159"/>
      <c r="B70" s="135"/>
      <c r="C70" s="154"/>
      <c r="D70" s="155"/>
      <c r="E70" s="155"/>
      <c r="F70" s="155"/>
      <c r="G70" s="155"/>
      <c r="H70" s="155"/>
      <c r="I70" s="155"/>
      <c r="J70" s="155"/>
      <c r="K70" s="155"/>
      <c r="L70" s="158"/>
    </row>
    <row r="71" spans="1:12" ht="12" customHeight="1">
      <c r="A71" s="164" t="s">
        <v>241</v>
      </c>
      <c r="B71" s="164"/>
      <c r="C71" s="408">
        <v>4</v>
      </c>
      <c r="D71" s="409">
        <v>4</v>
      </c>
      <c r="E71" s="409">
        <v>4</v>
      </c>
      <c r="F71" s="409">
        <v>0</v>
      </c>
      <c r="G71" s="409">
        <v>0</v>
      </c>
      <c r="H71" s="409">
        <v>0</v>
      </c>
      <c r="I71" s="409">
        <v>0</v>
      </c>
      <c r="J71" s="409">
        <v>4</v>
      </c>
      <c r="K71" s="409">
        <v>0</v>
      </c>
    </row>
    <row r="72" spans="1:12" ht="12" customHeight="1">
      <c r="A72" s="164" t="s">
        <v>242</v>
      </c>
      <c r="B72" s="164"/>
      <c r="C72" s="408">
        <v>0</v>
      </c>
      <c r="D72" s="409">
        <v>0</v>
      </c>
      <c r="E72" s="409">
        <v>0</v>
      </c>
      <c r="F72" s="409">
        <v>0</v>
      </c>
      <c r="G72" s="409">
        <v>0</v>
      </c>
      <c r="H72" s="409">
        <v>0</v>
      </c>
      <c r="I72" s="409">
        <v>0</v>
      </c>
      <c r="J72" s="409">
        <v>0</v>
      </c>
      <c r="K72" s="409">
        <v>0</v>
      </c>
    </row>
    <row r="73" spans="1:12" ht="12" customHeight="1">
      <c r="A73" s="164" t="s">
        <v>243</v>
      </c>
      <c r="B73" s="164"/>
      <c r="C73" s="408">
        <v>1</v>
      </c>
      <c r="D73" s="409">
        <v>1</v>
      </c>
      <c r="E73" s="409">
        <v>1</v>
      </c>
      <c r="F73" s="409">
        <v>0</v>
      </c>
      <c r="G73" s="409">
        <v>0</v>
      </c>
      <c r="H73" s="409">
        <v>0</v>
      </c>
      <c r="I73" s="409">
        <v>0</v>
      </c>
      <c r="J73" s="409">
        <v>1</v>
      </c>
      <c r="K73" s="409">
        <v>0</v>
      </c>
    </row>
    <row r="74" spans="1:12" ht="12" customHeight="1">
      <c r="A74" s="164" t="s">
        <v>244</v>
      </c>
      <c r="B74" s="164"/>
      <c r="C74" s="408">
        <v>63</v>
      </c>
      <c r="D74" s="409">
        <v>63</v>
      </c>
      <c r="E74" s="409">
        <v>13</v>
      </c>
      <c r="F74" s="409">
        <v>4</v>
      </c>
      <c r="G74" s="409">
        <v>2</v>
      </c>
      <c r="H74" s="409">
        <v>0</v>
      </c>
      <c r="I74" s="409">
        <v>0</v>
      </c>
      <c r="J74" s="409">
        <v>13</v>
      </c>
      <c r="K74" s="409">
        <v>0</v>
      </c>
    </row>
    <row r="75" spans="1:12" ht="12" customHeight="1">
      <c r="A75" s="164" t="s">
        <v>245</v>
      </c>
      <c r="B75" s="164"/>
      <c r="C75" s="408">
        <v>0</v>
      </c>
      <c r="D75" s="409">
        <v>0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</row>
    <row r="76" spans="1:12" ht="6" customHeight="1">
      <c r="A76" s="159"/>
      <c r="B76" s="135"/>
      <c r="C76" s="154"/>
      <c r="D76" s="155"/>
      <c r="E76" s="155"/>
      <c r="F76" s="155"/>
      <c r="G76" s="155"/>
      <c r="H76" s="155"/>
      <c r="I76" s="155"/>
      <c r="J76" s="155"/>
      <c r="K76" s="155"/>
      <c r="L76" s="158"/>
    </row>
    <row r="77" spans="1:12" ht="12" customHeight="1">
      <c r="A77" s="164" t="s">
        <v>246</v>
      </c>
      <c r="B77" s="164"/>
      <c r="C77" s="408">
        <v>0</v>
      </c>
      <c r="D77" s="409">
        <v>0</v>
      </c>
      <c r="E77" s="409">
        <v>0</v>
      </c>
      <c r="F77" s="409">
        <v>0</v>
      </c>
      <c r="G77" s="409">
        <v>0</v>
      </c>
      <c r="H77" s="409">
        <v>0</v>
      </c>
      <c r="I77" s="409">
        <v>0</v>
      </c>
      <c r="J77" s="409">
        <v>0</v>
      </c>
      <c r="K77" s="409">
        <v>0</v>
      </c>
    </row>
    <row r="78" spans="1:12" ht="12" customHeight="1">
      <c r="A78" s="160" t="s">
        <v>247</v>
      </c>
      <c r="B78" s="160"/>
      <c r="C78" s="408">
        <v>321</v>
      </c>
      <c r="D78" s="409">
        <v>321</v>
      </c>
      <c r="E78" s="409">
        <v>67</v>
      </c>
      <c r="F78" s="409">
        <v>39</v>
      </c>
      <c r="G78" s="409">
        <v>2</v>
      </c>
      <c r="H78" s="409">
        <v>2</v>
      </c>
      <c r="I78" s="409">
        <v>2</v>
      </c>
      <c r="J78" s="409">
        <v>65</v>
      </c>
      <c r="K78" s="409">
        <v>0</v>
      </c>
    </row>
    <row r="79" spans="1:12" ht="12" customHeight="1">
      <c r="A79" s="160" t="s">
        <v>248</v>
      </c>
      <c r="B79" s="160"/>
      <c r="C79" s="408">
        <v>37</v>
      </c>
      <c r="D79" s="409">
        <v>37</v>
      </c>
      <c r="E79" s="409">
        <v>6</v>
      </c>
      <c r="F79" s="409">
        <v>0</v>
      </c>
      <c r="G79" s="409">
        <v>0</v>
      </c>
      <c r="H79" s="409">
        <v>0</v>
      </c>
      <c r="I79" s="409">
        <v>0</v>
      </c>
      <c r="J79" s="409">
        <v>6</v>
      </c>
      <c r="K79" s="409">
        <v>0</v>
      </c>
    </row>
    <row r="80" spans="1:12" ht="12" customHeight="1">
      <c r="A80" s="160" t="s">
        <v>249</v>
      </c>
      <c r="B80" s="160"/>
      <c r="C80" s="408">
        <v>0</v>
      </c>
      <c r="D80" s="409">
        <v>0</v>
      </c>
      <c r="E80" s="409">
        <v>0</v>
      </c>
      <c r="F80" s="409">
        <v>0</v>
      </c>
      <c r="G80" s="409">
        <v>0</v>
      </c>
      <c r="H80" s="409">
        <v>0</v>
      </c>
      <c r="I80" s="409">
        <v>0</v>
      </c>
      <c r="J80" s="409">
        <v>0</v>
      </c>
      <c r="K80" s="409">
        <v>0</v>
      </c>
    </row>
    <row r="81" spans="1:12" ht="12" customHeight="1">
      <c r="A81" s="160" t="s">
        <v>250</v>
      </c>
      <c r="B81" s="160"/>
      <c r="C81" s="408">
        <v>46</v>
      </c>
      <c r="D81" s="409">
        <v>46</v>
      </c>
      <c r="E81" s="409">
        <v>52</v>
      </c>
      <c r="F81" s="409">
        <v>9</v>
      </c>
      <c r="G81" s="409">
        <v>0</v>
      </c>
      <c r="H81" s="409">
        <v>0</v>
      </c>
      <c r="I81" s="409">
        <v>3</v>
      </c>
      <c r="J81" s="409">
        <v>49</v>
      </c>
      <c r="K81" s="409">
        <v>0</v>
      </c>
    </row>
    <row r="82" spans="1:12" ht="6" customHeight="1">
      <c r="A82" s="159"/>
      <c r="B82" s="135"/>
      <c r="C82" s="154"/>
      <c r="D82" s="155"/>
      <c r="E82" s="155"/>
      <c r="F82" s="155"/>
      <c r="G82" s="155"/>
      <c r="H82" s="155"/>
      <c r="I82" s="155"/>
      <c r="J82" s="155"/>
      <c r="K82" s="155"/>
      <c r="L82" s="158"/>
    </row>
    <row r="83" spans="1:12" ht="12" customHeight="1">
      <c r="A83" s="160" t="s">
        <v>251</v>
      </c>
      <c r="B83" s="160"/>
      <c r="C83" s="408">
        <v>6</v>
      </c>
      <c r="D83" s="409">
        <v>6</v>
      </c>
      <c r="E83" s="409">
        <v>7</v>
      </c>
      <c r="F83" s="409">
        <v>0</v>
      </c>
      <c r="G83" s="409">
        <v>0</v>
      </c>
      <c r="H83" s="409">
        <v>0</v>
      </c>
      <c r="I83" s="409">
        <v>2</v>
      </c>
      <c r="J83" s="409">
        <v>5</v>
      </c>
      <c r="K83" s="409">
        <v>0</v>
      </c>
    </row>
    <row r="84" spans="1:12" ht="12" customHeight="1">
      <c r="A84" s="160" t="s">
        <v>252</v>
      </c>
      <c r="B84" s="160"/>
      <c r="C84" s="408">
        <v>13</v>
      </c>
      <c r="D84" s="409">
        <v>13</v>
      </c>
      <c r="E84" s="409">
        <v>12</v>
      </c>
      <c r="F84" s="409">
        <v>2</v>
      </c>
      <c r="G84" s="409">
        <v>0</v>
      </c>
      <c r="H84" s="409">
        <v>0</v>
      </c>
      <c r="I84" s="409">
        <v>0</v>
      </c>
      <c r="J84" s="409">
        <v>12</v>
      </c>
      <c r="K84" s="409">
        <v>0</v>
      </c>
    </row>
    <row r="85" spans="1:12" ht="12" customHeight="1">
      <c r="A85" s="160" t="s">
        <v>253</v>
      </c>
      <c r="B85" s="160"/>
      <c r="C85" s="408">
        <v>0</v>
      </c>
      <c r="D85" s="409">
        <v>0</v>
      </c>
      <c r="E85" s="409">
        <v>0</v>
      </c>
      <c r="F85" s="409">
        <v>0</v>
      </c>
      <c r="G85" s="409">
        <v>0</v>
      </c>
      <c r="H85" s="409">
        <v>0</v>
      </c>
      <c r="I85" s="409">
        <v>0</v>
      </c>
      <c r="J85" s="409">
        <v>0</v>
      </c>
      <c r="K85" s="409">
        <v>0</v>
      </c>
    </row>
    <row r="86" spans="1:12" ht="12" customHeight="1">
      <c r="A86" s="160" t="s">
        <v>401</v>
      </c>
      <c r="B86" s="160"/>
      <c r="C86" s="408">
        <v>2</v>
      </c>
      <c r="D86" s="409">
        <v>2</v>
      </c>
      <c r="E86" s="409">
        <v>4</v>
      </c>
      <c r="F86" s="409">
        <v>2</v>
      </c>
      <c r="G86" s="409">
        <v>0</v>
      </c>
      <c r="H86" s="409">
        <v>0</v>
      </c>
      <c r="I86" s="409">
        <v>0</v>
      </c>
      <c r="J86" s="409">
        <v>4</v>
      </c>
      <c r="K86" s="409">
        <v>0</v>
      </c>
    </row>
    <row r="87" spans="1:12" ht="5.25" customHeight="1" thickBot="1">
      <c r="A87" s="165"/>
      <c r="B87" s="166"/>
      <c r="C87" s="167"/>
      <c r="D87" s="167"/>
      <c r="E87" s="167"/>
      <c r="F87" s="167"/>
      <c r="G87" s="167"/>
      <c r="H87" s="167"/>
      <c r="I87" s="167"/>
      <c r="J87" s="167"/>
      <c r="K87" s="167"/>
    </row>
    <row r="88" spans="1:12" ht="5.25" customHeight="1" thickTop="1">
      <c r="A88" s="134"/>
      <c r="B88" s="134"/>
    </row>
    <row r="89" spans="1:12" ht="9.75">
      <c r="A89" s="134"/>
      <c r="B89" s="134"/>
    </row>
    <row r="90" spans="1:12" ht="3.75" customHeight="1">
      <c r="A90" s="134"/>
      <c r="B90" s="134"/>
    </row>
    <row r="91" spans="1:12" ht="12.95" customHeight="1">
      <c r="A91" s="134"/>
      <c r="B91" s="134"/>
    </row>
    <row r="92" spans="1:12" ht="12.95" customHeight="1">
      <c r="A92" s="134"/>
      <c r="B92" s="134"/>
    </row>
    <row r="93" spans="1:12" ht="12.95" customHeight="1">
      <c r="A93" s="134"/>
      <c r="B93" s="134"/>
    </row>
    <row r="94" spans="1:12" ht="12.95" customHeight="1">
      <c r="A94" s="134"/>
      <c r="B94" s="134"/>
    </row>
    <row r="95" spans="1:12" ht="12.95" customHeight="1">
      <c r="A95" s="134"/>
      <c r="B95" s="134"/>
    </row>
    <row r="96" spans="1:12" ht="12.95" customHeight="1">
      <c r="A96" s="134"/>
      <c r="B96" s="134"/>
    </row>
    <row r="97" spans="1:2" ht="12.95" customHeight="1">
      <c r="A97" s="134"/>
      <c r="B97" s="134"/>
    </row>
    <row r="98" spans="1:2" ht="12.95" customHeight="1">
      <c r="A98" s="134"/>
      <c r="B98" s="134"/>
    </row>
    <row r="99" spans="1:2" ht="12.95" customHeight="1">
      <c r="A99" s="134"/>
      <c r="B99" s="134"/>
    </row>
    <row r="100" spans="1:2" ht="12.95" customHeight="1">
      <c r="A100" s="134"/>
      <c r="B100" s="134"/>
    </row>
    <row r="101" spans="1:2" ht="12.95" customHeight="1">
      <c r="A101" s="134"/>
      <c r="B101" s="134"/>
    </row>
    <row r="102" spans="1:2" ht="12.95" customHeight="1">
      <c r="A102" s="134"/>
      <c r="B102" s="134"/>
    </row>
    <row r="103" spans="1:2" ht="12.95" customHeight="1">
      <c r="A103" s="134"/>
      <c r="B103" s="134"/>
    </row>
    <row r="104" spans="1:2" ht="12.95" customHeight="1">
      <c r="A104" s="134"/>
      <c r="B104" s="134"/>
    </row>
    <row r="105" spans="1:2" ht="12.95" customHeight="1">
      <c r="A105" s="134"/>
      <c r="B105" s="134"/>
    </row>
    <row r="106" spans="1:2" ht="12.95" customHeight="1">
      <c r="A106" s="134"/>
      <c r="B106" s="134"/>
    </row>
    <row r="107" spans="1:2" ht="12.95" customHeight="1">
      <c r="A107" s="134"/>
      <c r="B107" s="134"/>
    </row>
    <row r="108" spans="1:2" ht="12.95" customHeight="1">
      <c r="A108" s="134"/>
      <c r="B108" s="134"/>
    </row>
    <row r="109" spans="1:2" ht="12.95" customHeight="1">
      <c r="A109" s="134"/>
      <c r="B109" s="134"/>
    </row>
    <row r="110" spans="1:2" ht="12.95" customHeight="1">
      <c r="A110" s="134"/>
      <c r="B110" s="134"/>
    </row>
    <row r="111" spans="1:2" ht="12.95" customHeight="1">
      <c r="A111" s="134"/>
      <c r="B111" s="134"/>
    </row>
    <row r="112" spans="1:2" ht="12.95" customHeight="1">
      <c r="A112" s="134"/>
      <c r="B112" s="134"/>
    </row>
    <row r="113" spans="1:2" ht="12.95" customHeight="1">
      <c r="A113" s="134"/>
      <c r="B113" s="134"/>
    </row>
    <row r="114" spans="1:2" ht="12.95" customHeight="1">
      <c r="A114" s="134"/>
      <c r="B114" s="134"/>
    </row>
    <row r="115" spans="1:2" ht="12.95" customHeight="1">
      <c r="A115" s="134"/>
      <c r="B115" s="134"/>
    </row>
    <row r="116" spans="1:2" ht="12.95" customHeight="1">
      <c r="A116" s="134"/>
      <c r="B116" s="134"/>
    </row>
  </sheetData>
  <mergeCells count="11">
    <mergeCell ref="H5:H6"/>
    <mergeCell ref="C3:C6"/>
    <mergeCell ref="D3:D6"/>
    <mergeCell ref="E3:H3"/>
    <mergeCell ref="I3:K3"/>
    <mergeCell ref="E4:E6"/>
    <mergeCell ref="G4:G6"/>
    <mergeCell ref="I4:I6"/>
    <mergeCell ref="J4:J6"/>
    <mergeCell ref="K4:K6"/>
    <mergeCell ref="F5:F6"/>
  </mergeCells>
  <phoneticPr fontId="3"/>
  <printOptions horizontalCentered="1" gridLinesSet="0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>
    <oddHeader>&amp;L特別法犯違反法令別取締・検挙件数及び検挙人員&amp;R&amp;F（&amp;A）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N57"/>
  <sheetViews>
    <sheetView zoomScaleNormal="100" zoomScaleSheetLayoutView="112" zoomScalePageLayoutView="136" workbookViewId="0"/>
  </sheetViews>
  <sheetFormatPr defaultRowHeight="10.5"/>
  <cols>
    <col min="1" max="1" width="1" style="92" customWidth="1"/>
    <col min="2" max="2" width="3.83203125" style="168" customWidth="1"/>
    <col min="3" max="3" width="4.33203125" style="168" customWidth="1"/>
    <col min="4" max="4" width="12" style="169" customWidth="1"/>
    <col min="5" max="5" width="7.33203125" style="169" customWidth="1"/>
    <col min="6" max="6" width="3.83203125" style="94" customWidth="1"/>
    <col min="7" max="7" width="1" style="92" customWidth="1"/>
    <col min="8" max="8" width="13" style="28" customWidth="1"/>
    <col min="9" max="9" width="9.5" style="28" customWidth="1"/>
    <col min="10" max="10" width="12.33203125" style="28" customWidth="1"/>
    <col min="11" max="12" width="6" style="28" bestFit="1" customWidth="1"/>
    <col min="13" max="14" width="7.1640625" style="28" customWidth="1"/>
    <col min="15" max="15" width="7.83203125" style="28" customWidth="1"/>
    <col min="16" max="16" width="7.5" style="28" customWidth="1"/>
    <col min="17" max="18" width="8.5" style="28" customWidth="1"/>
    <col min="19" max="19" width="7.83203125" style="28" customWidth="1"/>
    <col min="20" max="21" width="9.33203125" style="28" customWidth="1"/>
    <col min="22" max="22" width="10.5" style="28" customWidth="1"/>
    <col min="23" max="23" width="9.33203125" style="28" customWidth="1"/>
    <col min="24" max="24" width="9" style="28" customWidth="1"/>
    <col min="25" max="25" width="8.33203125" style="28" customWidth="1"/>
    <col min="26" max="26" width="7.5" style="28" customWidth="1"/>
    <col min="27" max="27" width="9" style="28" customWidth="1"/>
    <col min="28" max="31" width="7.83203125" style="92" customWidth="1"/>
    <col min="32" max="32" width="8.6640625" style="92" bestFit="1" customWidth="1"/>
    <col min="33" max="33" width="6" style="92" customWidth="1"/>
    <col min="34" max="35" width="7.83203125" style="92" customWidth="1"/>
    <col min="36" max="36" width="8.6640625" style="92" bestFit="1" customWidth="1"/>
    <col min="37" max="37" width="8" style="92" bestFit="1" customWidth="1"/>
    <col min="38" max="38" width="7.83203125" style="92" customWidth="1"/>
    <col min="39" max="39" width="7" style="92" bestFit="1" customWidth="1"/>
    <col min="40" max="40" width="8.1640625" style="92" customWidth="1"/>
    <col min="41" max="42" width="7.83203125" style="92" customWidth="1"/>
    <col min="43" max="43" width="8" style="92" bestFit="1" customWidth="1"/>
    <col min="44" max="44" width="6.83203125" style="92" customWidth="1"/>
    <col min="45" max="45" width="7.83203125" style="92" customWidth="1"/>
    <col min="46" max="46" width="8.33203125" style="92" bestFit="1" customWidth="1"/>
    <col min="47" max="47" width="5.83203125" style="92" customWidth="1"/>
    <col min="48" max="48" width="7.83203125" style="92" customWidth="1"/>
    <col min="49" max="49" width="8.1640625" style="92" customWidth="1"/>
    <col min="50" max="50" width="7.33203125" style="92" customWidth="1"/>
    <col min="51" max="52" width="7.5" style="92" customWidth="1"/>
    <col min="53" max="54" width="5.83203125" style="92" customWidth="1"/>
    <col min="55" max="56" width="9.1640625" style="92" customWidth="1"/>
    <col min="57" max="57" width="8.33203125" style="92" customWidth="1"/>
    <col min="58" max="58" width="6.83203125" style="92" customWidth="1"/>
    <col min="59" max="59" width="7.6640625" style="92" customWidth="1"/>
    <col min="60" max="60" width="9" style="92" customWidth="1"/>
    <col min="61" max="61" width="9" style="92" bestFit="1" customWidth="1"/>
    <col min="62" max="62" width="7.83203125" style="92" customWidth="1"/>
    <col min="63" max="63" width="7.6640625" style="92" customWidth="1"/>
    <col min="64" max="64" width="7.33203125" style="92" customWidth="1"/>
    <col min="65" max="65" width="8.6640625" style="92" customWidth="1"/>
    <col min="66" max="66" width="9" style="92" customWidth="1"/>
    <col min="67" max="16384" width="9.33203125" style="28"/>
  </cols>
  <sheetData>
    <row r="1" spans="1:66" ht="15" customHeight="1" thickBot="1">
      <c r="C1" s="28"/>
      <c r="D1" s="28"/>
      <c r="O1" s="170"/>
      <c r="AJ1" s="235"/>
      <c r="AN1" s="170"/>
      <c r="BN1" s="170" t="s">
        <v>254</v>
      </c>
    </row>
    <row r="2" spans="1:66" ht="14.1" customHeight="1" thickTop="1">
      <c r="A2" s="171"/>
      <c r="B2" s="171"/>
      <c r="C2" s="548" t="s">
        <v>255</v>
      </c>
      <c r="D2" s="549"/>
      <c r="E2" s="549"/>
      <c r="F2" s="172"/>
      <c r="G2" s="173"/>
      <c r="H2" s="552" t="s">
        <v>256</v>
      </c>
      <c r="I2" s="460" t="s">
        <v>257</v>
      </c>
      <c r="J2" s="460"/>
      <c r="K2" s="555" t="s">
        <v>258</v>
      </c>
      <c r="L2" s="555" t="s">
        <v>259</v>
      </c>
      <c r="M2" s="539" t="s">
        <v>260</v>
      </c>
      <c r="N2" s="539" t="s">
        <v>261</v>
      </c>
      <c r="O2" s="539" t="s">
        <v>262</v>
      </c>
      <c r="P2" s="539" t="s">
        <v>263</v>
      </c>
      <c r="Q2" s="542" t="s">
        <v>264</v>
      </c>
      <c r="R2" s="542" t="s">
        <v>265</v>
      </c>
      <c r="S2" s="545" t="s">
        <v>266</v>
      </c>
      <c r="T2" s="539" t="s">
        <v>267</v>
      </c>
      <c r="U2" s="545" t="s">
        <v>268</v>
      </c>
      <c r="V2" s="552" t="s">
        <v>269</v>
      </c>
      <c r="W2" s="568" t="s">
        <v>270</v>
      </c>
      <c r="X2" s="539" t="s">
        <v>402</v>
      </c>
      <c r="Y2" s="555" t="s">
        <v>271</v>
      </c>
      <c r="Z2" s="542" t="s">
        <v>403</v>
      </c>
      <c r="AA2" s="542" t="s">
        <v>272</v>
      </c>
      <c r="AB2" s="560" t="s">
        <v>273</v>
      </c>
      <c r="AC2" s="560" t="s">
        <v>274</v>
      </c>
      <c r="AD2" s="560" t="s">
        <v>404</v>
      </c>
      <c r="AE2" s="563" t="s">
        <v>275</v>
      </c>
      <c r="AF2" s="552" t="s">
        <v>276</v>
      </c>
      <c r="AG2" s="560" t="s">
        <v>277</v>
      </c>
      <c r="AH2" s="560" t="s">
        <v>405</v>
      </c>
      <c r="AI2" s="560" t="s">
        <v>278</v>
      </c>
      <c r="AJ2" s="576" t="s">
        <v>279</v>
      </c>
      <c r="AK2" s="560" t="s">
        <v>280</v>
      </c>
      <c r="AL2" s="560" t="s">
        <v>281</v>
      </c>
      <c r="AM2" s="560" t="s">
        <v>282</v>
      </c>
      <c r="AN2" s="573" t="s">
        <v>283</v>
      </c>
      <c r="AO2" s="560" t="s">
        <v>284</v>
      </c>
      <c r="AP2" s="560" t="s">
        <v>285</v>
      </c>
      <c r="AQ2" s="552" t="s">
        <v>286</v>
      </c>
      <c r="AR2" s="560" t="s">
        <v>287</v>
      </c>
      <c r="AS2" s="592" t="s">
        <v>288</v>
      </c>
      <c r="AT2" s="576" t="s">
        <v>289</v>
      </c>
      <c r="AU2" s="560" t="s">
        <v>290</v>
      </c>
      <c r="AV2" s="560" t="s">
        <v>291</v>
      </c>
      <c r="AW2" s="569" t="s">
        <v>292</v>
      </c>
      <c r="AX2" s="580" t="s">
        <v>293</v>
      </c>
      <c r="AY2" s="569" t="s">
        <v>406</v>
      </c>
      <c r="AZ2" s="569" t="s">
        <v>294</v>
      </c>
      <c r="BA2" s="590" t="s">
        <v>295</v>
      </c>
      <c r="BB2" s="569" t="s">
        <v>296</v>
      </c>
      <c r="BC2" s="569" t="s">
        <v>637</v>
      </c>
      <c r="BD2" s="584" t="s">
        <v>407</v>
      </c>
      <c r="BE2" s="569" t="s">
        <v>297</v>
      </c>
      <c r="BF2" s="587" t="s">
        <v>298</v>
      </c>
      <c r="BG2" s="590" t="s">
        <v>299</v>
      </c>
      <c r="BH2" s="590" t="s">
        <v>300</v>
      </c>
      <c r="BI2" s="569" t="s">
        <v>301</v>
      </c>
      <c r="BJ2" s="569" t="s">
        <v>302</v>
      </c>
      <c r="BK2" s="569" t="s">
        <v>408</v>
      </c>
      <c r="BL2" s="569" t="s">
        <v>303</v>
      </c>
      <c r="BM2" s="569" t="s">
        <v>304</v>
      </c>
      <c r="BN2" s="580" t="s">
        <v>305</v>
      </c>
    </row>
    <row r="3" spans="1:66" ht="14.1" customHeight="1">
      <c r="A3" s="174"/>
      <c r="B3" s="174"/>
      <c r="C3" s="550"/>
      <c r="D3" s="550"/>
      <c r="E3" s="550"/>
      <c r="F3" s="175"/>
      <c r="G3" s="176"/>
      <c r="H3" s="553"/>
      <c r="I3" s="583" t="s">
        <v>306</v>
      </c>
      <c r="J3" s="583" t="s">
        <v>307</v>
      </c>
      <c r="K3" s="556"/>
      <c r="L3" s="556"/>
      <c r="M3" s="540"/>
      <c r="N3" s="540"/>
      <c r="O3" s="540"/>
      <c r="P3" s="540"/>
      <c r="Q3" s="543"/>
      <c r="R3" s="543"/>
      <c r="S3" s="546"/>
      <c r="T3" s="556"/>
      <c r="U3" s="566"/>
      <c r="V3" s="553"/>
      <c r="W3" s="540"/>
      <c r="X3" s="556"/>
      <c r="Y3" s="556"/>
      <c r="Z3" s="543"/>
      <c r="AA3" s="558"/>
      <c r="AB3" s="561"/>
      <c r="AC3" s="561"/>
      <c r="AD3" s="561"/>
      <c r="AE3" s="564"/>
      <c r="AF3" s="572"/>
      <c r="AG3" s="561"/>
      <c r="AH3" s="561"/>
      <c r="AI3" s="561"/>
      <c r="AJ3" s="577"/>
      <c r="AK3" s="561"/>
      <c r="AL3" s="561"/>
      <c r="AM3" s="572"/>
      <c r="AN3" s="574"/>
      <c r="AO3" s="572"/>
      <c r="AP3" s="572"/>
      <c r="AQ3" s="572"/>
      <c r="AR3" s="561"/>
      <c r="AS3" s="593"/>
      <c r="AT3" s="595"/>
      <c r="AU3" s="561"/>
      <c r="AV3" s="561"/>
      <c r="AW3" s="570"/>
      <c r="AX3" s="591"/>
      <c r="AY3" s="570"/>
      <c r="AZ3" s="570"/>
      <c r="BA3" s="579"/>
      <c r="BB3" s="570"/>
      <c r="BC3" s="570"/>
      <c r="BD3" s="585"/>
      <c r="BE3" s="579"/>
      <c r="BF3" s="588"/>
      <c r="BG3" s="579"/>
      <c r="BH3" s="579"/>
      <c r="BI3" s="570"/>
      <c r="BJ3" s="570"/>
      <c r="BK3" s="579"/>
      <c r="BL3" s="579"/>
      <c r="BM3" s="579"/>
      <c r="BN3" s="581"/>
    </row>
    <row r="4" spans="1:66" s="170" customFormat="1" ht="11.25" customHeight="1">
      <c r="A4" s="177"/>
      <c r="B4" s="177"/>
      <c r="C4" s="551"/>
      <c r="D4" s="551"/>
      <c r="E4" s="551"/>
      <c r="F4" s="175"/>
      <c r="G4" s="176"/>
      <c r="H4" s="554"/>
      <c r="I4" s="557"/>
      <c r="J4" s="557"/>
      <c r="K4" s="557"/>
      <c r="L4" s="557"/>
      <c r="M4" s="541"/>
      <c r="N4" s="541"/>
      <c r="O4" s="541"/>
      <c r="P4" s="541"/>
      <c r="Q4" s="544"/>
      <c r="R4" s="544"/>
      <c r="S4" s="547"/>
      <c r="T4" s="557"/>
      <c r="U4" s="567"/>
      <c r="V4" s="554"/>
      <c r="W4" s="541"/>
      <c r="X4" s="557"/>
      <c r="Y4" s="557"/>
      <c r="Z4" s="544"/>
      <c r="AA4" s="559"/>
      <c r="AB4" s="562"/>
      <c r="AC4" s="562"/>
      <c r="AD4" s="562"/>
      <c r="AE4" s="565"/>
      <c r="AF4" s="562"/>
      <c r="AG4" s="562"/>
      <c r="AH4" s="562"/>
      <c r="AI4" s="562"/>
      <c r="AJ4" s="578"/>
      <c r="AK4" s="562"/>
      <c r="AL4" s="562"/>
      <c r="AM4" s="562"/>
      <c r="AN4" s="575"/>
      <c r="AO4" s="562"/>
      <c r="AP4" s="562"/>
      <c r="AQ4" s="562"/>
      <c r="AR4" s="562"/>
      <c r="AS4" s="594"/>
      <c r="AT4" s="578"/>
      <c r="AU4" s="562"/>
      <c r="AV4" s="562"/>
      <c r="AW4" s="571"/>
      <c r="AX4" s="582"/>
      <c r="AY4" s="571"/>
      <c r="AZ4" s="571"/>
      <c r="BA4" s="571"/>
      <c r="BB4" s="571"/>
      <c r="BC4" s="571"/>
      <c r="BD4" s="586"/>
      <c r="BE4" s="571"/>
      <c r="BF4" s="589"/>
      <c r="BG4" s="571"/>
      <c r="BH4" s="571"/>
      <c r="BI4" s="571"/>
      <c r="BJ4" s="571"/>
      <c r="BK4" s="571"/>
      <c r="BL4" s="571"/>
      <c r="BM4" s="571"/>
      <c r="BN4" s="582"/>
    </row>
    <row r="5" spans="1:66" s="183" customFormat="1" ht="12" customHeight="1">
      <c r="A5" s="178"/>
      <c r="B5" s="179"/>
      <c r="C5" s="179"/>
      <c r="D5" s="178"/>
      <c r="E5" s="178"/>
      <c r="F5" s="180"/>
      <c r="G5" s="181"/>
      <c r="H5" s="182" t="s">
        <v>308</v>
      </c>
      <c r="I5" s="182" t="s">
        <v>309</v>
      </c>
      <c r="J5" s="182" t="s">
        <v>308</v>
      </c>
      <c r="K5" s="182" t="s">
        <v>309</v>
      </c>
      <c r="L5" s="182" t="s">
        <v>309</v>
      </c>
      <c r="M5" s="182" t="s">
        <v>309</v>
      </c>
      <c r="N5" s="182" t="s">
        <v>309</v>
      </c>
      <c r="O5" s="182" t="s">
        <v>309</v>
      </c>
      <c r="P5" s="182" t="s">
        <v>7</v>
      </c>
      <c r="Q5" s="182" t="s">
        <v>309</v>
      </c>
      <c r="R5" s="182" t="s">
        <v>7</v>
      </c>
      <c r="S5" s="182" t="s">
        <v>7</v>
      </c>
      <c r="T5" s="182" t="s">
        <v>309</v>
      </c>
      <c r="U5" s="182" t="s">
        <v>309</v>
      </c>
      <c r="V5" s="182" t="s">
        <v>309</v>
      </c>
      <c r="W5" s="182" t="s">
        <v>309</v>
      </c>
      <c r="X5" s="182" t="s">
        <v>309</v>
      </c>
      <c r="Y5" s="182" t="s">
        <v>309</v>
      </c>
      <c r="Z5" s="182" t="s">
        <v>309</v>
      </c>
      <c r="AA5" s="182" t="s">
        <v>309</v>
      </c>
      <c r="AB5" s="182" t="s">
        <v>309</v>
      </c>
      <c r="AC5" s="182" t="s">
        <v>309</v>
      </c>
      <c r="AD5" s="182" t="s">
        <v>309</v>
      </c>
      <c r="AE5" s="182" t="s">
        <v>309</v>
      </c>
      <c r="AF5" s="182" t="s">
        <v>309</v>
      </c>
      <c r="AG5" s="182" t="s">
        <v>309</v>
      </c>
      <c r="AH5" s="182" t="s">
        <v>309</v>
      </c>
      <c r="AI5" s="182" t="s">
        <v>309</v>
      </c>
      <c r="AJ5" s="182" t="s">
        <v>309</v>
      </c>
      <c r="AK5" s="182" t="s">
        <v>309</v>
      </c>
      <c r="AL5" s="182" t="s">
        <v>309</v>
      </c>
      <c r="AM5" s="182" t="s">
        <v>309</v>
      </c>
      <c r="AN5" s="182" t="s">
        <v>309</v>
      </c>
      <c r="AO5" s="182" t="s">
        <v>309</v>
      </c>
      <c r="AP5" s="182" t="s">
        <v>309</v>
      </c>
      <c r="AQ5" s="182" t="s">
        <v>309</v>
      </c>
      <c r="AR5" s="182" t="s">
        <v>309</v>
      </c>
      <c r="AS5" s="182" t="s">
        <v>309</v>
      </c>
      <c r="AT5" s="182" t="s">
        <v>309</v>
      </c>
      <c r="AU5" s="182" t="s">
        <v>309</v>
      </c>
      <c r="AV5" s="182" t="s">
        <v>309</v>
      </c>
      <c r="AW5" s="182" t="s">
        <v>309</v>
      </c>
      <c r="AX5" s="182" t="s">
        <v>309</v>
      </c>
      <c r="AY5" s="182" t="s">
        <v>309</v>
      </c>
      <c r="AZ5" s="182" t="s">
        <v>309</v>
      </c>
      <c r="BA5" s="182" t="s">
        <v>309</v>
      </c>
      <c r="BB5" s="182" t="s">
        <v>309</v>
      </c>
      <c r="BC5" s="182" t="s">
        <v>309</v>
      </c>
      <c r="BD5" s="182" t="s">
        <v>309</v>
      </c>
      <c r="BE5" s="182" t="s">
        <v>309</v>
      </c>
      <c r="BF5" s="182" t="s">
        <v>309</v>
      </c>
      <c r="BG5" s="182" t="s">
        <v>309</v>
      </c>
      <c r="BH5" s="182" t="s">
        <v>309</v>
      </c>
      <c r="BI5" s="182" t="s">
        <v>309</v>
      </c>
      <c r="BJ5" s="182" t="s">
        <v>309</v>
      </c>
      <c r="BK5" s="182" t="s">
        <v>309</v>
      </c>
      <c r="BL5" s="182" t="s">
        <v>309</v>
      </c>
      <c r="BM5" s="182" t="s">
        <v>309</v>
      </c>
      <c r="BN5" s="182" t="s">
        <v>309</v>
      </c>
    </row>
    <row r="6" spans="1:66" s="186" customFormat="1" ht="12" customHeight="1">
      <c r="A6" s="184"/>
      <c r="B6" s="596" t="s">
        <v>310</v>
      </c>
      <c r="C6" s="185"/>
      <c r="D6" s="238" t="s">
        <v>311</v>
      </c>
      <c r="E6" s="597" t="s">
        <v>89</v>
      </c>
      <c r="F6" s="597"/>
      <c r="G6" s="127"/>
      <c r="H6" s="15">
        <v>6505183</v>
      </c>
      <c r="I6" s="15">
        <v>6456</v>
      </c>
      <c r="J6" s="15">
        <v>4492934</v>
      </c>
      <c r="K6" s="39">
        <v>0</v>
      </c>
      <c r="L6" s="39">
        <v>7</v>
      </c>
      <c r="M6" s="39">
        <v>0</v>
      </c>
      <c r="N6" s="39">
        <v>0</v>
      </c>
      <c r="O6" s="39">
        <v>154</v>
      </c>
      <c r="P6" s="39">
        <v>54</v>
      </c>
      <c r="Q6" s="39">
        <v>10</v>
      </c>
      <c r="R6" s="39">
        <v>8</v>
      </c>
      <c r="S6" s="39">
        <v>1</v>
      </c>
      <c r="T6" s="39">
        <v>653</v>
      </c>
      <c r="U6" s="39">
        <v>582</v>
      </c>
      <c r="V6" s="39">
        <v>7829</v>
      </c>
      <c r="W6" s="39">
        <v>199</v>
      </c>
      <c r="X6" s="39">
        <v>784</v>
      </c>
      <c r="Y6" s="39">
        <v>27</v>
      </c>
      <c r="Z6" s="39">
        <v>72</v>
      </c>
      <c r="AA6" s="39">
        <v>408</v>
      </c>
      <c r="AB6" s="39">
        <v>353</v>
      </c>
      <c r="AC6" s="39">
        <v>58</v>
      </c>
      <c r="AD6" s="39">
        <v>330</v>
      </c>
      <c r="AE6" s="39">
        <v>49</v>
      </c>
      <c r="AF6" s="39">
        <v>126</v>
      </c>
      <c r="AG6" s="39">
        <v>585</v>
      </c>
      <c r="AH6" s="39">
        <v>19</v>
      </c>
      <c r="AI6" s="39">
        <v>446</v>
      </c>
      <c r="AJ6" s="39">
        <v>939</v>
      </c>
      <c r="AK6" s="39">
        <v>2268</v>
      </c>
      <c r="AL6" s="39">
        <v>8</v>
      </c>
      <c r="AM6" s="39">
        <v>150</v>
      </c>
      <c r="AN6" s="39">
        <v>366</v>
      </c>
      <c r="AO6" s="39">
        <v>5</v>
      </c>
      <c r="AP6" s="39">
        <v>19</v>
      </c>
      <c r="AQ6" s="39">
        <v>84</v>
      </c>
      <c r="AR6" s="39">
        <v>154</v>
      </c>
      <c r="AS6" s="39">
        <v>36</v>
      </c>
      <c r="AT6" s="39">
        <v>337</v>
      </c>
      <c r="AU6" s="39">
        <v>25</v>
      </c>
      <c r="AV6" s="39">
        <v>797</v>
      </c>
      <c r="AW6" s="39">
        <v>476</v>
      </c>
      <c r="AX6" s="39">
        <v>15</v>
      </c>
      <c r="AY6" s="39">
        <v>69</v>
      </c>
      <c r="AZ6" s="39">
        <v>118</v>
      </c>
      <c r="BA6" s="39">
        <v>1</v>
      </c>
      <c r="BB6" s="39">
        <v>1</v>
      </c>
      <c r="BC6" s="39">
        <v>4</v>
      </c>
      <c r="BD6" s="39">
        <v>145</v>
      </c>
      <c r="BE6" s="39">
        <v>308</v>
      </c>
      <c r="BF6" s="39">
        <v>177</v>
      </c>
      <c r="BG6" s="39">
        <v>124</v>
      </c>
      <c r="BH6" s="39">
        <v>1352</v>
      </c>
      <c r="BI6" s="39">
        <v>3016</v>
      </c>
      <c r="BJ6" s="39">
        <v>446</v>
      </c>
      <c r="BK6" s="39">
        <v>274</v>
      </c>
      <c r="BL6" s="39">
        <v>247</v>
      </c>
      <c r="BM6" s="39">
        <v>1613</v>
      </c>
      <c r="BN6" s="39">
        <v>4463</v>
      </c>
    </row>
    <row r="7" spans="1:66" s="186" customFormat="1" ht="12" customHeight="1">
      <c r="A7" s="184"/>
      <c r="B7" s="596"/>
      <c r="C7" s="185"/>
      <c r="D7" s="238" t="s">
        <v>312</v>
      </c>
      <c r="E7" s="597" t="s">
        <v>313</v>
      </c>
      <c r="F7" s="597"/>
      <c r="G7" s="127"/>
      <c r="H7" s="15">
        <v>5197537</v>
      </c>
      <c r="I7" s="15">
        <v>4875</v>
      </c>
      <c r="J7" s="15">
        <v>3237158</v>
      </c>
      <c r="K7" s="39">
        <v>0</v>
      </c>
      <c r="L7" s="39">
        <v>6</v>
      </c>
      <c r="M7" s="39">
        <v>0</v>
      </c>
      <c r="N7" s="39">
        <v>0</v>
      </c>
      <c r="O7" s="39">
        <v>148</v>
      </c>
      <c r="P7" s="39">
        <v>53</v>
      </c>
      <c r="Q7" s="39">
        <v>10</v>
      </c>
      <c r="R7" s="39">
        <v>8</v>
      </c>
      <c r="S7" s="39">
        <v>1</v>
      </c>
      <c r="T7" s="39">
        <v>642</v>
      </c>
      <c r="U7" s="39">
        <v>571</v>
      </c>
      <c r="V7" s="39">
        <v>7016</v>
      </c>
      <c r="W7" s="39">
        <v>199</v>
      </c>
      <c r="X7" s="39">
        <v>780</v>
      </c>
      <c r="Y7" s="39">
        <v>26</v>
      </c>
      <c r="Z7" s="39">
        <v>70</v>
      </c>
      <c r="AA7" s="39">
        <v>402</v>
      </c>
      <c r="AB7" s="39">
        <v>338</v>
      </c>
      <c r="AC7" s="39">
        <v>57</v>
      </c>
      <c r="AD7" s="39">
        <v>307</v>
      </c>
      <c r="AE7" s="39">
        <v>44</v>
      </c>
      <c r="AF7" s="39">
        <v>119</v>
      </c>
      <c r="AG7" s="39">
        <v>534</v>
      </c>
      <c r="AH7" s="39">
        <v>16</v>
      </c>
      <c r="AI7" s="39">
        <v>399</v>
      </c>
      <c r="AJ7" s="39">
        <v>888</v>
      </c>
      <c r="AK7" s="39">
        <v>2117</v>
      </c>
      <c r="AL7" s="39">
        <v>7</v>
      </c>
      <c r="AM7" s="39">
        <v>130</v>
      </c>
      <c r="AN7" s="39">
        <v>299</v>
      </c>
      <c r="AO7" s="39">
        <v>5</v>
      </c>
      <c r="AP7" s="39">
        <v>17</v>
      </c>
      <c r="AQ7" s="39">
        <v>79</v>
      </c>
      <c r="AR7" s="39">
        <v>105</v>
      </c>
      <c r="AS7" s="39">
        <v>32</v>
      </c>
      <c r="AT7" s="39">
        <v>297</v>
      </c>
      <c r="AU7" s="39">
        <v>23</v>
      </c>
      <c r="AV7" s="39">
        <v>756</v>
      </c>
      <c r="AW7" s="39">
        <v>443</v>
      </c>
      <c r="AX7" s="39">
        <v>15</v>
      </c>
      <c r="AY7" s="39">
        <v>66</v>
      </c>
      <c r="AZ7" s="39">
        <v>113</v>
      </c>
      <c r="BA7" s="39">
        <v>1</v>
      </c>
      <c r="BB7" s="39">
        <v>1</v>
      </c>
      <c r="BC7" s="39">
        <v>3</v>
      </c>
      <c r="BD7" s="39">
        <v>139</v>
      </c>
      <c r="BE7" s="39">
        <v>294</v>
      </c>
      <c r="BF7" s="39">
        <v>170</v>
      </c>
      <c r="BG7" s="39">
        <v>65</v>
      </c>
      <c r="BH7" s="39">
        <v>1261</v>
      </c>
      <c r="BI7" s="39">
        <v>2965</v>
      </c>
      <c r="BJ7" s="39">
        <v>441</v>
      </c>
      <c r="BK7" s="39">
        <v>272</v>
      </c>
      <c r="BL7" s="39">
        <v>236</v>
      </c>
      <c r="BM7" s="39">
        <v>1518</v>
      </c>
      <c r="BN7" s="39">
        <v>3470</v>
      </c>
    </row>
    <row r="8" spans="1:66" s="186" customFormat="1" ht="12" customHeight="1">
      <c r="A8" s="184"/>
      <c r="B8" s="596"/>
      <c r="C8" s="185"/>
      <c r="D8" s="238" t="s">
        <v>314</v>
      </c>
      <c r="E8" s="597" t="s">
        <v>89</v>
      </c>
      <c r="F8" s="597"/>
      <c r="G8" s="127"/>
      <c r="H8" s="15">
        <v>528801</v>
      </c>
      <c r="I8" s="15">
        <v>575</v>
      </c>
      <c r="J8" s="15">
        <v>344808</v>
      </c>
      <c r="K8" s="39">
        <v>0</v>
      </c>
      <c r="L8" s="39">
        <v>4</v>
      </c>
      <c r="M8" s="39">
        <v>0</v>
      </c>
      <c r="N8" s="39">
        <v>0</v>
      </c>
      <c r="O8" s="39">
        <v>113</v>
      </c>
      <c r="P8" s="39">
        <v>148</v>
      </c>
      <c r="Q8" s="39">
        <v>6</v>
      </c>
      <c r="R8" s="39">
        <v>7</v>
      </c>
      <c r="S8" s="39">
        <v>1</v>
      </c>
      <c r="T8" s="39">
        <v>96</v>
      </c>
      <c r="U8" s="39">
        <v>80</v>
      </c>
      <c r="V8" s="39">
        <v>1213</v>
      </c>
      <c r="W8" s="39">
        <v>79</v>
      </c>
      <c r="X8" s="39">
        <v>157</v>
      </c>
      <c r="Y8" s="39">
        <v>13</v>
      </c>
      <c r="Z8" s="39">
        <v>4</v>
      </c>
      <c r="AA8" s="39">
        <v>76</v>
      </c>
      <c r="AB8" s="39">
        <v>156</v>
      </c>
      <c r="AC8" s="39">
        <v>30</v>
      </c>
      <c r="AD8" s="39">
        <v>178</v>
      </c>
      <c r="AE8" s="39">
        <v>37</v>
      </c>
      <c r="AF8" s="39">
        <v>61</v>
      </c>
      <c r="AG8" s="39">
        <v>412</v>
      </c>
      <c r="AH8" s="39">
        <v>3</v>
      </c>
      <c r="AI8" s="39">
        <v>331</v>
      </c>
      <c r="AJ8" s="39">
        <v>450</v>
      </c>
      <c r="AK8" s="39">
        <v>1409</v>
      </c>
      <c r="AL8" s="39">
        <v>5</v>
      </c>
      <c r="AM8" s="39">
        <v>80</v>
      </c>
      <c r="AN8" s="39">
        <v>245</v>
      </c>
      <c r="AO8" s="39">
        <v>3</v>
      </c>
      <c r="AP8" s="39">
        <v>24</v>
      </c>
      <c r="AQ8" s="39">
        <v>51</v>
      </c>
      <c r="AR8" s="39">
        <v>113</v>
      </c>
      <c r="AS8" s="39">
        <v>19</v>
      </c>
      <c r="AT8" s="39">
        <v>187</v>
      </c>
      <c r="AU8" s="39">
        <v>29</v>
      </c>
      <c r="AV8" s="39">
        <v>325</v>
      </c>
      <c r="AW8" s="39">
        <v>202</v>
      </c>
      <c r="AX8" s="39">
        <v>17</v>
      </c>
      <c r="AY8" s="39">
        <v>13</v>
      </c>
      <c r="AZ8" s="39">
        <v>68</v>
      </c>
      <c r="BA8" s="39">
        <v>2</v>
      </c>
      <c r="BB8" s="39">
        <v>0</v>
      </c>
      <c r="BC8" s="39">
        <v>4</v>
      </c>
      <c r="BD8" s="39">
        <v>17</v>
      </c>
      <c r="BE8" s="39">
        <v>323</v>
      </c>
      <c r="BF8" s="39">
        <v>163</v>
      </c>
      <c r="BG8" s="39">
        <v>91</v>
      </c>
      <c r="BH8" s="39">
        <v>553</v>
      </c>
      <c r="BI8" s="39">
        <v>2592</v>
      </c>
      <c r="BJ8" s="39">
        <v>210</v>
      </c>
      <c r="BK8" s="39">
        <v>82</v>
      </c>
      <c r="BL8" s="39">
        <v>149</v>
      </c>
      <c r="BM8" s="39">
        <v>699</v>
      </c>
      <c r="BN8" s="39">
        <v>2489</v>
      </c>
    </row>
    <row r="9" spans="1:66" ht="12" customHeight="1">
      <c r="A9" s="184"/>
      <c r="B9" s="596"/>
      <c r="C9" s="185"/>
      <c r="D9" s="238" t="s">
        <v>315</v>
      </c>
      <c r="E9" s="597" t="s">
        <v>313</v>
      </c>
      <c r="F9" s="597"/>
      <c r="G9" s="127"/>
      <c r="H9" s="15">
        <v>498934</v>
      </c>
      <c r="I9" s="15">
        <v>520</v>
      </c>
      <c r="J9" s="15">
        <v>328680</v>
      </c>
      <c r="K9" s="39">
        <v>0</v>
      </c>
      <c r="L9" s="39">
        <v>4</v>
      </c>
      <c r="M9" s="39">
        <v>0</v>
      </c>
      <c r="N9" s="39">
        <v>0</v>
      </c>
      <c r="O9" s="39">
        <v>107</v>
      </c>
      <c r="P9" s="39">
        <v>147</v>
      </c>
      <c r="Q9" s="39">
        <v>6</v>
      </c>
      <c r="R9" s="39">
        <v>7</v>
      </c>
      <c r="S9" s="39">
        <v>1</v>
      </c>
      <c r="T9" s="39">
        <v>89</v>
      </c>
      <c r="U9" s="39">
        <v>67</v>
      </c>
      <c r="V9" s="39">
        <v>438</v>
      </c>
      <c r="W9" s="39">
        <v>79</v>
      </c>
      <c r="X9" s="39">
        <v>152</v>
      </c>
      <c r="Y9" s="39">
        <v>12</v>
      </c>
      <c r="Z9" s="39">
        <v>2</v>
      </c>
      <c r="AA9" s="39">
        <v>72</v>
      </c>
      <c r="AB9" s="39">
        <v>142</v>
      </c>
      <c r="AC9" s="39">
        <v>29</v>
      </c>
      <c r="AD9" s="39">
        <v>157</v>
      </c>
      <c r="AE9" s="39">
        <v>32</v>
      </c>
      <c r="AF9" s="39">
        <v>58</v>
      </c>
      <c r="AG9" s="39">
        <v>366</v>
      </c>
      <c r="AH9" s="39">
        <v>2</v>
      </c>
      <c r="AI9" s="39">
        <v>295</v>
      </c>
      <c r="AJ9" s="39">
        <v>395</v>
      </c>
      <c r="AK9" s="39">
        <v>1256</v>
      </c>
      <c r="AL9" s="39">
        <v>3</v>
      </c>
      <c r="AM9" s="39">
        <v>60</v>
      </c>
      <c r="AN9" s="39">
        <v>173</v>
      </c>
      <c r="AO9" s="39">
        <v>3</v>
      </c>
      <c r="AP9" s="39">
        <v>22</v>
      </c>
      <c r="AQ9" s="39">
        <v>47</v>
      </c>
      <c r="AR9" s="39">
        <v>60</v>
      </c>
      <c r="AS9" s="39">
        <v>15</v>
      </c>
      <c r="AT9" s="39">
        <v>152</v>
      </c>
      <c r="AU9" s="39">
        <v>27</v>
      </c>
      <c r="AV9" s="39">
        <v>277</v>
      </c>
      <c r="AW9" s="39">
        <v>163</v>
      </c>
      <c r="AX9" s="39">
        <v>16</v>
      </c>
      <c r="AY9" s="39">
        <v>12</v>
      </c>
      <c r="AZ9" s="39">
        <v>60</v>
      </c>
      <c r="BA9" s="39">
        <v>2</v>
      </c>
      <c r="BB9" s="39">
        <v>0</v>
      </c>
      <c r="BC9" s="39">
        <v>3</v>
      </c>
      <c r="BD9" s="39">
        <v>11</v>
      </c>
      <c r="BE9" s="39">
        <v>306</v>
      </c>
      <c r="BF9" s="39">
        <v>151</v>
      </c>
      <c r="BG9" s="39">
        <v>36</v>
      </c>
      <c r="BH9" s="39">
        <v>449</v>
      </c>
      <c r="BI9" s="39">
        <v>2544</v>
      </c>
      <c r="BJ9" s="39">
        <v>205</v>
      </c>
      <c r="BK9" s="39">
        <v>80</v>
      </c>
      <c r="BL9" s="39">
        <v>142</v>
      </c>
      <c r="BM9" s="39">
        <v>590</v>
      </c>
      <c r="BN9" s="39">
        <v>1511</v>
      </c>
    </row>
    <row r="10" spans="1:66" ht="6" customHeight="1">
      <c r="A10" s="184"/>
      <c r="B10" s="237"/>
      <c r="C10" s="185"/>
      <c r="D10" s="238"/>
      <c r="E10" s="238"/>
      <c r="F10" s="238"/>
      <c r="G10" s="127"/>
      <c r="H10" s="15"/>
      <c r="I10" s="15"/>
      <c r="J10" s="15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256"/>
      <c r="AA10" s="256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6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</row>
    <row r="11" spans="1:66" ht="12" customHeight="1">
      <c r="A11" s="174"/>
      <c r="B11" s="598" t="s">
        <v>316</v>
      </c>
      <c r="C11" s="187"/>
      <c r="D11" s="236" t="s">
        <v>311</v>
      </c>
      <c r="E11" s="599" t="s">
        <v>89</v>
      </c>
      <c r="F11" s="599"/>
      <c r="G11" s="130"/>
      <c r="H11" s="22">
        <v>22368</v>
      </c>
      <c r="I11" s="23">
        <v>43</v>
      </c>
      <c r="J11" s="22">
        <v>10634</v>
      </c>
      <c r="K11" s="258">
        <v>0</v>
      </c>
      <c r="L11" s="258">
        <v>0</v>
      </c>
      <c r="M11" s="258">
        <v>0</v>
      </c>
      <c r="N11" s="258">
        <v>0</v>
      </c>
      <c r="O11" s="258">
        <v>2</v>
      </c>
      <c r="P11" s="258">
        <v>0</v>
      </c>
      <c r="Q11" s="258">
        <v>0</v>
      </c>
      <c r="R11" s="258">
        <v>0</v>
      </c>
      <c r="S11" s="258">
        <v>0</v>
      </c>
      <c r="T11" s="258">
        <v>0</v>
      </c>
      <c r="U11" s="258">
        <v>0</v>
      </c>
      <c r="V11" s="258">
        <v>0</v>
      </c>
      <c r="W11" s="258">
        <v>0</v>
      </c>
      <c r="X11" s="258">
        <v>0</v>
      </c>
      <c r="Y11" s="258">
        <v>0</v>
      </c>
      <c r="Z11" s="258">
        <v>0</v>
      </c>
      <c r="AA11" s="258">
        <v>0</v>
      </c>
      <c r="AB11" s="258">
        <v>0</v>
      </c>
      <c r="AC11" s="258">
        <v>0</v>
      </c>
      <c r="AD11" s="258">
        <v>13</v>
      </c>
      <c r="AE11" s="258">
        <v>0</v>
      </c>
      <c r="AF11" s="258">
        <v>0</v>
      </c>
      <c r="AG11" s="258">
        <v>0</v>
      </c>
      <c r="AH11" s="258">
        <v>0</v>
      </c>
      <c r="AI11" s="258">
        <v>4</v>
      </c>
      <c r="AJ11" s="258">
        <v>8</v>
      </c>
      <c r="AK11" s="258">
        <v>8</v>
      </c>
      <c r="AL11" s="258">
        <v>0</v>
      </c>
      <c r="AM11" s="258">
        <v>0</v>
      </c>
      <c r="AN11" s="258">
        <v>2</v>
      </c>
      <c r="AO11" s="258">
        <v>0</v>
      </c>
      <c r="AP11" s="258">
        <v>0</v>
      </c>
      <c r="AQ11" s="258">
        <v>0</v>
      </c>
      <c r="AR11" s="258">
        <v>2</v>
      </c>
      <c r="AS11" s="258">
        <v>0</v>
      </c>
      <c r="AT11" s="258">
        <v>1</v>
      </c>
      <c r="AU11" s="258">
        <v>0</v>
      </c>
      <c r="AV11" s="258">
        <v>4</v>
      </c>
      <c r="AW11" s="258">
        <v>7</v>
      </c>
      <c r="AX11" s="258">
        <v>0</v>
      </c>
      <c r="AY11" s="258">
        <v>0</v>
      </c>
      <c r="AZ11" s="258">
        <v>1</v>
      </c>
      <c r="BA11" s="258">
        <v>0</v>
      </c>
      <c r="BB11" s="258">
        <v>0</v>
      </c>
      <c r="BC11" s="258">
        <v>0</v>
      </c>
      <c r="BD11" s="258">
        <v>0</v>
      </c>
      <c r="BE11" s="258">
        <v>3</v>
      </c>
      <c r="BF11" s="258">
        <v>0</v>
      </c>
      <c r="BG11" s="258">
        <v>0</v>
      </c>
      <c r="BH11" s="258">
        <v>3</v>
      </c>
      <c r="BI11" s="258">
        <v>16</v>
      </c>
      <c r="BJ11" s="258">
        <v>1</v>
      </c>
      <c r="BK11" s="258">
        <v>1</v>
      </c>
      <c r="BL11" s="258">
        <v>1</v>
      </c>
      <c r="BM11" s="258">
        <v>9</v>
      </c>
      <c r="BN11" s="258">
        <v>8</v>
      </c>
    </row>
    <row r="12" spans="1:66" ht="12" customHeight="1">
      <c r="A12" s="174"/>
      <c r="B12" s="598"/>
      <c r="C12" s="187"/>
      <c r="D12" s="236" t="s">
        <v>312</v>
      </c>
      <c r="E12" s="599" t="s">
        <v>313</v>
      </c>
      <c r="F12" s="599"/>
      <c r="G12" s="130"/>
      <c r="H12" s="22">
        <v>22328</v>
      </c>
      <c r="I12" s="23">
        <v>42</v>
      </c>
      <c r="J12" s="22">
        <v>10594</v>
      </c>
      <c r="K12" s="258">
        <v>0</v>
      </c>
      <c r="L12" s="258">
        <v>0</v>
      </c>
      <c r="M12" s="258">
        <v>0</v>
      </c>
      <c r="N12" s="258">
        <v>0</v>
      </c>
      <c r="O12" s="258">
        <v>2</v>
      </c>
      <c r="P12" s="258">
        <v>0</v>
      </c>
      <c r="Q12" s="258">
        <v>0</v>
      </c>
      <c r="R12" s="258">
        <v>0</v>
      </c>
      <c r="S12" s="258">
        <v>0</v>
      </c>
      <c r="T12" s="258">
        <v>0</v>
      </c>
      <c r="U12" s="258">
        <v>0</v>
      </c>
      <c r="V12" s="258">
        <v>0</v>
      </c>
      <c r="W12" s="258">
        <v>0</v>
      </c>
      <c r="X12" s="258">
        <v>0</v>
      </c>
      <c r="Y12" s="258">
        <v>0</v>
      </c>
      <c r="Z12" s="258">
        <v>0</v>
      </c>
      <c r="AA12" s="258">
        <v>0</v>
      </c>
      <c r="AB12" s="258">
        <v>0</v>
      </c>
      <c r="AC12" s="258">
        <v>0</v>
      </c>
      <c r="AD12" s="258">
        <v>13</v>
      </c>
      <c r="AE12" s="258">
        <v>0</v>
      </c>
      <c r="AF12" s="258">
        <v>0</v>
      </c>
      <c r="AG12" s="258">
        <v>0</v>
      </c>
      <c r="AH12" s="258">
        <v>0</v>
      </c>
      <c r="AI12" s="258">
        <v>4</v>
      </c>
      <c r="AJ12" s="258">
        <v>8</v>
      </c>
      <c r="AK12" s="258">
        <v>8</v>
      </c>
      <c r="AL12" s="258">
        <v>0</v>
      </c>
      <c r="AM12" s="258">
        <v>0</v>
      </c>
      <c r="AN12" s="258">
        <v>2</v>
      </c>
      <c r="AO12" s="258">
        <v>0</v>
      </c>
      <c r="AP12" s="258">
        <v>0</v>
      </c>
      <c r="AQ12" s="258">
        <v>0</v>
      </c>
      <c r="AR12" s="258">
        <v>2</v>
      </c>
      <c r="AS12" s="258">
        <v>0</v>
      </c>
      <c r="AT12" s="258">
        <v>1</v>
      </c>
      <c r="AU12" s="258">
        <v>0</v>
      </c>
      <c r="AV12" s="258">
        <v>4</v>
      </c>
      <c r="AW12" s="258">
        <v>7</v>
      </c>
      <c r="AX12" s="258">
        <v>0</v>
      </c>
      <c r="AY12" s="258">
        <v>0</v>
      </c>
      <c r="AZ12" s="258">
        <v>1</v>
      </c>
      <c r="BA12" s="258">
        <v>0</v>
      </c>
      <c r="BB12" s="258">
        <v>0</v>
      </c>
      <c r="BC12" s="258">
        <v>0</v>
      </c>
      <c r="BD12" s="258">
        <v>0</v>
      </c>
      <c r="BE12" s="258">
        <v>3</v>
      </c>
      <c r="BF12" s="258">
        <v>0</v>
      </c>
      <c r="BG12" s="258">
        <v>0</v>
      </c>
      <c r="BH12" s="258">
        <v>3</v>
      </c>
      <c r="BI12" s="258">
        <v>16</v>
      </c>
      <c r="BJ12" s="258">
        <v>1</v>
      </c>
      <c r="BK12" s="258">
        <v>1</v>
      </c>
      <c r="BL12" s="258">
        <v>1</v>
      </c>
      <c r="BM12" s="258">
        <v>9</v>
      </c>
      <c r="BN12" s="258">
        <v>8</v>
      </c>
    </row>
    <row r="13" spans="1:66" ht="12" customHeight="1">
      <c r="A13" s="174"/>
      <c r="B13" s="598"/>
      <c r="C13" s="187"/>
      <c r="D13" s="236" t="s">
        <v>314</v>
      </c>
      <c r="E13" s="599" t="s">
        <v>89</v>
      </c>
      <c r="F13" s="599"/>
      <c r="G13" s="130"/>
      <c r="H13" s="22">
        <v>2657</v>
      </c>
      <c r="I13" s="23">
        <v>9</v>
      </c>
      <c r="J13" s="22">
        <v>1678</v>
      </c>
      <c r="K13" s="258">
        <v>0</v>
      </c>
      <c r="L13" s="258">
        <v>0</v>
      </c>
      <c r="M13" s="258">
        <v>0</v>
      </c>
      <c r="N13" s="258">
        <v>0</v>
      </c>
      <c r="O13" s="258">
        <v>2</v>
      </c>
      <c r="P13" s="258">
        <v>0</v>
      </c>
      <c r="Q13" s="258">
        <v>0</v>
      </c>
      <c r="R13" s="258">
        <v>0</v>
      </c>
      <c r="S13" s="258">
        <v>0</v>
      </c>
      <c r="T13" s="258">
        <v>0</v>
      </c>
      <c r="U13" s="258">
        <v>0</v>
      </c>
      <c r="V13" s="258">
        <v>0</v>
      </c>
      <c r="W13" s="258">
        <v>0</v>
      </c>
      <c r="X13" s="258">
        <v>0</v>
      </c>
      <c r="Y13" s="258">
        <v>0</v>
      </c>
      <c r="Z13" s="258">
        <v>0</v>
      </c>
      <c r="AA13" s="258">
        <v>0</v>
      </c>
      <c r="AB13" s="258">
        <v>0</v>
      </c>
      <c r="AC13" s="258">
        <v>0</v>
      </c>
      <c r="AD13" s="258">
        <v>13</v>
      </c>
      <c r="AE13" s="258">
        <v>0</v>
      </c>
      <c r="AF13" s="258">
        <v>1</v>
      </c>
      <c r="AG13" s="258">
        <v>0</v>
      </c>
      <c r="AH13" s="258">
        <v>0</v>
      </c>
      <c r="AI13" s="258">
        <v>4</v>
      </c>
      <c r="AJ13" s="258">
        <v>7</v>
      </c>
      <c r="AK13" s="258">
        <v>10</v>
      </c>
      <c r="AL13" s="258">
        <v>0</v>
      </c>
      <c r="AM13" s="258">
        <v>0</v>
      </c>
      <c r="AN13" s="258">
        <v>2</v>
      </c>
      <c r="AO13" s="258">
        <v>0</v>
      </c>
      <c r="AP13" s="258">
        <v>0</v>
      </c>
      <c r="AQ13" s="258">
        <v>0</v>
      </c>
      <c r="AR13" s="258">
        <v>2</v>
      </c>
      <c r="AS13" s="258">
        <v>0</v>
      </c>
      <c r="AT13" s="258">
        <v>1</v>
      </c>
      <c r="AU13" s="258">
        <v>0</v>
      </c>
      <c r="AV13" s="258">
        <v>4</v>
      </c>
      <c r="AW13" s="258">
        <v>5</v>
      </c>
      <c r="AX13" s="258">
        <v>0</v>
      </c>
      <c r="AY13" s="258">
        <v>0</v>
      </c>
      <c r="AZ13" s="258">
        <v>1</v>
      </c>
      <c r="BA13" s="258">
        <v>0</v>
      </c>
      <c r="BB13" s="258">
        <v>0</v>
      </c>
      <c r="BC13" s="258">
        <v>0</v>
      </c>
      <c r="BD13" s="258">
        <v>0</v>
      </c>
      <c r="BE13" s="258">
        <v>2</v>
      </c>
      <c r="BF13" s="258">
        <v>0</v>
      </c>
      <c r="BG13" s="258">
        <v>0</v>
      </c>
      <c r="BH13" s="258">
        <v>6</v>
      </c>
      <c r="BI13" s="258">
        <v>15</v>
      </c>
      <c r="BJ13" s="258">
        <v>1</v>
      </c>
      <c r="BK13" s="258">
        <v>1</v>
      </c>
      <c r="BL13" s="258">
        <v>0</v>
      </c>
      <c r="BM13" s="258">
        <v>9</v>
      </c>
      <c r="BN13" s="258">
        <v>10</v>
      </c>
    </row>
    <row r="14" spans="1:66" ht="12" customHeight="1">
      <c r="A14" s="174"/>
      <c r="B14" s="598"/>
      <c r="C14" s="187"/>
      <c r="D14" s="236" t="s">
        <v>315</v>
      </c>
      <c r="E14" s="599" t="s">
        <v>313</v>
      </c>
      <c r="F14" s="599"/>
      <c r="G14" s="130"/>
      <c r="H14" s="22">
        <v>2657</v>
      </c>
      <c r="I14" s="23">
        <v>9</v>
      </c>
      <c r="J14" s="22">
        <v>1678</v>
      </c>
      <c r="K14" s="258">
        <v>0</v>
      </c>
      <c r="L14" s="258">
        <v>0</v>
      </c>
      <c r="M14" s="258">
        <v>0</v>
      </c>
      <c r="N14" s="258">
        <v>0</v>
      </c>
      <c r="O14" s="258">
        <v>2</v>
      </c>
      <c r="P14" s="258">
        <v>0</v>
      </c>
      <c r="Q14" s="258">
        <v>0</v>
      </c>
      <c r="R14" s="258">
        <v>0</v>
      </c>
      <c r="S14" s="258">
        <v>0</v>
      </c>
      <c r="T14" s="258">
        <v>0</v>
      </c>
      <c r="U14" s="258">
        <v>0</v>
      </c>
      <c r="V14" s="258">
        <v>0</v>
      </c>
      <c r="W14" s="258">
        <v>0</v>
      </c>
      <c r="X14" s="258">
        <v>0</v>
      </c>
      <c r="Y14" s="258">
        <v>0</v>
      </c>
      <c r="Z14" s="258">
        <v>0</v>
      </c>
      <c r="AA14" s="258">
        <v>0</v>
      </c>
      <c r="AB14" s="258">
        <v>0</v>
      </c>
      <c r="AC14" s="258">
        <v>0</v>
      </c>
      <c r="AD14" s="258">
        <v>13</v>
      </c>
      <c r="AE14" s="258">
        <v>0</v>
      </c>
      <c r="AF14" s="258">
        <v>1</v>
      </c>
      <c r="AG14" s="258">
        <v>0</v>
      </c>
      <c r="AH14" s="258">
        <v>0</v>
      </c>
      <c r="AI14" s="258">
        <v>4</v>
      </c>
      <c r="AJ14" s="258">
        <v>7</v>
      </c>
      <c r="AK14" s="258">
        <v>10</v>
      </c>
      <c r="AL14" s="258">
        <v>0</v>
      </c>
      <c r="AM14" s="258">
        <v>0</v>
      </c>
      <c r="AN14" s="258">
        <v>2</v>
      </c>
      <c r="AO14" s="258">
        <v>0</v>
      </c>
      <c r="AP14" s="258">
        <v>0</v>
      </c>
      <c r="AQ14" s="258">
        <v>0</v>
      </c>
      <c r="AR14" s="258">
        <v>2</v>
      </c>
      <c r="AS14" s="258">
        <v>0</v>
      </c>
      <c r="AT14" s="258">
        <v>1</v>
      </c>
      <c r="AU14" s="258">
        <v>0</v>
      </c>
      <c r="AV14" s="258">
        <v>4</v>
      </c>
      <c r="AW14" s="258">
        <v>5</v>
      </c>
      <c r="AX14" s="258">
        <v>0</v>
      </c>
      <c r="AY14" s="258">
        <v>0</v>
      </c>
      <c r="AZ14" s="258">
        <v>1</v>
      </c>
      <c r="BA14" s="258">
        <v>0</v>
      </c>
      <c r="BB14" s="258">
        <v>0</v>
      </c>
      <c r="BC14" s="258">
        <v>0</v>
      </c>
      <c r="BD14" s="258">
        <v>0</v>
      </c>
      <c r="BE14" s="258">
        <v>2</v>
      </c>
      <c r="BF14" s="258">
        <v>0</v>
      </c>
      <c r="BG14" s="258">
        <v>0</v>
      </c>
      <c r="BH14" s="258">
        <v>6</v>
      </c>
      <c r="BI14" s="258">
        <v>15</v>
      </c>
      <c r="BJ14" s="258">
        <v>1</v>
      </c>
      <c r="BK14" s="258">
        <v>1</v>
      </c>
      <c r="BL14" s="258">
        <v>0</v>
      </c>
      <c r="BM14" s="258">
        <v>9</v>
      </c>
      <c r="BN14" s="258">
        <v>10</v>
      </c>
    </row>
    <row r="15" spans="1:66" ht="6" customHeight="1">
      <c r="A15" s="184"/>
      <c r="B15" s="237"/>
      <c r="C15" s="185"/>
      <c r="D15" s="238"/>
      <c r="E15" s="238"/>
      <c r="F15" s="238"/>
      <c r="G15" s="127"/>
      <c r="H15" s="15"/>
      <c r="I15" s="15"/>
      <c r="J15" s="15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</row>
    <row r="16" spans="1:66" ht="12" customHeight="1">
      <c r="A16" s="174"/>
      <c r="B16" s="598" t="s">
        <v>317</v>
      </c>
      <c r="C16" s="187"/>
      <c r="D16" s="236" t="s">
        <v>311</v>
      </c>
      <c r="E16" s="599" t="s">
        <v>89</v>
      </c>
      <c r="F16" s="599"/>
      <c r="G16" s="130"/>
      <c r="H16" s="22">
        <v>14860</v>
      </c>
      <c r="I16" s="23">
        <v>35</v>
      </c>
      <c r="J16" s="22">
        <v>9357</v>
      </c>
      <c r="K16" s="258">
        <v>0</v>
      </c>
      <c r="L16" s="258">
        <v>0</v>
      </c>
      <c r="M16" s="258">
        <v>0</v>
      </c>
      <c r="N16" s="258">
        <v>0</v>
      </c>
      <c r="O16" s="258">
        <v>1</v>
      </c>
      <c r="P16" s="258">
        <v>0</v>
      </c>
      <c r="Q16" s="258">
        <v>0</v>
      </c>
      <c r="R16" s="258">
        <v>0</v>
      </c>
      <c r="S16" s="258">
        <v>0</v>
      </c>
      <c r="T16" s="258">
        <v>1</v>
      </c>
      <c r="U16" s="258">
        <v>0</v>
      </c>
      <c r="V16" s="258">
        <v>0</v>
      </c>
      <c r="W16" s="258">
        <v>0</v>
      </c>
      <c r="X16" s="258">
        <v>0</v>
      </c>
      <c r="Y16" s="258">
        <v>0</v>
      </c>
      <c r="Z16" s="258">
        <v>0</v>
      </c>
      <c r="AA16" s="258">
        <v>0</v>
      </c>
      <c r="AB16" s="258">
        <v>0</v>
      </c>
      <c r="AC16" s="258">
        <v>0</v>
      </c>
      <c r="AD16" s="258">
        <v>1</v>
      </c>
      <c r="AE16" s="258">
        <v>0</v>
      </c>
      <c r="AF16" s="258">
        <v>0</v>
      </c>
      <c r="AG16" s="258">
        <v>0</v>
      </c>
      <c r="AH16" s="258">
        <v>0</v>
      </c>
      <c r="AI16" s="258">
        <v>0</v>
      </c>
      <c r="AJ16" s="258">
        <v>0</v>
      </c>
      <c r="AK16" s="258">
        <v>1</v>
      </c>
      <c r="AL16" s="258">
        <v>0</v>
      </c>
      <c r="AM16" s="258">
        <v>0</v>
      </c>
      <c r="AN16" s="258">
        <v>2</v>
      </c>
      <c r="AO16" s="258">
        <v>0</v>
      </c>
      <c r="AP16" s="258">
        <v>0</v>
      </c>
      <c r="AQ16" s="258">
        <v>0</v>
      </c>
      <c r="AR16" s="258">
        <v>0</v>
      </c>
      <c r="AS16" s="258">
        <v>0</v>
      </c>
      <c r="AT16" s="258">
        <v>0</v>
      </c>
      <c r="AU16" s="258">
        <v>0</v>
      </c>
      <c r="AV16" s="258">
        <v>0</v>
      </c>
      <c r="AW16" s="258">
        <v>0</v>
      </c>
      <c r="AX16" s="258">
        <v>0</v>
      </c>
      <c r="AY16" s="258">
        <v>0</v>
      </c>
      <c r="AZ16" s="258">
        <v>0</v>
      </c>
      <c r="BA16" s="258">
        <v>0</v>
      </c>
      <c r="BB16" s="258">
        <v>0</v>
      </c>
      <c r="BC16" s="258">
        <v>0</v>
      </c>
      <c r="BD16" s="258">
        <v>0</v>
      </c>
      <c r="BE16" s="258">
        <v>0</v>
      </c>
      <c r="BF16" s="258">
        <v>0</v>
      </c>
      <c r="BG16" s="258">
        <v>0</v>
      </c>
      <c r="BH16" s="258">
        <v>1</v>
      </c>
      <c r="BI16" s="258">
        <v>0</v>
      </c>
      <c r="BJ16" s="258">
        <v>0</v>
      </c>
      <c r="BK16" s="258">
        <v>0</v>
      </c>
      <c r="BL16" s="258">
        <v>0</v>
      </c>
      <c r="BM16" s="258">
        <v>2</v>
      </c>
      <c r="BN16" s="258">
        <v>4</v>
      </c>
    </row>
    <row r="17" spans="1:66" ht="12" customHeight="1">
      <c r="A17" s="174"/>
      <c r="B17" s="598"/>
      <c r="C17" s="187"/>
      <c r="D17" s="236" t="s">
        <v>312</v>
      </c>
      <c r="E17" s="599" t="s">
        <v>313</v>
      </c>
      <c r="F17" s="599"/>
      <c r="G17" s="130"/>
      <c r="H17" s="22">
        <v>14540</v>
      </c>
      <c r="I17" s="23">
        <v>32</v>
      </c>
      <c r="J17" s="22">
        <v>9037</v>
      </c>
      <c r="K17" s="258">
        <v>0</v>
      </c>
      <c r="L17" s="258">
        <v>0</v>
      </c>
      <c r="M17" s="258">
        <v>0</v>
      </c>
      <c r="N17" s="258">
        <v>0</v>
      </c>
      <c r="O17" s="258">
        <v>1</v>
      </c>
      <c r="P17" s="258">
        <v>0</v>
      </c>
      <c r="Q17" s="258">
        <v>0</v>
      </c>
      <c r="R17" s="258">
        <v>0</v>
      </c>
      <c r="S17" s="258">
        <v>0</v>
      </c>
      <c r="T17" s="258">
        <v>1</v>
      </c>
      <c r="U17" s="258">
        <v>0</v>
      </c>
      <c r="V17" s="258">
        <v>0</v>
      </c>
      <c r="W17" s="258">
        <v>0</v>
      </c>
      <c r="X17" s="258">
        <v>0</v>
      </c>
      <c r="Y17" s="258">
        <v>0</v>
      </c>
      <c r="Z17" s="258">
        <v>0</v>
      </c>
      <c r="AA17" s="258">
        <v>0</v>
      </c>
      <c r="AB17" s="258">
        <v>0</v>
      </c>
      <c r="AC17" s="258">
        <v>0</v>
      </c>
      <c r="AD17" s="258">
        <v>1</v>
      </c>
      <c r="AE17" s="258">
        <v>0</v>
      </c>
      <c r="AF17" s="258">
        <v>0</v>
      </c>
      <c r="AG17" s="258">
        <v>0</v>
      </c>
      <c r="AH17" s="258">
        <v>0</v>
      </c>
      <c r="AI17" s="258">
        <v>0</v>
      </c>
      <c r="AJ17" s="258">
        <v>0</v>
      </c>
      <c r="AK17" s="258">
        <v>1</v>
      </c>
      <c r="AL17" s="258">
        <v>0</v>
      </c>
      <c r="AM17" s="258">
        <v>0</v>
      </c>
      <c r="AN17" s="258">
        <v>2</v>
      </c>
      <c r="AO17" s="258">
        <v>0</v>
      </c>
      <c r="AP17" s="258">
        <v>0</v>
      </c>
      <c r="AQ17" s="258">
        <v>0</v>
      </c>
      <c r="AR17" s="258">
        <v>0</v>
      </c>
      <c r="AS17" s="258">
        <v>0</v>
      </c>
      <c r="AT17" s="258">
        <v>0</v>
      </c>
      <c r="AU17" s="258">
        <v>0</v>
      </c>
      <c r="AV17" s="258">
        <v>0</v>
      </c>
      <c r="AW17" s="258">
        <v>0</v>
      </c>
      <c r="AX17" s="258">
        <v>0</v>
      </c>
      <c r="AY17" s="258">
        <v>0</v>
      </c>
      <c r="AZ17" s="258">
        <v>0</v>
      </c>
      <c r="BA17" s="258">
        <v>0</v>
      </c>
      <c r="BB17" s="258">
        <v>0</v>
      </c>
      <c r="BC17" s="258">
        <v>0</v>
      </c>
      <c r="BD17" s="258">
        <v>0</v>
      </c>
      <c r="BE17" s="258">
        <v>0</v>
      </c>
      <c r="BF17" s="258">
        <v>0</v>
      </c>
      <c r="BG17" s="258">
        <v>0</v>
      </c>
      <c r="BH17" s="258">
        <v>1</v>
      </c>
      <c r="BI17" s="258">
        <v>0</v>
      </c>
      <c r="BJ17" s="258">
        <v>0</v>
      </c>
      <c r="BK17" s="258">
        <v>0</v>
      </c>
      <c r="BL17" s="258">
        <v>0</v>
      </c>
      <c r="BM17" s="258">
        <v>2</v>
      </c>
      <c r="BN17" s="258">
        <v>4</v>
      </c>
    </row>
    <row r="18" spans="1:66" ht="12" customHeight="1">
      <c r="A18" s="174"/>
      <c r="B18" s="598"/>
      <c r="C18" s="187"/>
      <c r="D18" s="236" t="s">
        <v>314</v>
      </c>
      <c r="E18" s="599" t="s">
        <v>89</v>
      </c>
      <c r="F18" s="599"/>
      <c r="G18" s="130"/>
      <c r="H18" s="22">
        <v>3546</v>
      </c>
      <c r="I18" s="23">
        <v>6</v>
      </c>
      <c r="J18" s="22">
        <v>574</v>
      </c>
      <c r="K18" s="258">
        <v>0</v>
      </c>
      <c r="L18" s="258">
        <v>0</v>
      </c>
      <c r="M18" s="258">
        <v>0</v>
      </c>
      <c r="N18" s="258">
        <v>0</v>
      </c>
      <c r="O18" s="258">
        <v>3</v>
      </c>
      <c r="P18" s="258">
        <v>0</v>
      </c>
      <c r="Q18" s="258">
        <v>0</v>
      </c>
      <c r="R18" s="258">
        <v>0</v>
      </c>
      <c r="S18" s="258">
        <v>0</v>
      </c>
      <c r="T18" s="258">
        <v>1</v>
      </c>
      <c r="U18" s="258">
        <v>0</v>
      </c>
      <c r="V18" s="258">
        <v>0</v>
      </c>
      <c r="W18" s="258">
        <v>0</v>
      </c>
      <c r="X18" s="258">
        <v>0</v>
      </c>
      <c r="Y18" s="258">
        <v>0</v>
      </c>
      <c r="Z18" s="258">
        <v>0</v>
      </c>
      <c r="AA18" s="258">
        <v>1</v>
      </c>
      <c r="AB18" s="258">
        <v>0</v>
      </c>
      <c r="AC18" s="258">
        <v>0</v>
      </c>
      <c r="AD18" s="258">
        <v>1</v>
      </c>
      <c r="AE18" s="258">
        <v>0</v>
      </c>
      <c r="AF18" s="258">
        <v>0</v>
      </c>
      <c r="AG18" s="258">
        <v>0</v>
      </c>
      <c r="AH18" s="258">
        <v>0</v>
      </c>
      <c r="AI18" s="258">
        <v>0</v>
      </c>
      <c r="AJ18" s="258">
        <v>0</v>
      </c>
      <c r="AK18" s="258">
        <v>1</v>
      </c>
      <c r="AL18" s="258">
        <v>0</v>
      </c>
      <c r="AM18" s="258">
        <v>0</v>
      </c>
      <c r="AN18" s="258">
        <v>2</v>
      </c>
      <c r="AO18" s="258">
        <v>0</v>
      </c>
      <c r="AP18" s="258">
        <v>0</v>
      </c>
      <c r="AQ18" s="258">
        <v>0</v>
      </c>
      <c r="AR18" s="258">
        <v>0</v>
      </c>
      <c r="AS18" s="258">
        <v>0</v>
      </c>
      <c r="AT18" s="258">
        <v>0</v>
      </c>
      <c r="AU18" s="258">
        <v>0</v>
      </c>
      <c r="AV18" s="258">
        <v>0</v>
      </c>
      <c r="AW18" s="258">
        <v>0</v>
      </c>
      <c r="AX18" s="258">
        <v>0</v>
      </c>
      <c r="AY18" s="258">
        <v>0</v>
      </c>
      <c r="AZ18" s="258">
        <v>0</v>
      </c>
      <c r="BA18" s="258">
        <v>0</v>
      </c>
      <c r="BB18" s="258">
        <v>0</v>
      </c>
      <c r="BC18" s="258">
        <v>0</v>
      </c>
      <c r="BD18" s="258">
        <v>0</v>
      </c>
      <c r="BE18" s="258">
        <v>1</v>
      </c>
      <c r="BF18" s="258">
        <v>0</v>
      </c>
      <c r="BG18" s="258">
        <v>0</v>
      </c>
      <c r="BH18" s="258">
        <v>0</v>
      </c>
      <c r="BI18" s="258">
        <v>0</v>
      </c>
      <c r="BJ18" s="258">
        <v>0</v>
      </c>
      <c r="BK18" s="258">
        <v>0</v>
      </c>
      <c r="BL18" s="258">
        <v>0</v>
      </c>
      <c r="BM18" s="258">
        <v>2</v>
      </c>
      <c r="BN18" s="258">
        <v>3</v>
      </c>
    </row>
    <row r="19" spans="1:66" ht="12" customHeight="1">
      <c r="A19" s="174"/>
      <c r="B19" s="598"/>
      <c r="C19" s="187"/>
      <c r="D19" s="236" t="s">
        <v>315</v>
      </c>
      <c r="E19" s="599" t="s">
        <v>313</v>
      </c>
      <c r="F19" s="599"/>
      <c r="G19" s="130"/>
      <c r="H19" s="22">
        <v>3546</v>
      </c>
      <c r="I19" s="23">
        <v>6</v>
      </c>
      <c r="J19" s="22">
        <v>574</v>
      </c>
      <c r="K19" s="258">
        <v>0</v>
      </c>
      <c r="L19" s="258">
        <v>0</v>
      </c>
      <c r="M19" s="258">
        <v>0</v>
      </c>
      <c r="N19" s="258">
        <v>0</v>
      </c>
      <c r="O19" s="258">
        <v>3</v>
      </c>
      <c r="P19" s="258">
        <v>0</v>
      </c>
      <c r="Q19" s="258">
        <v>0</v>
      </c>
      <c r="R19" s="258">
        <v>0</v>
      </c>
      <c r="S19" s="258">
        <v>0</v>
      </c>
      <c r="T19" s="258">
        <v>1</v>
      </c>
      <c r="U19" s="258">
        <v>0</v>
      </c>
      <c r="V19" s="258">
        <v>0</v>
      </c>
      <c r="W19" s="258">
        <v>0</v>
      </c>
      <c r="X19" s="258">
        <v>0</v>
      </c>
      <c r="Y19" s="258">
        <v>0</v>
      </c>
      <c r="Z19" s="258">
        <v>0</v>
      </c>
      <c r="AA19" s="258">
        <v>1</v>
      </c>
      <c r="AB19" s="258">
        <v>0</v>
      </c>
      <c r="AC19" s="258">
        <v>0</v>
      </c>
      <c r="AD19" s="258">
        <v>1</v>
      </c>
      <c r="AE19" s="258">
        <v>0</v>
      </c>
      <c r="AF19" s="258">
        <v>0</v>
      </c>
      <c r="AG19" s="258">
        <v>0</v>
      </c>
      <c r="AH19" s="258">
        <v>0</v>
      </c>
      <c r="AI19" s="258">
        <v>0</v>
      </c>
      <c r="AJ19" s="258">
        <v>0</v>
      </c>
      <c r="AK19" s="258">
        <v>1</v>
      </c>
      <c r="AL19" s="258">
        <v>0</v>
      </c>
      <c r="AM19" s="258">
        <v>0</v>
      </c>
      <c r="AN19" s="258">
        <v>2</v>
      </c>
      <c r="AO19" s="258">
        <v>0</v>
      </c>
      <c r="AP19" s="258">
        <v>0</v>
      </c>
      <c r="AQ19" s="258">
        <v>0</v>
      </c>
      <c r="AR19" s="258">
        <v>0</v>
      </c>
      <c r="AS19" s="258">
        <v>0</v>
      </c>
      <c r="AT19" s="258">
        <v>0</v>
      </c>
      <c r="AU19" s="258">
        <v>0</v>
      </c>
      <c r="AV19" s="258">
        <v>0</v>
      </c>
      <c r="AW19" s="258">
        <v>0</v>
      </c>
      <c r="AX19" s="258">
        <v>0</v>
      </c>
      <c r="AY19" s="258">
        <v>0</v>
      </c>
      <c r="AZ19" s="258">
        <v>0</v>
      </c>
      <c r="BA19" s="258">
        <v>0</v>
      </c>
      <c r="BB19" s="258">
        <v>0</v>
      </c>
      <c r="BC19" s="258">
        <v>0</v>
      </c>
      <c r="BD19" s="258">
        <v>0</v>
      </c>
      <c r="BE19" s="258">
        <v>1</v>
      </c>
      <c r="BF19" s="258">
        <v>0</v>
      </c>
      <c r="BG19" s="258">
        <v>0</v>
      </c>
      <c r="BH19" s="258">
        <v>0</v>
      </c>
      <c r="BI19" s="258">
        <v>0</v>
      </c>
      <c r="BJ19" s="258">
        <v>0</v>
      </c>
      <c r="BK19" s="258">
        <v>0</v>
      </c>
      <c r="BL19" s="258">
        <v>0</v>
      </c>
      <c r="BM19" s="258">
        <v>2</v>
      </c>
      <c r="BN19" s="258">
        <v>3</v>
      </c>
    </row>
    <row r="20" spans="1:66" ht="6" customHeight="1">
      <c r="A20" s="184"/>
      <c r="B20" s="237"/>
      <c r="C20" s="185"/>
      <c r="D20" s="238"/>
      <c r="E20" s="238"/>
      <c r="F20" s="238"/>
      <c r="G20" s="127"/>
      <c r="H20" s="15"/>
      <c r="I20" s="15"/>
      <c r="J20" s="15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256"/>
      <c r="AA20" s="256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6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</row>
    <row r="21" spans="1:66" ht="12" customHeight="1">
      <c r="A21" s="174"/>
      <c r="B21" s="598" t="s">
        <v>318</v>
      </c>
      <c r="C21" s="187"/>
      <c r="D21" s="236" t="s">
        <v>311</v>
      </c>
      <c r="E21" s="599" t="s">
        <v>89</v>
      </c>
      <c r="F21" s="599"/>
      <c r="G21" s="130"/>
      <c r="H21" s="22">
        <v>3036012</v>
      </c>
      <c r="I21" s="22">
        <v>5160</v>
      </c>
      <c r="J21" s="22">
        <v>1477311</v>
      </c>
      <c r="K21" s="258">
        <v>0</v>
      </c>
      <c r="L21" s="258">
        <v>7</v>
      </c>
      <c r="M21" s="258">
        <v>0</v>
      </c>
      <c r="N21" s="258">
        <v>0</v>
      </c>
      <c r="O21" s="258">
        <v>140</v>
      </c>
      <c r="P21" s="258">
        <v>54</v>
      </c>
      <c r="Q21" s="258">
        <v>10</v>
      </c>
      <c r="R21" s="258">
        <v>8</v>
      </c>
      <c r="S21" s="258">
        <v>1</v>
      </c>
      <c r="T21" s="258">
        <v>648</v>
      </c>
      <c r="U21" s="258">
        <v>578</v>
      </c>
      <c r="V21" s="258">
        <v>7306</v>
      </c>
      <c r="W21" s="258">
        <v>198</v>
      </c>
      <c r="X21" s="258">
        <v>784</v>
      </c>
      <c r="Y21" s="258">
        <v>26</v>
      </c>
      <c r="Z21" s="258">
        <v>72</v>
      </c>
      <c r="AA21" s="258">
        <v>405</v>
      </c>
      <c r="AB21" s="258">
        <v>347</v>
      </c>
      <c r="AC21" s="258">
        <v>57</v>
      </c>
      <c r="AD21" s="258">
        <v>289</v>
      </c>
      <c r="AE21" s="258">
        <v>46</v>
      </c>
      <c r="AF21" s="258">
        <v>118</v>
      </c>
      <c r="AG21" s="258">
        <v>585</v>
      </c>
      <c r="AH21" s="258">
        <v>19</v>
      </c>
      <c r="AI21" s="258">
        <v>437</v>
      </c>
      <c r="AJ21" s="258">
        <v>848</v>
      </c>
      <c r="AK21" s="258">
        <v>1575</v>
      </c>
      <c r="AL21" s="258">
        <v>6</v>
      </c>
      <c r="AM21" s="258">
        <v>116</v>
      </c>
      <c r="AN21" s="258">
        <v>287</v>
      </c>
      <c r="AO21" s="258">
        <v>5</v>
      </c>
      <c r="AP21" s="258">
        <v>19</v>
      </c>
      <c r="AQ21" s="258">
        <v>80</v>
      </c>
      <c r="AR21" s="258">
        <v>103</v>
      </c>
      <c r="AS21" s="258">
        <v>31</v>
      </c>
      <c r="AT21" s="258">
        <v>241</v>
      </c>
      <c r="AU21" s="258">
        <v>23</v>
      </c>
      <c r="AV21" s="258">
        <v>762</v>
      </c>
      <c r="AW21" s="258">
        <v>444</v>
      </c>
      <c r="AX21" s="258">
        <v>15</v>
      </c>
      <c r="AY21" s="258">
        <v>67</v>
      </c>
      <c r="AZ21" s="258">
        <v>111</v>
      </c>
      <c r="BA21" s="258">
        <v>1</v>
      </c>
      <c r="BB21" s="258">
        <v>1</v>
      </c>
      <c r="BC21" s="258">
        <v>4</v>
      </c>
      <c r="BD21" s="258">
        <v>144</v>
      </c>
      <c r="BE21" s="258">
        <v>299</v>
      </c>
      <c r="BF21" s="258">
        <v>173</v>
      </c>
      <c r="BG21" s="258">
        <v>124</v>
      </c>
      <c r="BH21" s="258">
        <v>1340</v>
      </c>
      <c r="BI21" s="258">
        <v>2967</v>
      </c>
      <c r="BJ21" s="258">
        <v>441</v>
      </c>
      <c r="BK21" s="258">
        <v>268</v>
      </c>
      <c r="BL21" s="258">
        <v>243</v>
      </c>
      <c r="BM21" s="258">
        <v>1531</v>
      </c>
      <c r="BN21" s="258">
        <v>4372</v>
      </c>
    </row>
    <row r="22" spans="1:66" ht="12" customHeight="1">
      <c r="A22" s="174"/>
      <c r="B22" s="598"/>
      <c r="C22" s="187"/>
      <c r="D22" s="236" t="s">
        <v>312</v>
      </c>
      <c r="E22" s="599" t="s">
        <v>313</v>
      </c>
      <c r="F22" s="599"/>
      <c r="G22" s="130"/>
      <c r="H22" s="22">
        <v>2133747</v>
      </c>
      <c r="I22" s="22">
        <v>3749</v>
      </c>
      <c r="J22" s="22">
        <v>606467</v>
      </c>
      <c r="K22" s="258">
        <v>0</v>
      </c>
      <c r="L22" s="258">
        <v>6</v>
      </c>
      <c r="M22" s="258">
        <v>0</v>
      </c>
      <c r="N22" s="258">
        <v>0</v>
      </c>
      <c r="O22" s="258">
        <v>135</v>
      </c>
      <c r="P22" s="258">
        <v>53</v>
      </c>
      <c r="Q22" s="258">
        <v>10</v>
      </c>
      <c r="R22" s="258">
        <v>8</v>
      </c>
      <c r="S22" s="258">
        <v>1</v>
      </c>
      <c r="T22" s="258">
        <v>640</v>
      </c>
      <c r="U22" s="258">
        <v>571</v>
      </c>
      <c r="V22" s="258">
        <v>6999</v>
      </c>
      <c r="W22" s="258">
        <v>198</v>
      </c>
      <c r="X22" s="258">
        <v>780</v>
      </c>
      <c r="Y22" s="258">
        <v>26</v>
      </c>
      <c r="Z22" s="258">
        <v>70</v>
      </c>
      <c r="AA22" s="258">
        <v>401</v>
      </c>
      <c r="AB22" s="258">
        <v>336</v>
      </c>
      <c r="AC22" s="258">
        <v>56</v>
      </c>
      <c r="AD22" s="258">
        <v>280</v>
      </c>
      <c r="AE22" s="258">
        <v>42</v>
      </c>
      <c r="AF22" s="258">
        <v>115</v>
      </c>
      <c r="AG22" s="258">
        <v>534</v>
      </c>
      <c r="AH22" s="258">
        <v>16</v>
      </c>
      <c r="AI22" s="258">
        <v>391</v>
      </c>
      <c r="AJ22" s="258">
        <v>815</v>
      </c>
      <c r="AK22" s="258">
        <v>1504</v>
      </c>
      <c r="AL22" s="258">
        <v>6</v>
      </c>
      <c r="AM22" s="258">
        <v>109</v>
      </c>
      <c r="AN22" s="258">
        <v>273</v>
      </c>
      <c r="AO22" s="258">
        <v>5</v>
      </c>
      <c r="AP22" s="258">
        <v>17</v>
      </c>
      <c r="AQ22" s="258">
        <v>76</v>
      </c>
      <c r="AR22" s="258">
        <v>97</v>
      </c>
      <c r="AS22" s="258">
        <v>30</v>
      </c>
      <c r="AT22" s="258">
        <v>238</v>
      </c>
      <c r="AU22" s="258">
        <v>21</v>
      </c>
      <c r="AV22" s="258">
        <v>732</v>
      </c>
      <c r="AW22" s="258">
        <v>423</v>
      </c>
      <c r="AX22" s="258">
        <v>15</v>
      </c>
      <c r="AY22" s="258">
        <v>65</v>
      </c>
      <c r="AZ22" s="258">
        <v>108</v>
      </c>
      <c r="BA22" s="258">
        <v>1</v>
      </c>
      <c r="BB22" s="258">
        <v>1</v>
      </c>
      <c r="BC22" s="258">
        <v>3</v>
      </c>
      <c r="BD22" s="258">
        <v>138</v>
      </c>
      <c r="BE22" s="258">
        <v>286</v>
      </c>
      <c r="BF22" s="258">
        <v>167</v>
      </c>
      <c r="BG22" s="258">
        <v>65</v>
      </c>
      <c r="BH22" s="258">
        <v>1249</v>
      </c>
      <c r="BI22" s="258">
        <v>2918</v>
      </c>
      <c r="BJ22" s="258">
        <v>437</v>
      </c>
      <c r="BK22" s="258">
        <v>267</v>
      </c>
      <c r="BL22" s="258">
        <v>232</v>
      </c>
      <c r="BM22" s="258">
        <v>1458</v>
      </c>
      <c r="BN22" s="258">
        <v>3418</v>
      </c>
    </row>
    <row r="23" spans="1:66" ht="12" customHeight="1">
      <c r="A23" s="174"/>
      <c r="B23" s="598"/>
      <c r="C23" s="187"/>
      <c r="D23" s="236" t="s">
        <v>314</v>
      </c>
      <c r="E23" s="599" t="s">
        <v>89</v>
      </c>
      <c r="F23" s="599"/>
      <c r="G23" s="130"/>
      <c r="H23" s="22">
        <v>209934</v>
      </c>
      <c r="I23" s="22">
        <v>442</v>
      </c>
      <c r="J23" s="22">
        <v>46383</v>
      </c>
      <c r="K23" s="258">
        <v>0</v>
      </c>
      <c r="L23" s="258">
        <v>4</v>
      </c>
      <c r="M23" s="258">
        <v>0</v>
      </c>
      <c r="N23" s="258">
        <v>0</v>
      </c>
      <c r="O23" s="258">
        <v>101</v>
      </c>
      <c r="P23" s="258">
        <v>147</v>
      </c>
      <c r="Q23" s="258">
        <v>6</v>
      </c>
      <c r="R23" s="258">
        <v>7</v>
      </c>
      <c r="S23" s="258">
        <v>1</v>
      </c>
      <c r="T23" s="258">
        <v>93</v>
      </c>
      <c r="U23" s="258">
        <v>76</v>
      </c>
      <c r="V23" s="258">
        <v>683</v>
      </c>
      <c r="W23" s="258">
        <v>78</v>
      </c>
      <c r="X23" s="258">
        <v>157</v>
      </c>
      <c r="Y23" s="258">
        <v>12</v>
      </c>
      <c r="Z23" s="258">
        <v>4</v>
      </c>
      <c r="AA23" s="258">
        <v>72</v>
      </c>
      <c r="AB23" s="258">
        <v>151</v>
      </c>
      <c r="AC23" s="258">
        <v>30</v>
      </c>
      <c r="AD23" s="258">
        <v>146</v>
      </c>
      <c r="AE23" s="258">
        <v>34</v>
      </c>
      <c r="AF23" s="258">
        <v>56</v>
      </c>
      <c r="AG23" s="258">
        <v>412</v>
      </c>
      <c r="AH23" s="258">
        <v>3</v>
      </c>
      <c r="AI23" s="258">
        <v>323</v>
      </c>
      <c r="AJ23" s="258">
        <v>397</v>
      </c>
      <c r="AK23" s="258">
        <v>1006</v>
      </c>
      <c r="AL23" s="258">
        <v>2</v>
      </c>
      <c r="AM23" s="258">
        <v>52</v>
      </c>
      <c r="AN23" s="258">
        <v>170</v>
      </c>
      <c r="AO23" s="258">
        <v>3</v>
      </c>
      <c r="AP23" s="258">
        <v>24</v>
      </c>
      <c r="AQ23" s="258">
        <v>48</v>
      </c>
      <c r="AR23" s="258">
        <v>61</v>
      </c>
      <c r="AS23" s="258">
        <v>14</v>
      </c>
      <c r="AT23" s="258">
        <v>129</v>
      </c>
      <c r="AU23" s="258">
        <v>29</v>
      </c>
      <c r="AV23" s="258">
        <v>294</v>
      </c>
      <c r="AW23" s="258">
        <v>177</v>
      </c>
      <c r="AX23" s="258">
        <v>17</v>
      </c>
      <c r="AY23" s="258">
        <v>12</v>
      </c>
      <c r="AZ23" s="258">
        <v>61</v>
      </c>
      <c r="BA23" s="258">
        <v>2</v>
      </c>
      <c r="BB23" s="258">
        <v>0</v>
      </c>
      <c r="BC23" s="258">
        <v>4</v>
      </c>
      <c r="BD23" s="258">
        <v>16</v>
      </c>
      <c r="BE23" s="258">
        <v>317</v>
      </c>
      <c r="BF23" s="258">
        <v>158</v>
      </c>
      <c r="BG23" s="258">
        <v>91</v>
      </c>
      <c r="BH23" s="258">
        <v>545</v>
      </c>
      <c r="BI23" s="258">
        <v>2551</v>
      </c>
      <c r="BJ23" s="258">
        <v>205</v>
      </c>
      <c r="BK23" s="258">
        <v>79</v>
      </c>
      <c r="BL23" s="258">
        <v>146</v>
      </c>
      <c r="BM23" s="258">
        <v>627</v>
      </c>
      <c r="BN23" s="258">
        <v>2405</v>
      </c>
    </row>
    <row r="24" spans="1:66" ht="12" customHeight="1">
      <c r="A24" s="174"/>
      <c r="B24" s="598"/>
      <c r="C24" s="187"/>
      <c r="D24" s="236" t="s">
        <v>315</v>
      </c>
      <c r="E24" s="599" t="s">
        <v>313</v>
      </c>
      <c r="F24" s="599"/>
      <c r="G24" s="130"/>
      <c r="H24" s="22">
        <v>191010</v>
      </c>
      <c r="I24" s="22">
        <v>406</v>
      </c>
      <c r="J24" s="22">
        <v>36789</v>
      </c>
      <c r="K24" s="258">
        <v>0</v>
      </c>
      <c r="L24" s="258">
        <v>4</v>
      </c>
      <c r="M24" s="258">
        <v>0</v>
      </c>
      <c r="N24" s="258">
        <v>0</v>
      </c>
      <c r="O24" s="258">
        <v>96</v>
      </c>
      <c r="P24" s="258">
        <v>146</v>
      </c>
      <c r="Q24" s="258">
        <v>6</v>
      </c>
      <c r="R24" s="258">
        <v>7</v>
      </c>
      <c r="S24" s="258">
        <v>1</v>
      </c>
      <c r="T24" s="258">
        <v>87</v>
      </c>
      <c r="U24" s="258">
        <v>67</v>
      </c>
      <c r="V24" s="258">
        <v>422</v>
      </c>
      <c r="W24" s="258">
        <v>78</v>
      </c>
      <c r="X24" s="258">
        <v>152</v>
      </c>
      <c r="Y24" s="258">
        <v>12</v>
      </c>
      <c r="Z24" s="258">
        <v>2</v>
      </c>
      <c r="AA24" s="258">
        <v>70</v>
      </c>
      <c r="AB24" s="258">
        <v>141</v>
      </c>
      <c r="AC24" s="258">
        <v>29</v>
      </c>
      <c r="AD24" s="258">
        <v>136</v>
      </c>
      <c r="AE24" s="258">
        <v>30</v>
      </c>
      <c r="AF24" s="258">
        <v>55</v>
      </c>
      <c r="AG24" s="258">
        <v>366</v>
      </c>
      <c r="AH24" s="258">
        <v>2</v>
      </c>
      <c r="AI24" s="258">
        <v>288</v>
      </c>
      <c r="AJ24" s="258">
        <v>360</v>
      </c>
      <c r="AK24" s="258">
        <v>929</v>
      </c>
      <c r="AL24" s="258">
        <v>2</v>
      </c>
      <c r="AM24" s="258">
        <v>45</v>
      </c>
      <c r="AN24" s="258">
        <v>149</v>
      </c>
      <c r="AO24" s="258">
        <v>3</v>
      </c>
      <c r="AP24" s="258">
        <v>22</v>
      </c>
      <c r="AQ24" s="258">
        <v>45</v>
      </c>
      <c r="AR24" s="258">
        <v>53</v>
      </c>
      <c r="AS24" s="258">
        <v>13</v>
      </c>
      <c r="AT24" s="258">
        <v>124</v>
      </c>
      <c r="AU24" s="258">
        <v>27</v>
      </c>
      <c r="AV24" s="258">
        <v>258</v>
      </c>
      <c r="AW24" s="258">
        <v>150</v>
      </c>
      <c r="AX24" s="258">
        <v>16</v>
      </c>
      <c r="AY24" s="258">
        <v>11</v>
      </c>
      <c r="AZ24" s="258">
        <v>55</v>
      </c>
      <c r="BA24" s="258">
        <v>2</v>
      </c>
      <c r="BB24" s="258">
        <v>0</v>
      </c>
      <c r="BC24" s="258">
        <v>3</v>
      </c>
      <c r="BD24" s="258">
        <v>10</v>
      </c>
      <c r="BE24" s="258">
        <v>301</v>
      </c>
      <c r="BF24" s="258">
        <v>147</v>
      </c>
      <c r="BG24" s="258">
        <v>36</v>
      </c>
      <c r="BH24" s="258">
        <v>442</v>
      </c>
      <c r="BI24" s="258">
        <v>2506</v>
      </c>
      <c r="BJ24" s="258">
        <v>202</v>
      </c>
      <c r="BK24" s="258">
        <v>78</v>
      </c>
      <c r="BL24" s="258">
        <v>139</v>
      </c>
      <c r="BM24" s="258">
        <v>538</v>
      </c>
      <c r="BN24" s="258">
        <v>1475</v>
      </c>
    </row>
    <row r="25" spans="1:66" ht="6" customHeight="1">
      <c r="A25" s="184"/>
      <c r="B25" s="237"/>
      <c r="C25" s="185"/>
      <c r="D25" s="238"/>
      <c r="E25" s="238"/>
      <c r="F25" s="238"/>
      <c r="G25" s="127"/>
      <c r="H25" s="15"/>
      <c r="I25" s="15"/>
      <c r="J25" s="15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</row>
    <row r="26" spans="1:66" ht="12" customHeight="1">
      <c r="A26" s="174"/>
      <c r="B26" s="187"/>
      <c r="C26" s="600" t="s">
        <v>319</v>
      </c>
      <c r="D26" s="236" t="s">
        <v>311</v>
      </c>
      <c r="E26" s="599" t="s">
        <v>89</v>
      </c>
      <c r="F26" s="599"/>
      <c r="G26" s="130"/>
      <c r="H26" s="22">
        <v>910964</v>
      </c>
      <c r="I26" s="22">
        <v>1383</v>
      </c>
      <c r="J26" s="22">
        <v>368226</v>
      </c>
      <c r="K26" s="258">
        <v>0</v>
      </c>
      <c r="L26" s="258">
        <v>4</v>
      </c>
      <c r="M26" s="258">
        <v>0</v>
      </c>
      <c r="N26" s="258">
        <v>0</v>
      </c>
      <c r="O26" s="258">
        <v>5</v>
      </c>
      <c r="P26" s="258">
        <v>3</v>
      </c>
      <c r="Q26" s="258">
        <v>1</v>
      </c>
      <c r="R26" s="258">
        <v>1</v>
      </c>
      <c r="S26" s="258">
        <v>1</v>
      </c>
      <c r="T26" s="258">
        <v>2</v>
      </c>
      <c r="U26" s="258">
        <v>2</v>
      </c>
      <c r="V26" s="258">
        <v>1</v>
      </c>
      <c r="W26" s="258">
        <v>5</v>
      </c>
      <c r="X26" s="258">
        <v>0</v>
      </c>
      <c r="Y26" s="258">
        <v>1</v>
      </c>
      <c r="Z26" s="258">
        <v>3</v>
      </c>
      <c r="AA26" s="258">
        <v>5</v>
      </c>
      <c r="AB26" s="258">
        <v>55</v>
      </c>
      <c r="AC26" s="258">
        <v>24</v>
      </c>
      <c r="AD26" s="258">
        <v>31</v>
      </c>
      <c r="AE26" s="258">
        <v>17</v>
      </c>
      <c r="AF26" s="258">
        <v>38</v>
      </c>
      <c r="AG26" s="258">
        <v>134</v>
      </c>
      <c r="AH26" s="258">
        <v>1</v>
      </c>
      <c r="AI26" s="258">
        <v>96</v>
      </c>
      <c r="AJ26" s="258">
        <v>148</v>
      </c>
      <c r="AK26" s="258">
        <v>164</v>
      </c>
      <c r="AL26" s="258">
        <v>1</v>
      </c>
      <c r="AM26" s="258">
        <v>21</v>
      </c>
      <c r="AN26" s="258">
        <v>46</v>
      </c>
      <c r="AO26" s="258">
        <v>5</v>
      </c>
      <c r="AP26" s="258">
        <v>17</v>
      </c>
      <c r="AQ26" s="258">
        <v>57</v>
      </c>
      <c r="AR26" s="258">
        <v>20</v>
      </c>
      <c r="AS26" s="258">
        <v>16</v>
      </c>
      <c r="AT26" s="258">
        <v>110</v>
      </c>
      <c r="AU26" s="258">
        <v>17</v>
      </c>
      <c r="AV26" s="258">
        <v>80</v>
      </c>
      <c r="AW26" s="258">
        <v>58</v>
      </c>
      <c r="AX26" s="258">
        <v>10</v>
      </c>
      <c r="AY26" s="258">
        <v>19</v>
      </c>
      <c r="AZ26" s="258">
        <v>18</v>
      </c>
      <c r="BA26" s="258">
        <v>1</v>
      </c>
      <c r="BB26" s="258">
        <v>1</v>
      </c>
      <c r="BC26" s="258">
        <v>0</v>
      </c>
      <c r="BD26" s="258">
        <v>18</v>
      </c>
      <c r="BE26" s="258">
        <v>229</v>
      </c>
      <c r="BF26" s="258">
        <v>121</v>
      </c>
      <c r="BG26" s="258">
        <v>1</v>
      </c>
      <c r="BH26" s="258">
        <v>79</v>
      </c>
      <c r="BI26" s="258">
        <v>38</v>
      </c>
      <c r="BJ26" s="258">
        <v>6</v>
      </c>
      <c r="BK26" s="258">
        <v>7</v>
      </c>
      <c r="BL26" s="258">
        <v>8</v>
      </c>
      <c r="BM26" s="258">
        <v>284</v>
      </c>
      <c r="BN26" s="258">
        <v>435</v>
      </c>
    </row>
    <row r="27" spans="1:66" ht="12" customHeight="1">
      <c r="A27" s="174"/>
      <c r="B27" s="187"/>
      <c r="C27" s="600"/>
      <c r="D27" s="236" t="s">
        <v>312</v>
      </c>
      <c r="E27" s="599" t="s">
        <v>313</v>
      </c>
      <c r="F27" s="599"/>
      <c r="G27" s="130"/>
      <c r="H27" s="22">
        <v>876310</v>
      </c>
      <c r="I27" s="22">
        <v>1235</v>
      </c>
      <c r="J27" s="22">
        <v>345374</v>
      </c>
      <c r="K27" s="258">
        <v>0</v>
      </c>
      <c r="L27" s="258">
        <v>3</v>
      </c>
      <c r="M27" s="258">
        <v>0</v>
      </c>
      <c r="N27" s="258">
        <v>0</v>
      </c>
      <c r="O27" s="258">
        <v>5</v>
      </c>
      <c r="P27" s="258">
        <v>3</v>
      </c>
      <c r="Q27" s="258">
        <v>1</v>
      </c>
      <c r="R27" s="258">
        <v>1</v>
      </c>
      <c r="S27" s="258">
        <v>1</v>
      </c>
      <c r="T27" s="258">
        <v>2</v>
      </c>
      <c r="U27" s="258">
        <v>1</v>
      </c>
      <c r="V27" s="258">
        <v>1</v>
      </c>
      <c r="W27" s="258">
        <v>5</v>
      </c>
      <c r="X27" s="258">
        <v>0</v>
      </c>
      <c r="Y27" s="258">
        <v>1</v>
      </c>
      <c r="Z27" s="258">
        <v>1</v>
      </c>
      <c r="AA27" s="258">
        <v>5</v>
      </c>
      <c r="AB27" s="258">
        <v>49</v>
      </c>
      <c r="AC27" s="258">
        <v>24</v>
      </c>
      <c r="AD27" s="258">
        <v>27</v>
      </c>
      <c r="AE27" s="258">
        <v>15</v>
      </c>
      <c r="AF27" s="258">
        <v>35</v>
      </c>
      <c r="AG27" s="258">
        <v>94</v>
      </c>
      <c r="AH27" s="258">
        <v>1</v>
      </c>
      <c r="AI27" s="258">
        <v>72</v>
      </c>
      <c r="AJ27" s="258">
        <v>135</v>
      </c>
      <c r="AK27" s="258">
        <v>151</v>
      </c>
      <c r="AL27" s="258">
        <v>1</v>
      </c>
      <c r="AM27" s="258">
        <v>18</v>
      </c>
      <c r="AN27" s="258">
        <v>43</v>
      </c>
      <c r="AO27" s="258">
        <v>5</v>
      </c>
      <c r="AP27" s="258">
        <v>15</v>
      </c>
      <c r="AQ27" s="258">
        <v>53</v>
      </c>
      <c r="AR27" s="258">
        <v>18</v>
      </c>
      <c r="AS27" s="258">
        <v>16</v>
      </c>
      <c r="AT27" s="258">
        <v>109</v>
      </c>
      <c r="AU27" s="258">
        <v>15</v>
      </c>
      <c r="AV27" s="258">
        <v>75</v>
      </c>
      <c r="AW27" s="258">
        <v>55</v>
      </c>
      <c r="AX27" s="258">
        <v>10</v>
      </c>
      <c r="AY27" s="258">
        <v>19</v>
      </c>
      <c r="AZ27" s="258">
        <v>17</v>
      </c>
      <c r="BA27" s="258">
        <v>1</v>
      </c>
      <c r="BB27" s="258">
        <v>1</v>
      </c>
      <c r="BC27" s="258">
        <v>0</v>
      </c>
      <c r="BD27" s="258">
        <v>15</v>
      </c>
      <c r="BE27" s="258">
        <v>216</v>
      </c>
      <c r="BF27" s="258">
        <v>116</v>
      </c>
      <c r="BG27" s="258">
        <v>1</v>
      </c>
      <c r="BH27" s="258">
        <v>65</v>
      </c>
      <c r="BI27" s="258">
        <v>32</v>
      </c>
      <c r="BJ27" s="258">
        <v>6</v>
      </c>
      <c r="BK27" s="258">
        <v>7</v>
      </c>
      <c r="BL27" s="258">
        <v>6</v>
      </c>
      <c r="BM27" s="258">
        <v>260</v>
      </c>
      <c r="BN27" s="258">
        <v>390</v>
      </c>
    </row>
    <row r="28" spans="1:66" ht="12" customHeight="1">
      <c r="A28" s="174"/>
      <c r="B28" s="187"/>
      <c r="C28" s="600"/>
      <c r="D28" s="236" t="s">
        <v>314</v>
      </c>
      <c r="E28" s="599" t="s">
        <v>89</v>
      </c>
      <c r="F28" s="599"/>
      <c r="G28" s="130"/>
      <c r="H28" s="22">
        <v>28875</v>
      </c>
      <c r="I28" s="23">
        <v>34</v>
      </c>
      <c r="J28" s="22">
        <v>3659</v>
      </c>
      <c r="K28" s="258">
        <v>0</v>
      </c>
      <c r="L28" s="258">
        <v>3</v>
      </c>
      <c r="M28" s="258">
        <v>0</v>
      </c>
      <c r="N28" s="258">
        <v>0</v>
      </c>
      <c r="O28" s="258">
        <v>3</v>
      </c>
      <c r="P28" s="258">
        <v>0</v>
      </c>
      <c r="Q28" s="258">
        <v>0</v>
      </c>
      <c r="R28" s="258">
        <v>0</v>
      </c>
      <c r="S28" s="258">
        <v>0</v>
      </c>
      <c r="T28" s="258">
        <v>0</v>
      </c>
      <c r="U28" s="258">
        <v>2</v>
      </c>
      <c r="V28" s="258">
        <v>2</v>
      </c>
      <c r="W28" s="258">
        <v>2</v>
      </c>
      <c r="X28" s="258">
        <v>0</v>
      </c>
      <c r="Y28" s="258">
        <v>1</v>
      </c>
      <c r="Z28" s="258">
        <v>2</v>
      </c>
      <c r="AA28" s="258">
        <v>3</v>
      </c>
      <c r="AB28" s="258">
        <v>28</v>
      </c>
      <c r="AC28" s="258">
        <v>13</v>
      </c>
      <c r="AD28" s="258">
        <v>18</v>
      </c>
      <c r="AE28" s="258">
        <v>24</v>
      </c>
      <c r="AF28" s="258">
        <v>27</v>
      </c>
      <c r="AG28" s="258">
        <v>56</v>
      </c>
      <c r="AH28" s="258">
        <v>0</v>
      </c>
      <c r="AI28" s="258">
        <v>80</v>
      </c>
      <c r="AJ28" s="258">
        <v>89</v>
      </c>
      <c r="AK28" s="258">
        <v>124</v>
      </c>
      <c r="AL28" s="258">
        <v>0</v>
      </c>
      <c r="AM28" s="258">
        <v>12</v>
      </c>
      <c r="AN28" s="258">
        <v>25</v>
      </c>
      <c r="AO28" s="258">
        <v>1</v>
      </c>
      <c r="AP28" s="258">
        <v>22</v>
      </c>
      <c r="AQ28" s="258">
        <v>44</v>
      </c>
      <c r="AR28" s="258">
        <v>11</v>
      </c>
      <c r="AS28" s="258">
        <v>11</v>
      </c>
      <c r="AT28" s="258">
        <v>89</v>
      </c>
      <c r="AU28" s="258">
        <v>26</v>
      </c>
      <c r="AV28" s="258">
        <v>47</v>
      </c>
      <c r="AW28" s="258">
        <v>37</v>
      </c>
      <c r="AX28" s="258">
        <v>16</v>
      </c>
      <c r="AY28" s="258">
        <v>4</v>
      </c>
      <c r="AZ28" s="258">
        <v>16</v>
      </c>
      <c r="BA28" s="258">
        <v>2</v>
      </c>
      <c r="BB28" s="258">
        <v>0</v>
      </c>
      <c r="BC28" s="258">
        <v>2</v>
      </c>
      <c r="BD28" s="258">
        <v>4</v>
      </c>
      <c r="BE28" s="258">
        <v>288</v>
      </c>
      <c r="BF28" s="258">
        <v>126</v>
      </c>
      <c r="BG28" s="258">
        <v>0</v>
      </c>
      <c r="BH28" s="258">
        <v>63</v>
      </c>
      <c r="BI28" s="258">
        <v>36</v>
      </c>
      <c r="BJ28" s="258">
        <v>5</v>
      </c>
      <c r="BK28" s="258">
        <v>2</v>
      </c>
      <c r="BL28" s="258">
        <v>0</v>
      </c>
      <c r="BM28" s="258">
        <v>200</v>
      </c>
      <c r="BN28" s="258">
        <v>312</v>
      </c>
    </row>
    <row r="29" spans="1:66" ht="12" customHeight="1">
      <c r="A29" s="174"/>
      <c r="B29" s="187"/>
      <c r="C29" s="600"/>
      <c r="D29" s="236" t="s">
        <v>315</v>
      </c>
      <c r="E29" s="599" t="s">
        <v>313</v>
      </c>
      <c r="F29" s="599"/>
      <c r="G29" s="130"/>
      <c r="H29" s="22">
        <v>28022</v>
      </c>
      <c r="I29" s="23">
        <v>30</v>
      </c>
      <c r="J29" s="22">
        <v>3316</v>
      </c>
      <c r="K29" s="258">
        <v>0</v>
      </c>
      <c r="L29" s="258">
        <v>3</v>
      </c>
      <c r="M29" s="258">
        <v>0</v>
      </c>
      <c r="N29" s="258">
        <v>0</v>
      </c>
      <c r="O29" s="258">
        <v>3</v>
      </c>
      <c r="P29" s="258">
        <v>0</v>
      </c>
      <c r="Q29" s="258">
        <v>0</v>
      </c>
      <c r="R29" s="258">
        <v>0</v>
      </c>
      <c r="S29" s="258">
        <v>0</v>
      </c>
      <c r="T29" s="258">
        <v>0</v>
      </c>
      <c r="U29" s="258">
        <v>0</v>
      </c>
      <c r="V29" s="258">
        <v>2</v>
      </c>
      <c r="W29" s="258">
        <v>2</v>
      </c>
      <c r="X29" s="258">
        <v>0</v>
      </c>
      <c r="Y29" s="258">
        <v>1</v>
      </c>
      <c r="Z29" s="258">
        <v>0</v>
      </c>
      <c r="AA29" s="258">
        <v>3</v>
      </c>
      <c r="AB29" s="258">
        <v>24</v>
      </c>
      <c r="AC29" s="258">
        <v>13</v>
      </c>
      <c r="AD29" s="258">
        <v>14</v>
      </c>
      <c r="AE29" s="258">
        <v>22</v>
      </c>
      <c r="AF29" s="258">
        <v>26</v>
      </c>
      <c r="AG29" s="258">
        <v>26</v>
      </c>
      <c r="AH29" s="258">
        <v>0</v>
      </c>
      <c r="AI29" s="258">
        <v>62</v>
      </c>
      <c r="AJ29" s="258">
        <v>77</v>
      </c>
      <c r="AK29" s="258">
        <v>110</v>
      </c>
      <c r="AL29" s="258">
        <v>0</v>
      </c>
      <c r="AM29" s="258">
        <v>9</v>
      </c>
      <c r="AN29" s="258">
        <v>22</v>
      </c>
      <c r="AO29" s="258">
        <v>1</v>
      </c>
      <c r="AP29" s="258">
        <v>20</v>
      </c>
      <c r="AQ29" s="258">
        <v>41</v>
      </c>
      <c r="AR29" s="258">
        <v>9</v>
      </c>
      <c r="AS29" s="258">
        <v>11</v>
      </c>
      <c r="AT29" s="258">
        <v>86</v>
      </c>
      <c r="AU29" s="258">
        <v>24</v>
      </c>
      <c r="AV29" s="258">
        <v>41</v>
      </c>
      <c r="AW29" s="258">
        <v>32</v>
      </c>
      <c r="AX29" s="258">
        <v>15</v>
      </c>
      <c r="AY29" s="258">
        <v>4</v>
      </c>
      <c r="AZ29" s="258">
        <v>14</v>
      </c>
      <c r="BA29" s="258">
        <v>2</v>
      </c>
      <c r="BB29" s="258">
        <v>0</v>
      </c>
      <c r="BC29" s="258">
        <v>2</v>
      </c>
      <c r="BD29" s="258">
        <v>1</v>
      </c>
      <c r="BE29" s="258">
        <v>274</v>
      </c>
      <c r="BF29" s="258">
        <v>119</v>
      </c>
      <c r="BG29" s="258">
        <v>0</v>
      </c>
      <c r="BH29" s="258">
        <v>51</v>
      </c>
      <c r="BI29" s="258">
        <v>30</v>
      </c>
      <c r="BJ29" s="258">
        <v>5</v>
      </c>
      <c r="BK29" s="258">
        <v>2</v>
      </c>
      <c r="BL29" s="258">
        <v>0</v>
      </c>
      <c r="BM29" s="258">
        <v>177</v>
      </c>
      <c r="BN29" s="258">
        <v>269</v>
      </c>
    </row>
    <row r="30" spans="1:66" ht="6" customHeight="1">
      <c r="A30" s="184"/>
      <c r="B30" s="237"/>
      <c r="C30" s="185"/>
      <c r="D30" s="238"/>
      <c r="E30" s="238"/>
      <c r="F30" s="238"/>
      <c r="G30" s="127"/>
      <c r="H30" s="15"/>
      <c r="I30" s="15"/>
      <c r="J30" s="15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</row>
    <row r="31" spans="1:66" ht="12" customHeight="1">
      <c r="A31" s="174"/>
      <c r="B31" s="187"/>
      <c r="C31" s="600" t="s">
        <v>320</v>
      </c>
      <c r="D31" s="236" t="s">
        <v>311</v>
      </c>
      <c r="E31" s="599" t="s">
        <v>89</v>
      </c>
      <c r="F31" s="599"/>
      <c r="G31" s="130"/>
      <c r="H31" s="22">
        <v>557707</v>
      </c>
      <c r="I31" s="23">
        <v>41</v>
      </c>
      <c r="J31" s="22">
        <v>3824</v>
      </c>
      <c r="K31" s="258">
        <v>0</v>
      </c>
      <c r="L31" s="258">
        <v>0</v>
      </c>
      <c r="M31" s="258">
        <v>0</v>
      </c>
      <c r="N31" s="258">
        <v>0</v>
      </c>
      <c r="O31" s="258">
        <v>135</v>
      </c>
      <c r="P31" s="258">
        <v>51</v>
      </c>
      <c r="Q31" s="258">
        <v>9</v>
      </c>
      <c r="R31" s="258">
        <v>7</v>
      </c>
      <c r="S31" s="258">
        <v>0</v>
      </c>
      <c r="T31" s="258">
        <v>646</v>
      </c>
      <c r="U31" s="258">
        <v>576</v>
      </c>
      <c r="V31" s="258">
        <v>7300</v>
      </c>
      <c r="W31" s="258">
        <v>2</v>
      </c>
      <c r="X31" s="258">
        <v>2</v>
      </c>
      <c r="Y31" s="258">
        <v>4</v>
      </c>
      <c r="Z31" s="258">
        <v>3</v>
      </c>
      <c r="AA31" s="258">
        <v>90</v>
      </c>
      <c r="AB31" s="258">
        <v>5</v>
      </c>
      <c r="AC31" s="258">
        <v>0</v>
      </c>
      <c r="AD31" s="258">
        <v>10</v>
      </c>
      <c r="AE31" s="258">
        <v>0</v>
      </c>
      <c r="AF31" s="258">
        <v>1</v>
      </c>
      <c r="AG31" s="258">
        <v>4</v>
      </c>
      <c r="AH31" s="258">
        <v>0</v>
      </c>
      <c r="AI31" s="258">
        <v>9</v>
      </c>
      <c r="AJ31" s="258">
        <v>17</v>
      </c>
      <c r="AK31" s="258">
        <v>10</v>
      </c>
      <c r="AL31" s="258">
        <v>0</v>
      </c>
      <c r="AM31" s="258">
        <v>0</v>
      </c>
      <c r="AN31" s="258">
        <v>26</v>
      </c>
      <c r="AO31" s="258">
        <v>0</v>
      </c>
      <c r="AP31" s="258">
        <v>0</v>
      </c>
      <c r="AQ31" s="258">
        <v>0</v>
      </c>
      <c r="AR31" s="258">
        <v>0</v>
      </c>
      <c r="AS31" s="258">
        <v>1</v>
      </c>
      <c r="AT31" s="258">
        <v>5</v>
      </c>
      <c r="AU31" s="258">
        <v>0</v>
      </c>
      <c r="AV31" s="258">
        <v>17</v>
      </c>
      <c r="AW31" s="258">
        <v>1</v>
      </c>
      <c r="AX31" s="258">
        <v>0</v>
      </c>
      <c r="AY31" s="258">
        <v>1</v>
      </c>
      <c r="AZ31" s="258">
        <v>2</v>
      </c>
      <c r="BA31" s="258">
        <v>0</v>
      </c>
      <c r="BB31" s="258">
        <v>0</v>
      </c>
      <c r="BC31" s="258">
        <v>0</v>
      </c>
      <c r="BD31" s="258">
        <v>2</v>
      </c>
      <c r="BE31" s="258">
        <v>1</v>
      </c>
      <c r="BF31" s="258">
        <v>1</v>
      </c>
      <c r="BG31" s="258">
        <v>0</v>
      </c>
      <c r="BH31" s="258">
        <v>175</v>
      </c>
      <c r="BI31" s="258">
        <v>3</v>
      </c>
      <c r="BJ31" s="258">
        <v>0</v>
      </c>
      <c r="BK31" s="258">
        <v>0</v>
      </c>
      <c r="BL31" s="258">
        <v>0</v>
      </c>
      <c r="BM31" s="258">
        <v>43</v>
      </c>
      <c r="BN31" s="258">
        <v>754</v>
      </c>
    </row>
    <row r="32" spans="1:66" ht="12" customHeight="1">
      <c r="A32" s="174"/>
      <c r="B32" s="187"/>
      <c r="C32" s="600"/>
      <c r="D32" s="236" t="s">
        <v>312</v>
      </c>
      <c r="E32" s="599" t="s">
        <v>313</v>
      </c>
      <c r="F32" s="599"/>
      <c r="G32" s="130"/>
      <c r="H32" s="22">
        <v>547099</v>
      </c>
      <c r="I32" s="23">
        <v>41</v>
      </c>
      <c r="J32" s="22">
        <v>3824</v>
      </c>
      <c r="K32" s="258">
        <v>0</v>
      </c>
      <c r="L32" s="258">
        <v>0</v>
      </c>
      <c r="M32" s="258">
        <v>0</v>
      </c>
      <c r="N32" s="258">
        <v>0</v>
      </c>
      <c r="O32" s="258">
        <v>130</v>
      </c>
      <c r="P32" s="258">
        <v>50</v>
      </c>
      <c r="Q32" s="258">
        <v>9</v>
      </c>
      <c r="R32" s="258">
        <v>7</v>
      </c>
      <c r="S32" s="258">
        <v>0</v>
      </c>
      <c r="T32" s="258">
        <v>638</v>
      </c>
      <c r="U32" s="258">
        <v>570</v>
      </c>
      <c r="V32" s="258">
        <v>6993</v>
      </c>
      <c r="W32" s="258">
        <v>2</v>
      </c>
      <c r="X32" s="258">
        <v>2</v>
      </c>
      <c r="Y32" s="258">
        <v>4</v>
      </c>
      <c r="Z32" s="258">
        <v>3</v>
      </c>
      <c r="AA32" s="258">
        <v>89</v>
      </c>
      <c r="AB32" s="258">
        <v>5</v>
      </c>
      <c r="AC32" s="258">
        <v>0</v>
      </c>
      <c r="AD32" s="258">
        <v>10</v>
      </c>
      <c r="AE32" s="258">
        <v>0</v>
      </c>
      <c r="AF32" s="258">
        <v>1</v>
      </c>
      <c r="AG32" s="258">
        <v>4</v>
      </c>
      <c r="AH32" s="258">
        <v>0</v>
      </c>
      <c r="AI32" s="258">
        <v>9</v>
      </c>
      <c r="AJ32" s="258">
        <v>17</v>
      </c>
      <c r="AK32" s="258">
        <v>10</v>
      </c>
      <c r="AL32" s="258">
        <v>0</v>
      </c>
      <c r="AM32" s="258">
        <v>0</v>
      </c>
      <c r="AN32" s="258">
        <v>25</v>
      </c>
      <c r="AO32" s="258">
        <v>0</v>
      </c>
      <c r="AP32" s="258">
        <v>0</v>
      </c>
      <c r="AQ32" s="258">
        <v>0</v>
      </c>
      <c r="AR32" s="258">
        <v>0</v>
      </c>
      <c r="AS32" s="258">
        <v>1</v>
      </c>
      <c r="AT32" s="258">
        <v>5</v>
      </c>
      <c r="AU32" s="258">
        <v>0</v>
      </c>
      <c r="AV32" s="258">
        <v>17</v>
      </c>
      <c r="AW32" s="258">
        <v>1</v>
      </c>
      <c r="AX32" s="258">
        <v>0</v>
      </c>
      <c r="AY32" s="258">
        <v>1</v>
      </c>
      <c r="AZ32" s="258">
        <v>2</v>
      </c>
      <c r="BA32" s="258">
        <v>0</v>
      </c>
      <c r="BB32" s="258">
        <v>0</v>
      </c>
      <c r="BC32" s="258">
        <v>0</v>
      </c>
      <c r="BD32" s="258">
        <v>2</v>
      </c>
      <c r="BE32" s="258">
        <v>1</v>
      </c>
      <c r="BF32" s="258">
        <v>1</v>
      </c>
      <c r="BG32" s="258">
        <v>0</v>
      </c>
      <c r="BH32" s="258">
        <v>173</v>
      </c>
      <c r="BI32" s="258">
        <v>3</v>
      </c>
      <c r="BJ32" s="258">
        <v>0</v>
      </c>
      <c r="BK32" s="258">
        <v>0</v>
      </c>
      <c r="BL32" s="258">
        <v>0</v>
      </c>
      <c r="BM32" s="258">
        <v>43</v>
      </c>
      <c r="BN32" s="258">
        <v>742</v>
      </c>
    </row>
    <row r="33" spans="1:66" ht="12" customHeight="1">
      <c r="A33" s="174"/>
      <c r="B33" s="187"/>
      <c r="C33" s="600"/>
      <c r="D33" s="236" t="s">
        <v>314</v>
      </c>
      <c r="E33" s="599" t="s">
        <v>89</v>
      </c>
      <c r="F33" s="599"/>
      <c r="G33" s="130"/>
      <c r="H33" s="22">
        <v>83260</v>
      </c>
      <c r="I33" s="259">
        <v>5</v>
      </c>
      <c r="J33" s="259">
        <v>186</v>
      </c>
      <c r="K33" s="258">
        <v>0</v>
      </c>
      <c r="L33" s="258">
        <v>0</v>
      </c>
      <c r="M33" s="258">
        <v>0</v>
      </c>
      <c r="N33" s="258">
        <v>0</v>
      </c>
      <c r="O33" s="258">
        <v>97</v>
      </c>
      <c r="P33" s="258">
        <v>147</v>
      </c>
      <c r="Q33" s="258">
        <v>6</v>
      </c>
      <c r="R33" s="258">
        <v>7</v>
      </c>
      <c r="S33" s="258">
        <v>1</v>
      </c>
      <c r="T33" s="258">
        <v>92</v>
      </c>
      <c r="U33" s="258">
        <v>74</v>
      </c>
      <c r="V33" s="258">
        <v>680</v>
      </c>
      <c r="W33" s="258">
        <v>2</v>
      </c>
      <c r="X33" s="258">
        <v>2</v>
      </c>
      <c r="Y33" s="258">
        <v>6</v>
      </c>
      <c r="Z33" s="258">
        <v>0</v>
      </c>
      <c r="AA33" s="258">
        <v>21</v>
      </c>
      <c r="AB33" s="258">
        <v>4</v>
      </c>
      <c r="AC33" s="258">
        <v>0</v>
      </c>
      <c r="AD33" s="258">
        <v>7</v>
      </c>
      <c r="AE33" s="258">
        <v>2</v>
      </c>
      <c r="AF33" s="258">
        <v>3</v>
      </c>
      <c r="AG33" s="258">
        <v>29</v>
      </c>
      <c r="AH33" s="258">
        <v>0</v>
      </c>
      <c r="AI33" s="258">
        <v>21</v>
      </c>
      <c r="AJ33" s="258">
        <v>13</v>
      </c>
      <c r="AK33" s="258">
        <v>3</v>
      </c>
      <c r="AL33" s="258">
        <v>0</v>
      </c>
      <c r="AM33" s="258">
        <v>2</v>
      </c>
      <c r="AN33" s="258">
        <v>22</v>
      </c>
      <c r="AO33" s="258">
        <v>1</v>
      </c>
      <c r="AP33" s="258">
        <v>0</v>
      </c>
      <c r="AQ33" s="258">
        <v>0</v>
      </c>
      <c r="AR33" s="258">
        <v>0</v>
      </c>
      <c r="AS33" s="258">
        <v>0</v>
      </c>
      <c r="AT33" s="258">
        <v>3</v>
      </c>
      <c r="AU33" s="258">
        <v>0</v>
      </c>
      <c r="AV33" s="258">
        <v>12</v>
      </c>
      <c r="AW33" s="258">
        <v>0</v>
      </c>
      <c r="AX33" s="258">
        <v>0</v>
      </c>
      <c r="AY33" s="258">
        <v>0</v>
      </c>
      <c r="AZ33" s="258">
        <v>2</v>
      </c>
      <c r="BA33" s="258">
        <v>0</v>
      </c>
      <c r="BB33" s="258">
        <v>0</v>
      </c>
      <c r="BC33" s="258">
        <v>0</v>
      </c>
      <c r="BD33" s="258">
        <v>0</v>
      </c>
      <c r="BE33" s="258">
        <v>0</v>
      </c>
      <c r="BF33" s="258">
        <v>0</v>
      </c>
      <c r="BG33" s="258">
        <v>0</v>
      </c>
      <c r="BH33" s="258">
        <v>22</v>
      </c>
      <c r="BI33" s="258">
        <v>2</v>
      </c>
      <c r="BJ33" s="258">
        <v>0</v>
      </c>
      <c r="BK33" s="258">
        <v>0</v>
      </c>
      <c r="BL33" s="258">
        <v>0</v>
      </c>
      <c r="BM33" s="258">
        <v>10</v>
      </c>
      <c r="BN33" s="258">
        <v>153</v>
      </c>
    </row>
    <row r="34" spans="1:66" ht="12" customHeight="1">
      <c r="A34" s="174"/>
      <c r="B34" s="187"/>
      <c r="C34" s="600"/>
      <c r="D34" s="236" t="s">
        <v>315</v>
      </c>
      <c r="E34" s="599" t="s">
        <v>313</v>
      </c>
      <c r="F34" s="599"/>
      <c r="G34" s="130"/>
      <c r="H34" s="22">
        <v>77002</v>
      </c>
      <c r="I34" s="259">
        <v>5</v>
      </c>
      <c r="J34" s="259">
        <v>186</v>
      </c>
      <c r="K34" s="258">
        <v>0</v>
      </c>
      <c r="L34" s="258">
        <v>0</v>
      </c>
      <c r="M34" s="258">
        <v>0</v>
      </c>
      <c r="N34" s="258">
        <v>0</v>
      </c>
      <c r="O34" s="258">
        <v>92</v>
      </c>
      <c r="P34" s="258">
        <v>146</v>
      </c>
      <c r="Q34" s="258">
        <v>6</v>
      </c>
      <c r="R34" s="258">
        <v>7</v>
      </c>
      <c r="S34" s="258">
        <v>1</v>
      </c>
      <c r="T34" s="258">
        <v>86</v>
      </c>
      <c r="U34" s="258">
        <v>67</v>
      </c>
      <c r="V34" s="258">
        <v>419</v>
      </c>
      <c r="W34" s="258">
        <v>2</v>
      </c>
      <c r="X34" s="258">
        <v>2</v>
      </c>
      <c r="Y34" s="258">
        <v>6</v>
      </c>
      <c r="Z34" s="258">
        <v>0</v>
      </c>
      <c r="AA34" s="258">
        <v>20</v>
      </c>
      <c r="AB34" s="258">
        <v>4</v>
      </c>
      <c r="AC34" s="258">
        <v>0</v>
      </c>
      <c r="AD34" s="258">
        <v>7</v>
      </c>
      <c r="AE34" s="258">
        <v>2</v>
      </c>
      <c r="AF34" s="258">
        <v>3</v>
      </c>
      <c r="AG34" s="258">
        <v>29</v>
      </c>
      <c r="AH34" s="258">
        <v>0</v>
      </c>
      <c r="AI34" s="258">
        <v>21</v>
      </c>
      <c r="AJ34" s="258">
        <v>13</v>
      </c>
      <c r="AK34" s="258">
        <v>3</v>
      </c>
      <c r="AL34" s="258">
        <v>0</v>
      </c>
      <c r="AM34" s="258">
        <v>2</v>
      </c>
      <c r="AN34" s="258">
        <v>22</v>
      </c>
      <c r="AO34" s="258">
        <v>1</v>
      </c>
      <c r="AP34" s="258">
        <v>0</v>
      </c>
      <c r="AQ34" s="258">
        <v>0</v>
      </c>
      <c r="AR34" s="258">
        <v>0</v>
      </c>
      <c r="AS34" s="258">
        <v>0</v>
      </c>
      <c r="AT34" s="258">
        <v>3</v>
      </c>
      <c r="AU34" s="258">
        <v>0</v>
      </c>
      <c r="AV34" s="258">
        <v>12</v>
      </c>
      <c r="AW34" s="258">
        <v>0</v>
      </c>
      <c r="AX34" s="258">
        <v>0</v>
      </c>
      <c r="AY34" s="258">
        <v>0</v>
      </c>
      <c r="AZ34" s="258">
        <v>2</v>
      </c>
      <c r="BA34" s="258">
        <v>0</v>
      </c>
      <c r="BB34" s="258">
        <v>0</v>
      </c>
      <c r="BC34" s="258">
        <v>0</v>
      </c>
      <c r="BD34" s="258">
        <v>0</v>
      </c>
      <c r="BE34" s="258">
        <v>0</v>
      </c>
      <c r="BF34" s="258">
        <v>0</v>
      </c>
      <c r="BG34" s="258">
        <v>0</v>
      </c>
      <c r="BH34" s="258">
        <v>21</v>
      </c>
      <c r="BI34" s="258">
        <v>2</v>
      </c>
      <c r="BJ34" s="258">
        <v>0</v>
      </c>
      <c r="BK34" s="258">
        <v>0</v>
      </c>
      <c r="BL34" s="258">
        <v>0</v>
      </c>
      <c r="BM34" s="258">
        <v>10</v>
      </c>
      <c r="BN34" s="258">
        <v>144</v>
      </c>
    </row>
    <row r="35" spans="1:66" ht="6" customHeight="1">
      <c r="A35" s="184"/>
      <c r="B35" s="237"/>
      <c r="C35" s="185"/>
      <c r="D35" s="238"/>
      <c r="E35" s="238"/>
      <c r="F35" s="238"/>
      <c r="G35" s="127"/>
      <c r="H35" s="15"/>
      <c r="I35" s="15"/>
      <c r="J35" s="15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</row>
    <row r="36" spans="1:66" ht="12" customHeight="1">
      <c r="A36" s="174"/>
      <c r="B36" s="187"/>
      <c r="C36" s="600" t="s">
        <v>321</v>
      </c>
      <c r="D36" s="236" t="s">
        <v>311</v>
      </c>
      <c r="E36" s="599" t="s">
        <v>89</v>
      </c>
      <c r="F36" s="599"/>
      <c r="G36" s="130"/>
      <c r="H36" s="22">
        <v>1567341</v>
      </c>
      <c r="I36" s="22">
        <v>3736</v>
      </c>
      <c r="J36" s="22">
        <v>1105261</v>
      </c>
      <c r="K36" s="258">
        <v>0</v>
      </c>
      <c r="L36" s="258">
        <v>3</v>
      </c>
      <c r="M36" s="258">
        <v>0</v>
      </c>
      <c r="N36" s="258">
        <v>0</v>
      </c>
      <c r="O36" s="258">
        <v>0</v>
      </c>
      <c r="P36" s="258">
        <v>0</v>
      </c>
      <c r="Q36" s="258">
        <v>0</v>
      </c>
      <c r="R36" s="258">
        <v>0</v>
      </c>
      <c r="S36" s="258">
        <v>0</v>
      </c>
      <c r="T36" s="258">
        <v>0</v>
      </c>
      <c r="U36" s="258">
        <v>0</v>
      </c>
      <c r="V36" s="258">
        <v>5</v>
      </c>
      <c r="W36" s="258">
        <v>191</v>
      </c>
      <c r="X36" s="258">
        <v>782</v>
      </c>
      <c r="Y36" s="258">
        <v>21</v>
      </c>
      <c r="Z36" s="258">
        <v>66</v>
      </c>
      <c r="AA36" s="258">
        <v>310</v>
      </c>
      <c r="AB36" s="258">
        <v>287</v>
      </c>
      <c r="AC36" s="258">
        <v>33</v>
      </c>
      <c r="AD36" s="258">
        <v>248</v>
      </c>
      <c r="AE36" s="258">
        <v>29</v>
      </c>
      <c r="AF36" s="258">
        <v>79</v>
      </c>
      <c r="AG36" s="258">
        <v>447</v>
      </c>
      <c r="AH36" s="258">
        <v>18</v>
      </c>
      <c r="AI36" s="258">
        <v>332</v>
      </c>
      <c r="AJ36" s="258">
        <v>683</v>
      </c>
      <c r="AK36" s="258">
        <v>1401</v>
      </c>
      <c r="AL36" s="258">
        <v>5</v>
      </c>
      <c r="AM36" s="258">
        <v>95</v>
      </c>
      <c r="AN36" s="258">
        <v>215</v>
      </c>
      <c r="AO36" s="258">
        <v>0</v>
      </c>
      <c r="AP36" s="258">
        <v>2</v>
      </c>
      <c r="AQ36" s="258">
        <v>23</v>
      </c>
      <c r="AR36" s="258">
        <v>83</v>
      </c>
      <c r="AS36" s="258">
        <v>14</v>
      </c>
      <c r="AT36" s="258">
        <v>126</v>
      </c>
      <c r="AU36" s="258">
        <v>6</v>
      </c>
      <c r="AV36" s="258">
        <v>665</v>
      </c>
      <c r="AW36" s="258">
        <v>385</v>
      </c>
      <c r="AX36" s="258">
        <v>5</v>
      </c>
      <c r="AY36" s="258">
        <v>47</v>
      </c>
      <c r="AZ36" s="258">
        <v>91</v>
      </c>
      <c r="BA36" s="258">
        <v>0</v>
      </c>
      <c r="BB36" s="258">
        <v>0</v>
      </c>
      <c r="BC36" s="258">
        <v>4</v>
      </c>
      <c r="BD36" s="258">
        <v>124</v>
      </c>
      <c r="BE36" s="258">
        <v>69</v>
      </c>
      <c r="BF36" s="258">
        <v>51</v>
      </c>
      <c r="BG36" s="258">
        <v>123</v>
      </c>
      <c r="BH36" s="258">
        <v>1086</v>
      </c>
      <c r="BI36" s="258">
        <v>2926</v>
      </c>
      <c r="BJ36" s="258">
        <v>435</v>
      </c>
      <c r="BK36" s="258">
        <v>261</v>
      </c>
      <c r="BL36" s="258">
        <v>235</v>
      </c>
      <c r="BM36" s="258">
        <v>1204</v>
      </c>
      <c r="BN36" s="258">
        <v>3183</v>
      </c>
    </row>
    <row r="37" spans="1:66" ht="12" customHeight="1">
      <c r="A37" s="174"/>
      <c r="B37" s="187"/>
      <c r="C37" s="600"/>
      <c r="D37" s="236" t="s">
        <v>312</v>
      </c>
      <c r="E37" s="599" t="s">
        <v>313</v>
      </c>
      <c r="F37" s="599"/>
      <c r="G37" s="130"/>
      <c r="H37" s="22">
        <v>710338</v>
      </c>
      <c r="I37" s="22">
        <v>2473</v>
      </c>
      <c r="J37" s="22">
        <v>257269</v>
      </c>
      <c r="K37" s="258">
        <v>0</v>
      </c>
      <c r="L37" s="258">
        <v>3</v>
      </c>
      <c r="M37" s="258">
        <v>0</v>
      </c>
      <c r="N37" s="258">
        <v>0</v>
      </c>
      <c r="O37" s="258">
        <v>0</v>
      </c>
      <c r="P37" s="258">
        <v>0</v>
      </c>
      <c r="Q37" s="258">
        <v>0</v>
      </c>
      <c r="R37" s="258">
        <v>0</v>
      </c>
      <c r="S37" s="258">
        <v>0</v>
      </c>
      <c r="T37" s="258">
        <v>0</v>
      </c>
      <c r="U37" s="258">
        <v>0</v>
      </c>
      <c r="V37" s="258">
        <v>5</v>
      </c>
      <c r="W37" s="258">
        <v>191</v>
      </c>
      <c r="X37" s="258">
        <v>778</v>
      </c>
      <c r="Y37" s="258">
        <v>21</v>
      </c>
      <c r="Z37" s="258">
        <v>66</v>
      </c>
      <c r="AA37" s="258">
        <v>307</v>
      </c>
      <c r="AB37" s="258">
        <v>282</v>
      </c>
      <c r="AC37" s="258">
        <v>32</v>
      </c>
      <c r="AD37" s="258">
        <v>243</v>
      </c>
      <c r="AE37" s="258">
        <v>27</v>
      </c>
      <c r="AF37" s="258">
        <v>79</v>
      </c>
      <c r="AG37" s="258">
        <v>436</v>
      </c>
      <c r="AH37" s="258">
        <v>15</v>
      </c>
      <c r="AI37" s="258">
        <v>310</v>
      </c>
      <c r="AJ37" s="258">
        <v>663</v>
      </c>
      <c r="AK37" s="258">
        <v>1343</v>
      </c>
      <c r="AL37" s="258">
        <v>5</v>
      </c>
      <c r="AM37" s="258">
        <v>91</v>
      </c>
      <c r="AN37" s="258">
        <v>205</v>
      </c>
      <c r="AO37" s="258">
        <v>0</v>
      </c>
      <c r="AP37" s="258">
        <v>2</v>
      </c>
      <c r="AQ37" s="258">
        <v>23</v>
      </c>
      <c r="AR37" s="258">
        <v>79</v>
      </c>
      <c r="AS37" s="258">
        <v>13</v>
      </c>
      <c r="AT37" s="258">
        <v>124</v>
      </c>
      <c r="AU37" s="258">
        <v>6</v>
      </c>
      <c r="AV37" s="258">
        <v>640</v>
      </c>
      <c r="AW37" s="258">
        <v>367</v>
      </c>
      <c r="AX37" s="258">
        <v>5</v>
      </c>
      <c r="AY37" s="258">
        <v>45</v>
      </c>
      <c r="AZ37" s="258">
        <v>89</v>
      </c>
      <c r="BA37" s="258">
        <v>0</v>
      </c>
      <c r="BB37" s="258">
        <v>0</v>
      </c>
      <c r="BC37" s="258">
        <v>3</v>
      </c>
      <c r="BD37" s="258">
        <v>121</v>
      </c>
      <c r="BE37" s="258">
        <v>69</v>
      </c>
      <c r="BF37" s="258">
        <v>50</v>
      </c>
      <c r="BG37" s="258">
        <v>64</v>
      </c>
      <c r="BH37" s="258">
        <v>1011</v>
      </c>
      <c r="BI37" s="258">
        <v>2883</v>
      </c>
      <c r="BJ37" s="258">
        <v>431</v>
      </c>
      <c r="BK37" s="258">
        <v>260</v>
      </c>
      <c r="BL37" s="258">
        <v>226</v>
      </c>
      <c r="BM37" s="258">
        <v>1155</v>
      </c>
      <c r="BN37" s="258">
        <v>2286</v>
      </c>
    </row>
    <row r="38" spans="1:66" ht="12" customHeight="1">
      <c r="A38" s="174"/>
      <c r="B38" s="187"/>
      <c r="C38" s="600"/>
      <c r="D38" s="236" t="s">
        <v>314</v>
      </c>
      <c r="E38" s="599" t="s">
        <v>89</v>
      </c>
      <c r="F38" s="599"/>
      <c r="G38" s="130"/>
      <c r="H38" s="22">
        <v>97799</v>
      </c>
      <c r="I38" s="23">
        <v>403</v>
      </c>
      <c r="J38" s="22">
        <v>42538</v>
      </c>
      <c r="K38" s="258">
        <v>0</v>
      </c>
      <c r="L38" s="258">
        <v>1</v>
      </c>
      <c r="M38" s="258">
        <v>0</v>
      </c>
      <c r="N38" s="258">
        <v>0</v>
      </c>
      <c r="O38" s="258">
        <v>1</v>
      </c>
      <c r="P38" s="258">
        <v>0</v>
      </c>
      <c r="Q38" s="258">
        <v>0</v>
      </c>
      <c r="R38" s="258">
        <v>0</v>
      </c>
      <c r="S38" s="258">
        <v>0</v>
      </c>
      <c r="T38" s="258">
        <v>1</v>
      </c>
      <c r="U38" s="258">
        <v>0</v>
      </c>
      <c r="V38" s="258">
        <v>1</v>
      </c>
      <c r="W38" s="258">
        <v>74</v>
      </c>
      <c r="X38" s="258">
        <v>155</v>
      </c>
      <c r="Y38" s="258">
        <v>5</v>
      </c>
      <c r="Z38" s="258">
        <v>2</v>
      </c>
      <c r="AA38" s="258">
        <v>48</v>
      </c>
      <c r="AB38" s="258">
        <v>119</v>
      </c>
      <c r="AC38" s="258">
        <v>17</v>
      </c>
      <c r="AD38" s="258">
        <v>121</v>
      </c>
      <c r="AE38" s="258">
        <v>8</v>
      </c>
      <c r="AF38" s="258">
        <v>26</v>
      </c>
      <c r="AG38" s="258">
        <v>327</v>
      </c>
      <c r="AH38" s="258">
        <v>3</v>
      </c>
      <c r="AI38" s="258">
        <v>222</v>
      </c>
      <c r="AJ38" s="258">
        <v>295</v>
      </c>
      <c r="AK38" s="258">
        <v>879</v>
      </c>
      <c r="AL38" s="258">
        <v>2</v>
      </c>
      <c r="AM38" s="258">
        <v>38</v>
      </c>
      <c r="AN38" s="258">
        <v>123</v>
      </c>
      <c r="AO38" s="258">
        <v>1</v>
      </c>
      <c r="AP38" s="258">
        <v>2</v>
      </c>
      <c r="AQ38" s="258">
        <v>4</v>
      </c>
      <c r="AR38" s="258">
        <v>50</v>
      </c>
      <c r="AS38" s="258">
        <v>3</v>
      </c>
      <c r="AT38" s="258">
        <v>37</v>
      </c>
      <c r="AU38" s="258">
        <v>3</v>
      </c>
      <c r="AV38" s="258">
        <v>235</v>
      </c>
      <c r="AW38" s="258">
        <v>140</v>
      </c>
      <c r="AX38" s="258">
        <v>1</v>
      </c>
      <c r="AY38" s="258">
        <v>8</v>
      </c>
      <c r="AZ38" s="258">
        <v>43</v>
      </c>
      <c r="BA38" s="258">
        <v>0</v>
      </c>
      <c r="BB38" s="258">
        <v>0</v>
      </c>
      <c r="BC38" s="258">
        <v>2</v>
      </c>
      <c r="BD38" s="258">
        <v>12</v>
      </c>
      <c r="BE38" s="258">
        <v>29</v>
      </c>
      <c r="BF38" s="258">
        <v>32</v>
      </c>
      <c r="BG38" s="258">
        <v>91</v>
      </c>
      <c r="BH38" s="258">
        <v>460</v>
      </c>
      <c r="BI38" s="258">
        <v>2513</v>
      </c>
      <c r="BJ38" s="258">
        <v>200</v>
      </c>
      <c r="BK38" s="258">
        <v>77</v>
      </c>
      <c r="BL38" s="258">
        <v>146</v>
      </c>
      <c r="BM38" s="258">
        <v>417</v>
      </c>
      <c r="BN38" s="258">
        <v>1940</v>
      </c>
    </row>
    <row r="39" spans="1:66" ht="12" customHeight="1">
      <c r="A39" s="174"/>
      <c r="B39" s="187"/>
      <c r="C39" s="600"/>
      <c r="D39" s="236" t="s">
        <v>315</v>
      </c>
      <c r="E39" s="599" t="s">
        <v>313</v>
      </c>
      <c r="F39" s="599"/>
      <c r="G39" s="130"/>
      <c r="H39" s="22">
        <v>85986</v>
      </c>
      <c r="I39" s="23">
        <v>371</v>
      </c>
      <c r="J39" s="22">
        <v>33287</v>
      </c>
      <c r="K39" s="258">
        <v>0</v>
      </c>
      <c r="L39" s="258">
        <v>1</v>
      </c>
      <c r="M39" s="258">
        <v>0</v>
      </c>
      <c r="N39" s="258">
        <v>0</v>
      </c>
      <c r="O39" s="258">
        <v>1</v>
      </c>
      <c r="P39" s="258">
        <v>0</v>
      </c>
      <c r="Q39" s="258">
        <v>0</v>
      </c>
      <c r="R39" s="258">
        <v>0</v>
      </c>
      <c r="S39" s="258">
        <v>0</v>
      </c>
      <c r="T39" s="258">
        <v>1</v>
      </c>
      <c r="U39" s="258">
        <v>0</v>
      </c>
      <c r="V39" s="258">
        <v>1</v>
      </c>
      <c r="W39" s="258">
        <v>74</v>
      </c>
      <c r="X39" s="258">
        <v>150</v>
      </c>
      <c r="Y39" s="258">
        <v>5</v>
      </c>
      <c r="Z39" s="258">
        <v>2</v>
      </c>
      <c r="AA39" s="258">
        <v>47</v>
      </c>
      <c r="AB39" s="258">
        <v>113</v>
      </c>
      <c r="AC39" s="258">
        <v>16</v>
      </c>
      <c r="AD39" s="258">
        <v>115</v>
      </c>
      <c r="AE39" s="258">
        <v>6</v>
      </c>
      <c r="AF39" s="258">
        <v>26</v>
      </c>
      <c r="AG39" s="258">
        <v>311</v>
      </c>
      <c r="AH39" s="258">
        <v>2</v>
      </c>
      <c r="AI39" s="258">
        <v>205</v>
      </c>
      <c r="AJ39" s="258">
        <v>270</v>
      </c>
      <c r="AK39" s="258">
        <v>816</v>
      </c>
      <c r="AL39" s="258">
        <v>2</v>
      </c>
      <c r="AM39" s="258">
        <v>34</v>
      </c>
      <c r="AN39" s="258">
        <v>105</v>
      </c>
      <c r="AO39" s="258">
        <v>1</v>
      </c>
      <c r="AP39" s="258">
        <v>2</v>
      </c>
      <c r="AQ39" s="258">
        <v>4</v>
      </c>
      <c r="AR39" s="258">
        <v>44</v>
      </c>
      <c r="AS39" s="258">
        <v>2</v>
      </c>
      <c r="AT39" s="258">
        <v>35</v>
      </c>
      <c r="AU39" s="258">
        <v>3</v>
      </c>
      <c r="AV39" s="258">
        <v>205</v>
      </c>
      <c r="AW39" s="258">
        <v>118</v>
      </c>
      <c r="AX39" s="258">
        <v>1</v>
      </c>
      <c r="AY39" s="258">
        <v>7</v>
      </c>
      <c r="AZ39" s="258">
        <v>39</v>
      </c>
      <c r="BA39" s="258">
        <v>0</v>
      </c>
      <c r="BB39" s="258">
        <v>0</v>
      </c>
      <c r="BC39" s="258">
        <v>1</v>
      </c>
      <c r="BD39" s="258">
        <v>9</v>
      </c>
      <c r="BE39" s="258">
        <v>27</v>
      </c>
      <c r="BF39" s="258">
        <v>28</v>
      </c>
      <c r="BG39" s="258">
        <v>36</v>
      </c>
      <c r="BH39" s="258">
        <v>370</v>
      </c>
      <c r="BI39" s="258">
        <v>2474</v>
      </c>
      <c r="BJ39" s="258">
        <v>197</v>
      </c>
      <c r="BK39" s="258">
        <v>76</v>
      </c>
      <c r="BL39" s="258">
        <v>139</v>
      </c>
      <c r="BM39" s="258">
        <v>351</v>
      </c>
      <c r="BN39" s="258">
        <v>1062</v>
      </c>
    </row>
    <row r="40" spans="1:66" ht="6" customHeight="1">
      <c r="A40" s="184"/>
      <c r="B40" s="237"/>
      <c r="C40" s="185"/>
      <c r="D40" s="238"/>
      <c r="E40" s="238"/>
      <c r="F40" s="238"/>
      <c r="G40" s="127"/>
      <c r="H40" s="15"/>
      <c r="I40" s="15"/>
      <c r="J40" s="15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</row>
    <row r="41" spans="1:66" ht="12" customHeight="1">
      <c r="A41" s="174"/>
      <c r="B41" s="598" t="s">
        <v>322</v>
      </c>
      <c r="C41" s="187"/>
      <c r="D41" s="236" t="s">
        <v>311</v>
      </c>
      <c r="E41" s="599" t="s">
        <v>89</v>
      </c>
      <c r="F41" s="599"/>
      <c r="G41" s="130"/>
      <c r="H41" s="22">
        <v>3025485</v>
      </c>
      <c r="I41" s="259">
        <v>1047</v>
      </c>
      <c r="J41" s="22">
        <v>2622609</v>
      </c>
      <c r="K41" s="258">
        <v>0</v>
      </c>
      <c r="L41" s="258">
        <v>0</v>
      </c>
      <c r="M41" s="258">
        <v>0</v>
      </c>
      <c r="N41" s="258">
        <v>0</v>
      </c>
      <c r="O41" s="258">
        <v>1</v>
      </c>
      <c r="P41" s="258">
        <v>0</v>
      </c>
      <c r="Q41" s="258">
        <v>0</v>
      </c>
      <c r="R41" s="258">
        <v>0</v>
      </c>
      <c r="S41" s="258">
        <v>0</v>
      </c>
      <c r="T41" s="258">
        <v>0</v>
      </c>
      <c r="U41" s="258">
        <v>0</v>
      </c>
      <c r="V41" s="258">
        <v>0</v>
      </c>
      <c r="W41" s="258">
        <v>0</v>
      </c>
      <c r="X41" s="258">
        <v>0</v>
      </c>
      <c r="Y41" s="258">
        <v>1</v>
      </c>
      <c r="Z41" s="258">
        <v>0</v>
      </c>
      <c r="AA41" s="258">
        <v>0</v>
      </c>
      <c r="AB41" s="258">
        <v>5</v>
      </c>
      <c r="AC41" s="258">
        <v>0</v>
      </c>
      <c r="AD41" s="258">
        <v>14</v>
      </c>
      <c r="AE41" s="258">
        <v>3</v>
      </c>
      <c r="AF41" s="258">
        <v>7</v>
      </c>
      <c r="AG41" s="258">
        <v>0</v>
      </c>
      <c r="AH41" s="258">
        <v>0</v>
      </c>
      <c r="AI41" s="258">
        <v>0</v>
      </c>
      <c r="AJ41" s="258">
        <v>42</v>
      </c>
      <c r="AK41" s="258">
        <v>647</v>
      </c>
      <c r="AL41" s="258">
        <v>1</v>
      </c>
      <c r="AM41" s="258">
        <v>6</v>
      </c>
      <c r="AN41" s="258">
        <v>5</v>
      </c>
      <c r="AO41" s="258">
        <v>0</v>
      </c>
      <c r="AP41" s="258">
        <v>0</v>
      </c>
      <c r="AQ41" s="258">
        <v>1</v>
      </c>
      <c r="AR41" s="258">
        <v>1</v>
      </c>
      <c r="AS41" s="258">
        <v>2</v>
      </c>
      <c r="AT41" s="258">
        <v>90</v>
      </c>
      <c r="AU41" s="258">
        <v>1</v>
      </c>
      <c r="AV41" s="258">
        <v>1</v>
      </c>
      <c r="AW41" s="258">
        <v>0</v>
      </c>
      <c r="AX41" s="258">
        <v>0</v>
      </c>
      <c r="AY41" s="258">
        <v>0</v>
      </c>
      <c r="AZ41" s="258">
        <v>0</v>
      </c>
      <c r="BA41" s="258">
        <v>0</v>
      </c>
      <c r="BB41" s="258">
        <v>0</v>
      </c>
      <c r="BC41" s="258">
        <v>0</v>
      </c>
      <c r="BD41" s="258">
        <v>1</v>
      </c>
      <c r="BE41" s="258">
        <v>5</v>
      </c>
      <c r="BF41" s="258">
        <v>2</v>
      </c>
      <c r="BG41" s="258">
        <v>0</v>
      </c>
      <c r="BH41" s="258">
        <v>4</v>
      </c>
      <c r="BI41" s="258">
        <v>28</v>
      </c>
      <c r="BJ41" s="258">
        <v>3</v>
      </c>
      <c r="BK41" s="258">
        <v>5</v>
      </c>
      <c r="BL41" s="258">
        <v>3</v>
      </c>
      <c r="BM41" s="258">
        <v>5</v>
      </c>
      <c r="BN41" s="258">
        <v>34</v>
      </c>
    </row>
    <row r="42" spans="1:66" ht="12" customHeight="1">
      <c r="A42" s="174"/>
      <c r="B42" s="598"/>
      <c r="C42" s="187"/>
      <c r="D42" s="236" t="s">
        <v>312</v>
      </c>
      <c r="E42" s="599" t="s">
        <v>313</v>
      </c>
      <c r="F42" s="599"/>
      <c r="G42" s="130"/>
      <c r="H42" s="22">
        <v>2625994</v>
      </c>
      <c r="I42" s="259">
        <v>908</v>
      </c>
      <c r="J42" s="22">
        <v>2239042</v>
      </c>
      <c r="K42" s="258">
        <v>0</v>
      </c>
      <c r="L42" s="258">
        <v>0</v>
      </c>
      <c r="M42" s="258">
        <v>0</v>
      </c>
      <c r="N42" s="258">
        <v>0</v>
      </c>
      <c r="O42" s="258">
        <v>0</v>
      </c>
      <c r="P42" s="258">
        <v>0</v>
      </c>
      <c r="Q42" s="258">
        <v>0</v>
      </c>
      <c r="R42" s="258">
        <v>0</v>
      </c>
      <c r="S42" s="258">
        <v>0</v>
      </c>
      <c r="T42" s="258">
        <v>0</v>
      </c>
      <c r="U42" s="258">
        <v>0</v>
      </c>
      <c r="V42" s="258">
        <v>0</v>
      </c>
      <c r="W42" s="258">
        <v>0</v>
      </c>
      <c r="X42" s="258">
        <v>0</v>
      </c>
      <c r="Y42" s="258">
        <v>0</v>
      </c>
      <c r="Z42" s="258">
        <v>0</v>
      </c>
      <c r="AA42" s="258">
        <v>0</v>
      </c>
      <c r="AB42" s="258">
        <v>1</v>
      </c>
      <c r="AC42" s="258">
        <v>0</v>
      </c>
      <c r="AD42" s="258">
        <v>6</v>
      </c>
      <c r="AE42" s="258">
        <v>2</v>
      </c>
      <c r="AF42" s="258">
        <v>3</v>
      </c>
      <c r="AG42" s="258">
        <v>0</v>
      </c>
      <c r="AH42" s="258">
        <v>0</v>
      </c>
      <c r="AI42" s="258">
        <v>0</v>
      </c>
      <c r="AJ42" s="258">
        <v>39</v>
      </c>
      <c r="AK42" s="258">
        <v>580</v>
      </c>
      <c r="AL42" s="258">
        <v>1</v>
      </c>
      <c r="AM42" s="258">
        <v>6</v>
      </c>
      <c r="AN42" s="258">
        <v>3</v>
      </c>
      <c r="AO42" s="258">
        <v>0</v>
      </c>
      <c r="AP42" s="258">
        <v>0</v>
      </c>
      <c r="AQ42" s="258">
        <v>0</v>
      </c>
      <c r="AR42" s="258">
        <v>0</v>
      </c>
      <c r="AS42" s="258">
        <v>1</v>
      </c>
      <c r="AT42" s="258">
        <v>54</v>
      </c>
      <c r="AU42" s="258">
        <v>1</v>
      </c>
      <c r="AV42" s="258">
        <v>1</v>
      </c>
      <c r="AW42" s="258">
        <v>0</v>
      </c>
      <c r="AX42" s="258">
        <v>0</v>
      </c>
      <c r="AY42" s="258">
        <v>0</v>
      </c>
      <c r="AZ42" s="258">
        <v>0</v>
      </c>
      <c r="BA42" s="258">
        <v>0</v>
      </c>
      <c r="BB42" s="258">
        <v>0</v>
      </c>
      <c r="BC42" s="258">
        <v>0</v>
      </c>
      <c r="BD42" s="258">
        <v>1</v>
      </c>
      <c r="BE42" s="258">
        <v>4</v>
      </c>
      <c r="BF42" s="258">
        <v>1</v>
      </c>
      <c r="BG42" s="258">
        <v>0</v>
      </c>
      <c r="BH42" s="258">
        <v>4</v>
      </c>
      <c r="BI42" s="258">
        <v>26</v>
      </c>
      <c r="BJ42" s="258">
        <v>2</v>
      </c>
      <c r="BK42" s="258">
        <v>4</v>
      </c>
      <c r="BL42" s="258">
        <v>3</v>
      </c>
      <c r="BM42" s="258">
        <v>5</v>
      </c>
      <c r="BN42" s="258">
        <v>24</v>
      </c>
    </row>
    <row r="43" spans="1:66" ht="12" customHeight="1">
      <c r="A43" s="174"/>
      <c r="B43" s="598"/>
      <c r="C43" s="187"/>
      <c r="D43" s="236" t="s">
        <v>314</v>
      </c>
      <c r="E43" s="599" t="s">
        <v>89</v>
      </c>
      <c r="F43" s="599"/>
      <c r="G43" s="130"/>
      <c r="H43" s="22">
        <v>283654</v>
      </c>
      <c r="I43" s="23">
        <v>26</v>
      </c>
      <c r="J43" s="22">
        <v>278943</v>
      </c>
      <c r="K43" s="258">
        <v>0</v>
      </c>
      <c r="L43" s="258">
        <v>0</v>
      </c>
      <c r="M43" s="258">
        <v>0</v>
      </c>
      <c r="N43" s="258">
        <v>0</v>
      </c>
      <c r="O43" s="258">
        <v>5</v>
      </c>
      <c r="P43" s="258">
        <v>0</v>
      </c>
      <c r="Q43" s="258">
        <v>0</v>
      </c>
      <c r="R43" s="258">
        <v>0</v>
      </c>
      <c r="S43" s="258">
        <v>0</v>
      </c>
      <c r="T43" s="258">
        <v>0</v>
      </c>
      <c r="U43" s="258">
        <v>0</v>
      </c>
      <c r="V43" s="258">
        <v>0</v>
      </c>
      <c r="W43" s="258">
        <v>0</v>
      </c>
      <c r="X43" s="258">
        <v>0</v>
      </c>
      <c r="Y43" s="258">
        <v>1</v>
      </c>
      <c r="Z43" s="258">
        <v>0</v>
      </c>
      <c r="AA43" s="258">
        <v>0</v>
      </c>
      <c r="AB43" s="258">
        <v>4</v>
      </c>
      <c r="AC43" s="258">
        <v>0</v>
      </c>
      <c r="AD43" s="258">
        <v>9</v>
      </c>
      <c r="AE43" s="258">
        <v>3</v>
      </c>
      <c r="AF43" s="258">
        <v>3</v>
      </c>
      <c r="AG43" s="258">
        <v>0</v>
      </c>
      <c r="AH43" s="258">
        <v>0</v>
      </c>
      <c r="AI43" s="258">
        <v>1</v>
      </c>
      <c r="AJ43" s="258">
        <v>13</v>
      </c>
      <c r="AK43" s="258">
        <v>361</v>
      </c>
      <c r="AL43" s="258">
        <v>1</v>
      </c>
      <c r="AM43" s="258">
        <v>2</v>
      </c>
      <c r="AN43" s="258">
        <v>6</v>
      </c>
      <c r="AO43" s="258">
        <v>0</v>
      </c>
      <c r="AP43" s="258">
        <v>0</v>
      </c>
      <c r="AQ43" s="258">
        <v>1</v>
      </c>
      <c r="AR43" s="258">
        <v>1</v>
      </c>
      <c r="AS43" s="258">
        <v>1</v>
      </c>
      <c r="AT43" s="258">
        <v>52</v>
      </c>
      <c r="AU43" s="258">
        <v>0</v>
      </c>
      <c r="AV43" s="258">
        <v>0</v>
      </c>
      <c r="AW43" s="258">
        <v>0</v>
      </c>
      <c r="AX43" s="258">
        <v>0</v>
      </c>
      <c r="AY43" s="258">
        <v>0</v>
      </c>
      <c r="AZ43" s="258">
        <v>0</v>
      </c>
      <c r="BA43" s="258">
        <v>0</v>
      </c>
      <c r="BB43" s="258">
        <v>0</v>
      </c>
      <c r="BC43" s="258">
        <v>0</v>
      </c>
      <c r="BD43" s="258">
        <v>1</v>
      </c>
      <c r="BE43" s="258">
        <v>2</v>
      </c>
      <c r="BF43" s="258">
        <v>3</v>
      </c>
      <c r="BG43" s="258">
        <v>0</v>
      </c>
      <c r="BH43" s="258">
        <v>1</v>
      </c>
      <c r="BI43" s="258">
        <v>20</v>
      </c>
      <c r="BJ43" s="258">
        <v>3</v>
      </c>
      <c r="BK43" s="258">
        <v>2</v>
      </c>
      <c r="BL43" s="258">
        <v>3</v>
      </c>
      <c r="BM43" s="258">
        <v>0</v>
      </c>
      <c r="BN43" s="258">
        <v>29</v>
      </c>
    </row>
    <row r="44" spans="1:66" ht="12" customHeight="1">
      <c r="A44" s="174"/>
      <c r="B44" s="598"/>
      <c r="C44" s="187"/>
      <c r="D44" s="236" t="s">
        <v>315</v>
      </c>
      <c r="E44" s="599" t="s">
        <v>313</v>
      </c>
      <c r="F44" s="599"/>
      <c r="G44" s="130"/>
      <c r="H44" s="22">
        <v>277345</v>
      </c>
      <c r="I44" s="23">
        <v>18</v>
      </c>
      <c r="J44" s="22">
        <v>272908</v>
      </c>
      <c r="K44" s="258">
        <v>0</v>
      </c>
      <c r="L44" s="258">
        <v>0</v>
      </c>
      <c r="M44" s="258">
        <v>0</v>
      </c>
      <c r="N44" s="258">
        <v>0</v>
      </c>
      <c r="O44" s="258">
        <v>4</v>
      </c>
      <c r="P44" s="258">
        <v>0</v>
      </c>
      <c r="Q44" s="258">
        <v>0</v>
      </c>
      <c r="R44" s="258">
        <v>0</v>
      </c>
      <c r="S44" s="258">
        <v>0</v>
      </c>
      <c r="T44" s="258">
        <v>0</v>
      </c>
      <c r="U44" s="258">
        <v>0</v>
      </c>
      <c r="V44" s="258">
        <v>0</v>
      </c>
      <c r="W44" s="258">
        <v>0</v>
      </c>
      <c r="X44" s="258">
        <v>0</v>
      </c>
      <c r="Y44" s="258">
        <v>0</v>
      </c>
      <c r="Z44" s="258">
        <v>0</v>
      </c>
      <c r="AA44" s="258">
        <v>0</v>
      </c>
      <c r="AB44" s="258">
        <v>0</v>
      </c>
      <c r="AC44" s="258">
        <v>0</v>
      </c>
      <c r="AD44" s="258">
        <v>4</v>
      </c>
      <c r="AE44" s="258">
        <v>2</v>
      </c>
      <c r="AF44" s="258">
        <v>1</v>
      </c>
      <c r="AG44" s="258">
        <v>0</v>
      </c>
      <c r="AH44" s="258">
        <v>0</v>
      </c>
      <c r="AI44" s="258">
        <v>1</v>
      </c>
      <c r="AJ44" s="258">
        <v>10</v>
      </c>
      <c r="AK44" s="258">
        <v>299</v>
      </c>
      <c r="AL44" s="258">
        <v>1</v>
      </c>
      <c r="AM44" s="258">
        <v>1</v>
      </c>
      <c r="AN44" s="258">
        <v>4</v>
      </c>
      <c r="AO44" s="258">
        <v>0</v>
      </c>
      <c r="AP44" s="258">
        <v>0</v>
      </c>
      <c r="AQ44" s="258">
        <v>0</v>
      </c>
      <c r="AR44" s="258">
        <v>0</v>
      </c>
      <c r="AS44" s="258">
        <v>0</v>
      </c>
      <c r="AT44" s="258">
        <v>23</v>
      </c>
      <c r="AU44" s="258">
        <v>0</v>
      </c>
      <c r="AV44" s="258">
        <v>0</v>
      </c>
      <c r="AW44" s="258">
        <v>0</v>
      </c>
      <c r="AX44" s="258">
        <v>0</v>
      </c>
      <c r="AY44" s="258">
        <v>0</v>
      </c>
      <c r="AZ44" s="258">
        <v>0</v>
      </c>
      <c r="BA44" s="258">
        <v>0</v>
      </c>
      <c r="BB44" s="258">
        <v>0</v>
      </c>
      <c r="BC44" s="258">
        <v>0</v>
      </c>
      <c r="BD44" s="258">
        <v>1</v>
      </c>
      <c r="BE44" s="258">
        <v>1</v>
      </c>
      <c r="BF44" s="258">
        <v>2</v>
      </c>
      <c r="BG44" s="258">
        <v>0</v>
      </c>
      <c r="BH44" s="258">
        <v>0</v>
      </c>
      <c r="BI44" s="258">
        <v>17</v>
      </c>
      <c r="BJ44" s="258">
        <v>1</v>
      </c>
      <c r="BK44" s="258">
        <v>1</v>
      </c>
      <c r="BL44" s="258">
        <v>3</v>
      </c>
      <c r="BM44" s="258">
        <v>0</v>
      </c>
      <c r="BN44" s="258">
        <v>10</v>
      </c>
    </row>
    <row r="45" spans="1:66" ht="6" customHeight="1">
      <c r="A45" s="184"/>
      <c r="B45" s="237"/>
      <c r="C45" s="185"/>
      <c r="D45" s="238"/>
      <c r="E45" s="238"/>
      <c r="F45" s="238"/>
      <c r="G45" s="127"/>
      <c r="H45" s="15"/>
      <c r="I45" s="15"/>
      <c r="J45" s="15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</row>
    <row r="46" spans="1:66" ht="12" customHeight="1">
      <c r="A46" s="174"/>
      <c r="B46" s="598" t="s">
        <v>323</v>
      </c>
      <c r="C46" s="187"/>
      <c r="D46" s="236" t="s">
        <v>311</v>
      </c>
      <c r="E46" s="599" t="s">
        <v>89</v>
      </c>
      <c r="F46" s="599"/>
      <c r="G46" s="130"/>
      <c r="H46" s="22">
        <v>392018</v>
      </c>
      <c r="I46" s="23">
        <v>39</v>
      </c>
      <c r="J46" s="22">
        <v>365513</v>
      </c>
      <c r="K46" s="258">
        <v>0</v>
      </c>
      <c r="L46" s="258">
        <v>0</v>
      </c>
      <c r="M46" s="258">
        <v>0</v>
      </c>
      <c r="N46" s="258">
        <v>0</v>
      </c>
      <c r="O46" s="258">
        <v>10</v>
      </c>
      <c r="P46" s="258">
        <v>0</v>
      </c>
      <c r="Q46" s="258">
        <v>0</v>
      </c>
      <c r="R46" s="258">
        <v>0</v>
      </c>
      <c r="S46" s="258">
        <v>0</v>
      </c>
      <c r="T46" s="258">
        <v>1</v>
      </c>
      <c r="U46" s="258">
        <v>0</v>
      </c>
      <c r="V46" s="258">
        <v>1</v>
      </c>
      <c r="W46" s="258">
        <v>0</v>
      </c>
      <c r="X46" s="258">
        <v>0</v>
      </c>
      <c r="Y46" s="258">
        <v>0</v>
      </c>
      <c r="Z46" s="258">
        <v>0</v>
      </c>
      <c r="AA46" s="258">
        <v>0</v>
      </c>
      <c r="AB46" s="258">
        <v>1</v>
      </c>
      <c r="AC46" s="258">
        <v>0</v>
      </c>
      <c r="AD46" s="258">
        <v>3</v>
      </c>
      <c r="AE46" s="258">
        <v>0</v>
      </c>
      <c r="AF46" s="258">
        <v>0</v>
      </c>
      <c r="AG46" s="258">
        <v>0</v>
      </c>
      <c r="AH46" s="258">
        <v>0</v>
      </c>
      <c r="AI46" s="258">
        <v>2</v>
      </c>
      <c r="AJ46" s="258">
        <v>1</v>
      </c>
      <c r="AK46" s="258">
        <v>0</v>
      </c>
      <c r="AL46" s="258">
        <v>0</v>
      </c>
      <c r="AM46" s="258">
        <v>1</v>
      </c>
      <c r="AN46" s="258">
        <v>2</v>
      </c>
      <c r="AO46" s="258">
        <v>0</v>
      </c>
      <c r="AP46" s="258">
        <v>0</v>
      </c>
      <c r="AQ46" s="258">
        <v>0</v>
      </c>
      <c r="AR46" s="258">
        <v>0</v>
      </c>
      <c r="AS46" s="258">
        <v>0</v>
      </c>
      <c r="AT46" s="258">
        <v>0</v>
      </c>
      <c r="AU46" s="258">
        <v>0</v>
      </c>
      <c r="AV46" s="258">
        <v>0</v>
      </c>
      <c r="AW46" s="258">
        <v>0</v>
      </c>
      <c r="AX46" s="258">
        <v>0</v>
      </c>
      <c r="AY46" s="258">
        <v>0</v>
      </c>
      <c r="AZ46" s="258">
        <v>0</v>
      </c>
      <c r="BA46" s="258">
        <v>0</v>
      </c>
      <c r="BB46" s="258">
        <v>0</v>
      </c>
      <c r="BC46" s="258">
        <v>0</v>
      </c>
      <c r="BD46" s="258">
        <v>0</v>
      </c>
      <c r="BE46" s="258">
        <v>0</v>
      </c>
      <c r="BF46" s="258">
        <v>0</v>
      </c>
      <c r="BG46" s="258">
        <v>0</v>
      </c>
      <c r="BH46" s="258">
        <v>2</v>
      </c>
      <c r="BI46" s="258">
        <v>0</v>
      </c>
      <c r="BJ46" s="258">
        <v>0</v>
      </c>
      <c r="BK46" s="258">
        <v>0</v>
      </c>
      <c r="BL46" s="258">
        <v>0</v>
      </c>
      <c r="BM46" s="258">
        <v>0</v>
      </c>
      <c r="BN46" s="258">
        <v>4</v>
      </c>
    </row>
    <row r="47" spans="1:66" ht="12" customHeight="1">
      <c r="A47" s="174"/>
      <c r="B47" s="598"/>
      <c r="C47" s="187"/>
      <c r="D47" s="236" t="s">
        <v>312</v>
      </c>
      <c r="E47" s="599" t="s">
        <v>313</v>
      </c>
      <c r="F47" s="599"/>
      <c r="G47" s="130"/>
      <c r="H47" s="22">
        <v>391868</v>
      </c>
      <c r="I47" s="23">
        <v>38</v>
      </c>
      <c r="J47" s="22">
        <v>365468</v>
      </c>
      <c r="K47" s="258">
        <v>0</v>
      </c>
      <c r="L47" s="258">
        <v>0</v>
      </c>
      <c r="M47" s="258">
        <v>0</v>
      </c>
      <c r="N47" s="258">
        <v>0</v>
      </c>
      <c r="O47" s="258">
        <v>10</v>
      </c>
      <c r="P47" s="258">
        <v>0</v>
      </c>
      <c r="Q47" s="258">
        <v>0</v>
      </c>
      <c r="R47" s="258">
        <v>0</v>
      </c>
      <c r="S47" s="258">
        <v>0</v>
      </c>
      <c r="T47" s="258">
        <v>0</v>
      </c>
      <c r="U47" s="258">
        <v>0</v>
      </c>
      <c r="V47" s="258">
        <v>0</v>
      </c>
      <c r="W47" s="258">
        <v>0</v>
      </c>
      <c r="X47" s="258">
        <v>0</v>
      </c>
      <c r="Y47" s="258">
        <v>0</v>
      </c>
      <c r="Z47" s="258">
        <v>0</v>
      </c>
      <c r="AA47" s="258">
        <v>0</v>
      </c>
      <c r="AB47" s="258">
        <v>1</v>
      </c>
      <c r="AC47" s="258">
        <v>0</v>
      </c>
      <c r="AD47" s="258">
        <v>2</v>
      </c>
      <c r="AE47" s="258">
        <v>0</v>
      </c>
      <c r="AF47" s="258">
        <v>0</v>
      </c>
      <c r="AG47" s="258">
        <v>0</v>
      </c>
      <c r="AH47" s="258">
        <v>0</v>
      </c>
      <c r="AI47" s="258">
        <v>2</v>
      </c>
      <c r="AJ47" s="258">
        <v>1</v>
      </c>
      <c r="AK47" s="258">
        <v>0</v>
      </c>
      <c r="AL47" s="258">
        <v>0</v>
      </c>
      <c r="AM47" s="258">
        <v>0</v>
      </c>
      <c r="AN47" s="258">
        <v>1</v>
      </c>
      <c r="AO47" s="258">
        <v>0</v>
      </c>
      <c r="AP47" s="258">
        <v>0</v>
      </c>
      <c r="AQ47" s="258">
        <v>0</v>
      </c>
      <c r="AR47" s="258">
        <v>0</v>
      </c>
      <c r="AS47" s="258">
        <v>0</v>
      </c>
      <c r="AT47" s="258">
        <v>0</v>
      </c>
      <c r="AU47" s="258">
        <v>0</v>
      </c>
      <c r="AV47" s="258">
        <v>0</v>
      </c>
      <c r="AW47" s="258">
        <v>0</v>
      </c>
      <c r="AX47" s="258">
        <v>0</v>
      </c>
      <c r="AY47" s="258">
        <v>0</v>
      </c>
      <c r="AZ47" s="258">
        <v>0</v>
      </c>
      <c r="BA47" s="258">
        <v>0</v>
      </c>
      <c r="BB47" s="258">
        <v>0</v>
      </c>
      <c r="BC47" s="258">
        <v>0</v>
      </c>
      <c r="BD47" s="258">
        <v>0</v>
      </c>
      <c r="BE47" s="258">
        <v>0</v>
      </c>
      <c r="BF47" s="258">
        <v>0</v>
      </c>
      <c r="BG47" s="258">
        <v>0</v>
      </c>
      <c r="BH47" s="258">
        <v>2</v>
      </c>
      <c r="BI47" s="258">
        <v>0</v>
      </c>
      <c r="BJ47" s="258">
        <v>0</v>
      </c>
      <c r="BK47" s="258">
        <v>0</v>
      </c>
      <c r="BL47" s="258">
        <v>0</v>
      </c>
      <c r="BM47" s="258">
        <v>0</v>
      </c>
      <c r="BN47" s="258">
        <v>4</v>
      </c>
    </row>
    <row r="48" spans="1:66" ht="12" customHeight="1">
      <c r="A48" s="174"/>
      <c r="B48" s="598"/>
      <c r="C48" s="187"/>
      <c r="D48" s="236" t="s">
        <v>314</v>
      </c>
      <c r="E48" s="599" t="s">
        <v>89</v>
      </c>
      <c r="F48" s="599"/>
      <c r="G48" s="130"/>
      <c r="H48" s="22">
        <v>20159</v>
      </c>
      <c r="I48" s="23">
        <v>8</v>
      </c>
      <c r="J48" s="22">
        <v>13562</v>
      </c>
      <c r="K48" s="258">
        <v>0</v>
      </c>
      <c r="L48" s="258">
        <v>0</v>
      </c>
      <c r="M48" s="258">
        <v>0</v>
      </c>
      <c r="N48" s="258">
        <v>0</v>
      </c>
      <c r="O48" s="258">
        <v>2</v>
      </c>
      <c r="P48" s="258">
        <v>1</v>
      </c>
      <c r="Q48" s="258">
        <v>0</v>
      </c>
      <c r="R48" s="258">
        <v>0</v>
      </c>
      <c r="S48" s="258">
        <v>0</v>
      </c>
      <c r="T48" s="258">
        <v>0</v>
      </c>
      <c r="U48" s="258">
        <v>0</v>
      </c>
      <c r="V48" s="258">
        <v>1</v>
      </c>
      <c r="W48" s="258">
        <v>0</v>
      </c>
      <c r="X48" s="258">
        <v>0</v>
      </c>
      <c r="Y48" s="258">
        <v>0</v>
      </c>
      <c r="Z48" s="258">
        <v>0</v>
      </c>
      <c r="AA48" s="258">
        <v>0</v>
      </c>
      <c r="AB48" s="258">
        <v>0</v>
      </c>
      <c r="AC48" s="258">
        <v>0</v>
      </c>
      <c r="AD48" s="258">
        <v>1</v>
      </c>
      <c r="AE48" s="258">
        <v>0</v>
      </c>
      <c r="AF48" s="258">
        <v>0</v>
      </c>
      <c r="AG48" s="258">
        <v>0</v>
      </c>
      <c r="AH48" s="258">
        <v>0</v>
      </c>
      <c r="AI48" s="258">
        <v>0</v>
      </c>
      <c r="AJ48" s="258">
        <v>0</v>
      </c>
      <c r="AK48" s="258">
        <v>1</v>
      </c>
      <c r="AL48" s="258">
        <v>0</v>
      </c>
      <c r="AM48" s="258">
        <v>1</v>
      </c>
      <c r="AN48" s="258">
        <v>1</v>
      </c>
      <c r="AO48" s="258">
        <v>0</v>
      </c>
      <c r="AP48" s="258">
        <v>0</v>
      </c>
      <c r="AQ48" s="258">
        <v>0</v>
      </c>
      <c r="AR48" s="258">
        <v>0</v>
      </c>
      <c r="AS48" s="258">
        <v>1</v>
      </c>
      <c r="AT48" s="258">
        <v>1</v>
      </c>
      <c r="AU48" s="258">
        <v>0</v>
      </c>
      <c r="AV48" s="258">
        <v>0</v>
      </c>
      <c r="AW48" s="258">
        <v>0</v>
      </c>
      <c r="AX48" s="258">
        <v>0</v>
      </c>
      <c r="AY48" s="258">
        <v>0</v>
      </c>
      <c r="AZ48" s="258">
        <v>0</v>
      </c>
      <c r="BA48" s="258">
        <v>0</v>
      </c>
      <c r="BB48" s="258">
        <v>0</v>
      </c>
      <c r="BC48" s="258">
        <v>0</v>
      </c>
      <c r="BD48" s="258">
        <v>0</v>
      </c>
      <c r="BE48" s="258">
        <v>1</v>
      </c>
      <c r="BF48" s="258">
        <v>0</v>
      </c>
      <c r="BG48" s="258">
        <v>0</v>
      </c>
      <c r="BH48" s="258">
        <v>0</v>
      </c>
      <c r="BI48" s="258">
        <v>1</v>
      </c>
      <c r="BJ48" s="258">
        <v>0</v>
      </c>
      <c r="BK48" s="258">
        <v>0</v>
      </c>
      <c r="BL48" s="258">
        <v>0</v>
      </c>
      <c r="BM48" s="258">
        <v>0</v>
      </c>
      <c r="BN48" s="258">
        <v>2</v>
      </c>
    </row>
    <row r="49" spans="1:66" ht="12" customHeight="1">
      <c r="A49" s="174"/>
      <c r="B49" s="598"/>
      <c r="C49" s="187"/>
      <c r="D49" s="236" t="s">
        <v>315</v>
      </c>
      <c r="E49" s="599" t="s">
        <v>313</v>
      </c>
      <c r="F49" s="599"/>
      <c r="G49" s="130"/>
      <c r="H49" s="22">
        <v>20134</v>
      </c>
      <c r="I49" s="23">
        <v>8</v>
      </c>
      <c r="J49" s="22">
        <v>13562</v>
      </c>
      <c r="K49" s="258">
        <v>0</v>
      </c>
      <c r="L49" s="258">
        <v>0</v>
      </c>
      <c r="M49" s="258">
        <v>0</v>
      </c>
      <c r="N49" s="258">
        <v>0</v>
      </c>
      <c r="O49" s="258">
        <v>2</v>
      </c>
      <c r="P49" s="258">
        <v>1</v>
      </c>
      <c r="Q49" s="258">
        <v>0</v>
      </c>
      <c r="R49" s="258">
        <v>0</v>
      </c>
      <c r="S49" s="258">
        <v>0</v>
      </c>
      <c r="T49" s="258">
        <v>0</v>
      </c>
      <c r="U49" s="258">
        <v>0</v>
      </c>
      <c r="V49" s="258">
        <v>0</v>
      </c>
      <c r="W49" s="258">
        <v>0</v>
      </c>
      <c r="X49" s="258">
        <v>0</v>
      </c>
      <c r="Y49" s="258">
        <v>0</v>
      </c>
      <c r="Z49" s="258">
        <v>0</v>
      </c>
      <c r="AA49" s="258">
        <v>0</v>
      </c>
      <c r="AB49" s="258">
        <v>0</v>
      </c>
      <c r="AC49" s="258">
        <v>0</v>
      </c>
      <c r="AD49" s="258">
        <v>0</v>
      </c>
      <c r="AE49" s="258">
        <v>0</v>
      </c>
      <c r="AF49" s="258">
        <v>0</v>
      </c>
      <c r="AG49" s="258">
        <v>0</v>
      </c>
      <c r="AH49" s="258">
        <v>0</v>
      </c>
      <c r="AI49" s="258">
        <v>0</v>
      </c>
      <c r="AJ49" s="258">
        <v>0</v>
      </c>
      <c r="AK49" s="258">
        <v>1</v>
      </c>
      <c r="AL49" s="258">
        <v>0</v>
      </c>
      <c r="AM49" s="258">
        <v>0</v>
      </c>
      <c r="AN49" s="258">
        <v>0</v>
      </c>
      <c r="AO49" s="258">
        <v>0</v>
      </c>
      <c r="AP49" s="258">
        <v>0</v>
      </c>
      <c r="AQ49" s="258">
        <v>0</v>
      </c>
      <c r="AR49" s="258">
        <v>0</v>
      </c>
      <c r="AS49" s="258">
        <v>1</v>
      </c>
      <c r="AT49" s="258">
        <v>1</v>
      </c>
      <c r="AU49" s="258">
        <v>0</v>
      </c>
      <c r="AV49" s="258">
        <v>0</v>
      </c>
      <c r="AW49" s="258">
        <v>0</v>
      </c>
      <c r="AX49" s="258">
        <v>0</v>
      </c>
      <c r="AY49" s="258">
        <v>0</v>
      </c>
      <c r="AZ49" s="258">
        <v>0</v>
      </c>
      <c r="BA49" s="258">
        <v>0</v>
      </c>
      <c r="BB49" s="258">
        <v>0</v>
      </c>
      <c r="BC49" s="258">
        <v>0</v>
      </c>
      <c r="BD49" s="258">
        <v>0</v>
      </c>
      <c r="BE49" s="258">
        <v>1</v>
      </c>
      <c r="BF49" s="258">
        <v>0</v>
      </c>
      <c r="BG49" s="258">
        <v>0</v>
      </c>
      <c r="BH49" s="258">
        <v>0</v>
      </c>
      <c r="BI49" s="258">
        <v>1</v>
      </c>
      <c r="BJ49" s="258">
        <v>0</v>
      </c>
      <c r="BK49" s="258">
        <v>0</v>
      </c>
      <c r="BL49" s="258">
        <v>0</v>
      </c>
      <c r="BM49" s="258">
        <v>0</v>
      </c>
      <c r="BN49" s="258">
        <v>2</v>
      </c>
    </row>
    <row r="50" spans="1:66" ht="6" customHeight="1">
      <c r="A50" s="184"/>
      <c r="B50" s="237"/>
      <c r="C50" s="185"/>
      <c r="D50" s="238"/>
      <c r="E50" s="238"/>
      <c r="F50" s="238"/>
      <c r="G50" s="127"/>
      <c r="H50" s="15"/>
      <c r="I50" s="15"/>
      <c r="J50" s="15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</row>
    <row r="51" spans="1:66" ht="12" customHeight="1">
      <c r="A51" s="174"/>
      <c r="B51" s="601" t="s">
        <v>324</v>
      </c>
      <c r="C51" s="602"/>
      <c r="D51" s="236" t="s">
        <v>311</v>
      </c>
      <c r="E51" s="599" t="s">
        <v>89</v>
      </c>
      <c r="F51" s="599"/>
      <c r="G51" s="130"/>
      <c r="H51" s="22">
        <v>14440</v>
      </c>
      <c r="I51" s="23">
        <v>132</v>
      </c>
      <c r="J51" s="259">
        <v>7510</v>
      </c>
      <c r="K51" s="258">
        <v>0</v>
      </c>
      <c r="L51" s="258">
        <v>0</v>
      </c>
      <c r="M51" s="258">
        <v>0</v>
      </c>
      <c r="N51" s="258">
        <v>0</v>
      </c>
      <c r="O51" s="258">
        <v>0</v>
      </c>
      <c r="P51" s="258">
        <v>0</v>
      </c>
      <c r="Q51" s="258">
        <v>0</v>
      </c>
      <c r="R51" s="258">
        <v>0</v>
      </c>
      <c r="S51" s="258">
        <v>0</v>
      </c>
      <c r="T51" s="258">
        <v>3</v>
      </c>
      <c r="U51" s="258">
        <v>4</v>
      </c>
      <c r="V51" s="258">
        <v>522</v>
      </c>
      <c r="W51" s="258">
        <v>1</v>
      </c>
      <c r="X51" s="258">
        <v>0</v>
      </c>
      <c r="Y51" s="258">
        <v>0</v>
      </c>
      <c r="Z51" s="258">
        <v>0</v>
      </c>
      <c r="AA51" s="258">
        <v>3</v>
      </c>
      <c r="AB51" s="258">
        <v>0</v>
      </c>
      <c r="AC51" s="258">
        <v>1</v>
      </c>
      <c r="AD51" s="258">
        <v>10</v>
      </c>
      <c r="AE51" s="258">
        <v>0</v>
      </c>
      <c r="AF51" s="258">
        <v>1</v>
      </c>
      <c r="AG51" s="258">
        <v>0</v>
      </c>
      <c r="AH51" s="258">
        <v>0</v>
      </c>
      <c r="AI51" s="258">
        <v>3</v>
      </c>
      <c r="AJ51" s="258">
        <v>40</v>
      </c>
      <c r="AK51" s="258">
        <v>37</v>
      </c>
      <c r="AL51" s="258">
        <v>1</v>
      </c>
      <c r="AM51" s="258">
        <v>27</v>
      </c>
      <c r="AN51" s="258">
        <v>68</v>
      </c>
      <c r="AO51" s="258">
        <v>0</v>
      </c>
      <c r="AP51" s="258">
        <v>0</v>
      </c>
      <c r="AQ51" s="258">
        <v>3</v>
      </c>
      <c r="AR51" s="258">
        <v>48</v>
      </c>
      <c r="AS51" s="258">
        <v>3</v>
      </c>
      <c r="AT51" s="258">
        <v>5</v>
      </c>
      <c r="AU51" s="258">
        <v>1</v>
      </c>
      <c r="AV51" s="258">
        <v>30</v>
      </c>
      <c r="AW51" s="258">
        <v>25</v>
      </c>
      <c r="AX51" s="258">
        <v>0</v>
      </c>
      <c r="AY51" s="258">
        <v>2</v>
      </c>
      <c r="AZ51" s="258">
        <v>6</v>
      </c>
      <c r="BA51" s="258">
        <v>0</v>
      </c>
      <c r="BB51" s="258">
        <v>0</v>
      </c>
      <c r="BC51" s="258">
        <v>0</v>
      </c>
      <c r="BD51" s="258">
        <v>0</v>
      </c>
      <c r="BE51" s="258">
        <v>1</v>
      </c>
      <c r="BF51" s="258">
        <v>2</v>
      </c>
      <c r="BG51" s="258">
        <v>0</v>
      </c>
      <c r="BH51" s="258">
        <v>2</v>
      </c>
      <c r="BI51" s="258">
        <v>5</v>
      </c>
      <c r="BJ51" s="258">
        <v>1</v>
      </c>
      <c r="BK51" s="258">
        <v>0</v>
      </c>
      <c r="BL51" s="258">
        <v>0</v>
      </c>
      <c r="BM51" s="258">
        <v>66</v>
      </c>
      <c r="BN51" s="258">
        <v>41</v>
      </c>
    </row>
    <row r="52" spans="1:66" ht="12" customHeight="1">
      <c r="A52" s="174"/>
      <c r="B52" s="602"/>
      <c r="C52" s="602"/>
      <c r="D52" s="236" t="s">
        <v>312</v>
      </c>
      <c r="E52" s="599" t="s">
        <v>313</v>
      </c>
      <c r="F52" s="599"/>
      <c r="G52" s="130"/>
      <c r="H52" s="22">
        <v>9060</v>
      </c>
      <c r="I52" s="23">
        <v>106</v>
      </c>
      <c r="J52" s="259">
        <v>6550</v>
      </c>
      <c r="K52" s="258">
        <v>0</v>
      </c>
      <c r="L52" s="258">
        <v>0</v>
      </c>
      <c r="M52" s="258">
        <v>0</v>
      </c>
      <c r="N52" s="258">
        <v>0</v>
      </c>
      <c r="O52" s="258">
        <v>0</v>
      </c>
      <c r="P52" s="258">
        <v>0</v>
      </c>
      <c r="Q52" s="258">
        <v>0</v>
      </c>
      <c r="R52" s="258">
        <v>0</v>
      </c>
      <c r="S52" s="258">
        <v>0</v>
      </c>
      <c r="T52" s="258">
        <v>1</v>
      </c>
      <c r="U52" s="258">
        <v>0</v>
      </c>
      <c r="V52" s="258">
        <v>17</v>
      </c>
      <c r="W52" s="258">
        <v>1</v>
      </c>
      <c r="X52" s="258">
        <v>0</v>
      </c>
      <c r="Y52" s="258">
        <v>0</v>
      </c>
      <c r="Z52" s="258">
        <v>0</v>
      </c>
      <c r="AA52" s="258">
        <v>1</v>
      </c>
      <c r="AB52" s="258">
        <v>0</v>
      </c>
      <c r="AC52" s="258">
        <v>1</v>
      </c>
      <c r="AD52" s="258">
        <v>5</v>
      </c>
      <c r="AE52" s="258">
        <v>0</v>
      </c>
      <c r="AF52" s="258">
        <v>1</v>
      </c>
      <c r="AG52" s="258">
        <v>0</v>
      </c>
      <c r="AH52" s="258">
        <v>0</v>
      </c>
      <c r="AI52" s="258">
        <v>2</v>
      </c>
      <c r="AJ52" s="258">
        <v>25</v>
      </c>
      <c r="AK52" s="258">
        <v>24</v>
      </c>
      <c r="AL52" s="258">
        <v>0</v>
      </c>
      <c r="AM52" s="258">
        <v>15</v>
      </c>
      <c r="AN52" s="258">
        <v>18</v>
      </c>
      <c r="AO52" s="258">
        <v>0</v>
      </c>
      <c r="AP52" s="258">
        <v>0</v>
      </c>
      <c r="AQ52" s="258">
        <v>3</v>
      </c>
      <c r="AR52" s="258">
        <v>6</v>
      </c>
      <c r="AS52" s="258">
        <v>1</v>
      </c>
      <c r="AT52" s="258">
        <v>4</v>
      </c>
      <c r="AU52" s="258">
        <v>1</v>
      </c>
      <c r="AV52" s="258">
        <v>19</v>
      </c>
      <c r="AW52" s="258">
        <v>13</v>
      </c>
      <c r="AX52" s="258">
        <v>0</v>
      </c>
      <c r="AY52" s="258">
        <v>1</v>
      </c>
      <c r="AZ52" s="258">
        <v>4</v>
      </c>
      <c r="BA52" s="258">
        <v>0</v>
      </c>
      <c r="BB52" s="258">
        <v>0</v>
      </c>
      <c r="BC52" s="258">
        <v>0</v>
      </c>
      <c r="BD52" s="258">
        <v>0</v>
      </c>
      <c r="BE52" s="258">
        <v>1</v>
      </c>
      <c r="BF52" s="258">
        <v>2</v>
      </c>
      <c r="BG52" s="258">
        <v>0</v>
      </c>
      <c r="BH52" s="258">
        <v>2</v>
      </c>
      <c r="BI52" s="258">
        <v>5</v>
      </c>
      <c r="BJ52" s="258">
        <v>1</v>
      </c>
      <c r="BK52" s="258">
        <v>0</v>
      </c>
      <c r="BL52" s="258">
        <v>0</v>
      </c>
      <c r="BM52" s="258">
        <v>44</v>
      </c>
      <c r="BN52" s="258">
        <v>12</v>
      </c>
    </row>
    <row r="53" spans="1:66" ht="12" customHeight="1">
      <c r="A53" s="174"/>
      <c r="B53" s="602"/>
      <c r="C53" s="602"/>
      <c r="D53" s="236" t="s">
        <v>314</v>
      </c>
      <c r="E53" s="599" t="s">
        <v>89</v>
      </c>
      <c r="F53" s="599"/>
      <c r="G53" s="130"/>
      <c r="H53" s="22">
        <v>8851</v>
      </c>
      <c r="I53" s="23">
        <v>84</v>
      </c>
      <c r="J53" s="259">
        <v>3668</v>
      </c>
      <c r="K53" s="258">
        <v>0</v>
      </c>
      <c r="L53" s="258">
        <v>0</v>
      </c>
      <c r="M53" s="258">
        <v>0</v>
      </c>
      <c r="N53" s="258">
        <v>0</v>
      </c>
      <c r="O53" s="258">
        <v>0</v>
      </c>
      <c r="P53" s="258">
        <v>0</v>
      </c>
      <c r="Q53" s="258">
        <v>0</v>
      </c>
      <c r="R53" s="258">
        <v>0</v>
      </c>
      <c r="S53" s="258">
        <v>0</v>
      </c>
      <c r="T53" s="258">
        <v>2</v>
      </c>
      <c r="U53" s="258">
        <v>4</v>
      </c>
      <c r="V53" s="258">
        <v>529</v>
      </c>
      <c r="W53" s="258">
        <v>1</v>
      </c>
      <c r="X53" s="258">
        <v>0</v>
      </c>
      <c r="Y53" s="258">
        <v>0</v>
      </c>
      <c r="Z53" s="258">
        <v>0</v>
      </c>
      <c r="AA53" s="258">
        <v>3</v>
      </c>
      <c r="AB53" s="258">
        <v>1</v>
      </c>
      <c r="AC53" s="258">
        <v>0</v>
      </c>
      <c r="AD53" s="258">
        <v>8</v>
      </c>
      <c r="AE53" s="258">
        <v>0</v>
      </c>
      <c r="AF53" s="258">
        <v>1</v>
      </c>
      <c r="AG53" s="258">
        <v>0</v>
      </c>
      <c r="AH53" s="258">
        <v>0</v>
      </c>
      <c r="AI53" s="258">
        <v>3</v>
      </c>
      <c r="AJ53" s="258">
        <v>33</v>
      </c>
      <c r="AK53" s="258">
        <v>30</v>
      </c>
      <c r="AL53" s="258">
        <v>2</v>
      </c>
      <c r="AM53" s="258">
        <v>25</v>
      </c>
      <c r="AN53" s="258">
        <v>64</v>
      </c>
      <c r="AO53" s="258">
        <v>0</v>
      </c>
      <c r="AP53" s="258">
        <v>0</v>
      </c>
      <c r="AQ53" s="258">
        <v>2</v>
      </c>
      <c r="AR53" s="258">
        <v>49</v>
      </c>
      <c r="AS53" s="258">
        <v>3</v>
      </c>
      <c r="AT53" s="258">
        <v>4</v>
      </c>
      <c r="AU53" s="258">
        <v>0</v>
      </c>
      <c r="AV53" s="258">
        <v>27</v>
      </c>
      <c r="AW53" s="258">
        <v>20</v>
      </c>
      <c r="AX53" s="258">
        <v>0</v>
      </c>
      <c r="AY53" s="258">
        <v>1</v>
      </c>
      <c r="AZ53" s="258">
        <v>6</v>
      </c>
      <c r="BA53" s="258">
        <v>0</v>
      </c>
      <c r="BB53" s="258">
        <v>0</v>
      </c>
      <c r="BC53" s="258">
        <v>0</v>
      </c>
      <c r="BD53" s="258">
        <v>0</v>
      </c>
      <c r="BE53" s="258">
        <v>0</v>
      </c>
      <c r="BF53" s="258">
        <v>2</v>
      </c>
      <c r="BG53" s="258">
        <v>0</v>
      </c>
      <c r="BH53" s="258">
        <v>1</v>
      </c>
      <c r="BI53" s="258">
        <v>5</v>
      </c>
      <c r="BJ53" s="258">
        <v>1</v>
      </c>
      <c r="BK53" s="258">
        <v>0</v>
      </c>
      <c r="BL53" s="258">
        <v>0</v>
      </c>
      <c r="BM53" s="258">
        <v>61</v>
      </c>
      <c r="BN53" s="258">
        <v>40</v>
      </c>
    </row>
    <row r="54" spans="1:66" ht="9" customHeight="1">
      <c r="A54" s="174"/>
      <c r="B54" s="602"/>
      <c r="C54" s="602"/>
      <c r="D54" s="236" t="s">
        <v>315</v>
      </c>
      <c r="E54" s="599" t="s">
        <v>313</v>
      </c>
      <c r="F54" s="599"/>
      <c r="G54" s="130"/>
      <c r="H54" s="22">
        <v>4242</v>
      </c>
      <c r="I54" s="23">
        <v>73</v>
      </c>
      <c r="J54" s="259">
        <v>3169</v>
      </c>
      <c r="K54" s="258">
        <v>0</v>
      </c>
      <c r="L54" s="258">
        <v>0</v>
      </c>
      <c r="M54" s="258">
        <v>0</v>
      </c>
      <c r="N54" s="258">
        <v>0</v>
      </c>
      <c r="O54" s="258">
        <v>0</v>
      </c>
      <c r="P54" s="258">
        <v>0</v>
      </c>
      <c r="Q54" s="258">
        <v>0</v>
      </c>
      <c r="R54" s="258">
        <v>0</v>
      </c>
      <c r="S54" s="258">
        <v>0</v>
      </c>
      <c r="T54" s="258">
        <v>1</v>
      </c>
      <c r="U54" s="258">
        <v>0</v>
      </c>
      <c r="V54" s="258">
        <v>16</v>
      </c>
      <c r="W54" s="258">
        <v>1</v>
      </c>
      <c r="X54" s="258">
        <v>0</v>
      </c>
      <c r="Y54" s="258">
        <v>0</v>
      </c>
      <c r="Z54" s="258">
        <v>0</v>
      </c>
      <c r="AA54" s="258">
        <v>1</v>
      </c>
      <c r="AB54" s="258">
        <v>1</v>
      </c>
      <c r="AC54" s="258">
        <v>0</v>
      </c>
      <c r="AD54" s="258">
        <v>3</v>
      </c>
      <c r="AE54" s="258">
        <v>0</v>
      </c>
      <c r="AF54" s="258">
        <v>1</v>
      </c>
      <c r="AG54" s="258">
        <v>0</v>
      </c>
      <c r="AH54" s="258">
        <v>0</v>
      </c>
      <c r="AI54" s="258">
        <v>2</v>
      </c>
      <c r="AJ54" s="258">
        <v>18</v>
      </c>
      <c r="AK54" s="258">
        <v>16</v>
      </c>
      <c r="AL54" s="258">
        <v>0</v>
      </c>
      <c r="AM54" s="258">
        <v>14</v>
      </c>
      <c r="AN54" s="258">
        <v>16</v>
      </c>
      <c r="AO54" s="258">
        <v>0</v>
      </c>
      <c r="AP54" s="258">
        <v>0</v>
      </c>
      <c r="AQ54" s="258">
        <v>2</v>
      </c>
      <c r="AR54" s="258">
        <v>5</v>
      </c>
      <c r="AS54" s="258">
        <v>1</v>
      </c>
      <c r="AT54" s="258">
        <v>3</v>
      </c>
      <c r="AU54" s="258">
        <v>0</v>
      </c>
      <c r="AV54" s="258">
        <v>15</v>
      </c>
      <c r="AW54" s="258">
        <v>8</v>
      </c>
      <c r="AX54" s="258">
        <v>0</v>
      </c>
      <c r="AY54" s="258">
        <v>1</v>
      </c>
      <c r="AZ54" s="258">
        <v>4</v>
      </c>
      <c r="BA54" s="258">
        <v>0</v>
      </c>
      <c r="BB54" s="258">
        <v>0</v>
      </c>
      <c r="BC54" s="258">
        <v>0</v>
      </c>
      <c r="BD54" s="258">
        <v>0</v>
      </c>
      <c r="BE54" s="258">
        <v>0</v>
      </c>
      <c r="BF54" s="258">
        <v>2</v>
      </c>
      <c r="BG54" s="258">
        <v>0</v>
      </c>
      <c r="BH54" s="258">
        <v>1</v>
      </c>
      <c r="BI54" s="258">
        <v>5</v>
      </c>
      <c r="BJ54" s="258">
        <v>1</v>
      </c>
      <c r="BK54" s="258">
        <v>0</v>
      </c>
      <c r="BL54" s="258">
        <v>0</v>
      </c>
      <c r="BM54" s="258">
        <v>41</v>
      </c>
      <c r="BN54" s="258">
        <v>11</v>
      </c>
    </row>
    <row r="55" spans="1:66" ht="3" customHeight="1" thickBot="1">
      <c r="A55" s="235"/>
      <c r="B55" s="188"/>
      <c r="C55" s="188"/>
      <c r="D55" s="189"/>
      <c r="E55" s="189"/>
      <c r="F55" s="190"/>
      <c r="G55" s="191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</row>
    <row r="56" spans="1:66" ht="6.75" customHeight="1" thickTop="1"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Y56" s="195"/>
      <c r="AZ56" s="195"/>
      <c r="BA56" s="195"/>
      <c r="BB56" s="195"/>
      <c r="BC56" s="195"/>
      <c r="BD56" s="195"/>
      <c r="BE56" s="195"/>
      <c r="BF56" s="195"/>
      <c r="BG56" s="195"/>
      <c r="BH56" s="195"/>
      <c r="BI56" s="195"/>
      <c r="BJ56" s="195"/>
      <c r="BK56" s="195"/>
      <c r="BL56" s="195"/>
      <c r="BM56" s="195"/>
      <c r="BN56" s="195"/>
    </row>
    <row r="57" spans="1:66">
      <c r="A57" s="28" t="s">
        <v>325</v>
      </c>
      <c r="H57" s="1"/>
    </row>
  </sheetData>
  <mergeCells count="111">
    <mergeCell ref="B46:B49"/>
    <mergeCell ref="E46:F46"/>
    <mergeCell ref="E47:F47"/>
    <mergeCell ref="E48:F48"/>
    <mergeCell ref="E49:F49"/>
    <mergeCell ref="B51:C54"/>
    <mergeCell ref="E51:F51"/>
    <mergeCell ref="E52:F52"/>
    <mergeCell ref="E53:F53"/>
    <mergeCell ref="E54:F54"/>
    <mergeCell ref="C36:C39"/>
    <mergeCell ref="E36:F36"/>
    <mergeCell ref="E37:F37"/>
    <mergeCell ref="E38:F38"/>
    <mergeCell ref="E39:F39"/>
    <mergeCell ref="B41:B44"/>
    <mergeCell ref="E41:F41"/>
    <mergeCell ref="E42:F42"/>
    <mergeCell ref="E43:F43"/>
    <mergeCell ref="E44:F44"/>
    <mergeCell ref="C26:C29"/>
    <mergeCell ref="E26:F26"/>
    <mergeCell ref="E27:F27"/>
    <mergeCell ref="E28:F28"/>
    <mergeCell ref="E29:F29"/>
    <mergeCell ref="C31:C34"/>
    <mergeCell ref="E31:F31"/>
    <mergeCell ref="E32:F32"/>
    <mergeCell ref="E33:F33"/>
    <mergeCell ref="E34:F34"/>
    <mergeCell ref="B16:B19"/>
    <mergeCell ref="E16:F16"/>
    <mergeCell ref="E17:F17"/>
    <mergeCell ref="E18:F18"/>
    <mergeCell ref="E19:F19"/>
    <mergeCell ref="B21:B24"/>
    <mergeCell ref="E21:F21"/>
    <mergeCell ref="E22:F22"/>
    <mergeCell ref="E23:F23"/>
    <mergeCell ref="E24:F24"/>
    <mergeCell ref="B6:B9"/>
    <mergeCell ref="E6:F6"/>
    <mergeCell ref="E7:F7"/>
    <mergeCell ref="E8:F8"/>
    <mergeCell ref="E9:F9"/>
    <mergeCell ref="B11:B14"/>
    <mergeCell ref="E11:F11"/>
    <mergeCell ref="E12:F12"/>
    <mergeCell ref="E13:F13"/>
    <mergeCell ref="E14:F14"/>
    <mergeCell ref="BJ2:BJ4"/>
    <mergeCell ref="BK2:BK4"/>
    <mergeCell ref="BL2:BL4"/>
    <mergeCell ref="BM2:BM4"/>
    <mergeCell ref="BN2:BN4"/>
    <mergeCell ref="I3:I4"/>
    <mergeCell ref="J3:J4"/>
    <mergeCell ref="BD2:BD4"/>
    <mergeCell ref="BE2:BE4"/>
    <mergeCell ref="BF2:BF4"/>
    <mergeCell ref="BG2:BG4"/>
    <mergeCell ref="BH2:BH4"/>
    <mergeCell ref="BI2:BI4"/>
    <mergeCell ref="AX2:AX4"/>
    <mergeCell ref="AY2:AY4"/>
    <mergeCell ref="AZ2:AZ4"/>
    <mergeCell ref="BA2:BA4"/>
    <mergeCell ref="BB2:BB4"/>
    <mergeCell ref="BC2:BC4"/>
    <mergeCell ref="AR2:AR4"/>
    <mergeCell ref="AS2:AS4"/>
    <mergeCell ref="AT2:AT4"/>
    <mergeCell ref="AU2:AU4"/>
    <mergeCell ref="AV2:AV4"/>
    <mergeCell ref="AW2:AW4"/>
    <mergeCell ref="AL2:AL4"/>
    <mergeCell ref="AM2:AM4"/>
    <mergeCell ref="AN2:AN4"/>
    <mergeCell ref="AO2:AO4"/>
    <mergeCell ref="AP2:AP4"/>
    <mergeCell ref="AQ2:AQ4"/>
    <mergeCell ref="AF2:AF4"/>
    <mergeCell ref="AG2:AG4"/>
    <mergeCell ref="AH2:AH4"/>
    <mergeCell ref="AI2:AI4"/>
    <mergeCell ref="AJ2:AJ4"/>
    <mergeCell ref="AK2:AK4"/>
    <mergeCell ref="Z2:Z4"/>
    <mergeCell ref="AA2:AA4"/>
    <mergeCell ref="AB2:AB4"/>
    <mergeCell ref="AC2:AC4"/>
    <mergeCell ref="AD2:AD4"/>
    <mergeCell ref="AE2:AE4"/>
    <mergeCell ref="T2:T4"/>
    <mergeCell ref="U2:U4"/>
    <mergeCell ref="V2:V4"/>
    <mergeCell ref="W2:W4"/>
    <mergeCell ref="X2:X4"/>
    <mergeCell ref="Y2:Y4"/>
    <mergeCell ref="N2:N4"/>
    <mergeCell ref="O2:O4"/>
    <mergeCell ref="P2:P4"/>
    <mergeCell ref="Q2:Q4"/>
    <mergeCell ref="R2:R4"/>
    <mergeCell ref="S2:S4"/>
    <mergeCell ref="C2:E4"/>
    <mergeCell ref="H2:H4"/>
    <mergeCell ref="I2:J2"/>
    <mergeCell ref="K2:K4"/>
    <mergeCell ref="L2:L4"/>
    <mergeCell ref="M2:M4"/>
  </mergeCells>
  <phoneticPr fontId="3"/>
  <pageMargins left="0.78740157480314965" right="0.19685039370078741" top="1.0629921259842521" bottom="0.19685039370078741" header="0.62992125984251968" footer="0"/>
  <pageSetup paperSize="8" fitToWidth="0" fitToHeight="0" orientation="landscape" r:id="rId1"/>
  <headerFooter alignWithMargins="0">
    <oddHeader>&amp;L&amp;9財産犯・被害額・被害回復額及び被害品別認知・検挙件数&amp;R&amp;"ＭＳ ゴシック,標準"&amp;9&amp;F（&amp;K000000&amp;A）</oddHeader>
  </headerFooter>
  <colBreaks count="2" manualBreakCount="2">
    <brk id="24" max="56" man="1"/>
    <brk id="43" max="56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21"/>
  <sheetViews>
    <sheetView zoomScaleNormal="100" zoomScalePageLayoutView="112" workbookViewId="0"/>
  </sheetViews>
  <sheetFormatPr defaultRowHeight="10.5"/>
  <cols>
    <col min="1" max="1" width="1" style="92" customWidth="1"/>
    <col min="2" max="2" width="17.83203125" style="92" customWidth="1"/>
    <col min="3" max="3" width="1" style="92" customWidth="1"/>
    <col min="4" max="6" width="17.83203125" style="92" customWidth="1"/>
    <col min="7" max="16384" width="9.33203125" style="92"/>
  </cols>
  <sheetData>
    <row r="1" spans="1:8" ht="14.25" customHeight="1" thickBot="1">
      <c r="B1" s="28" t="s">
        <v>12</v>
      </c>
      <c r="F1" s="170" t="s">
        <v>11</v>
      </c>
    </row>
    <row r="2" spans="1:8" s="94" customFormat="1" ht="20.100000000000001" customHeight="1" thickTop="1">
      <c r="A2" s="516" t="s">
        <v>326</v>
      </c>
      <c r="B2" s="517"/>
      <c r="C2" s="517"/>
      <c r="D2" s="196" t="s">
        <v>154</v>
      </c>
      <c r="E2" s="196" t="s">
        <v>327</v>
      </c>
      <c r="F2" s="436" t="s">
        <v>328</v>
      </c>
    </row>
    <row r="3" spans="1:8" s="110" customFormat="1" ht="18.75" customHeight="1">
      <c r="A3" s="197"/>
      <c r="B3" s="247" t="s">
        <v>329</v>
      </c>
      <c r="C3" s="198"/>
      <c r="D3" s="199">
        <v>399284</v>
      </c>
      <c r="E3" s="199">
        <v>434451</v>
      </c>
      <c r="F3" s="199">
        <v>496523</v>
      </c>
    </row>
    <row r="4" spans="1:8" s="110" customFormat="1" ht="8.25" customHeight="1">
      <c r="A4" s="197"/>
      <c r="B4" s="247"/>
      <c r="C4" s="200"/>
      <c r="D4" s="201"/>
      <c r="E4" s="201"/>
    </row>
    <row r="5" spans="1:8" ht="12" customHeight="1">
      <c r="A5" s="174"/>
      <c r="B5" s="248" t="s">
        <v>330</v>
      </c>
      <c r="C5" s="176"/>
      <c r="D5" s="202">
        <v>918</v>
      </c>
      <c r="E5" s="202">
        <v>854</v>
      </c>
      <c r="F5" s="202">
        <v>890</v>
      </c>
    </row>
    <row r="6" spans="1:8" ht="12" customHeight="1">
      <c r="A6" s="174"/>
      <c r="B6" s="248" t="s">
        <v>331</v>
      </c>
      <c r="C6" s="176"/>
      <c r="D6" s="202">
        <v>868</v>
      </c>
      <c r="E6" s="202">
        <v>732</v>
      </c>
      <c r="F6" s="202">
        <v>584</v>
      </c>
    </row>
    <row r="7" spans="1:8" ht="12" customHeight="1">
      <c r="A7" s="174"/>
      <c r="B7" s="248" t="s">
        <v>332</v>
      </c>
      <c r="C7" s="176"/>
      <c r="D7" s="202">
        <v>79850</v>
      </c>
      <c r="E7" s="202">
        <v>83903</v>
      </c>
      <c r="F7" s="202">
        <v>93001</v>
      </c>
    </row>
    <row r="8" spans="1:8" ht="12" customHeight="1">
      <c r="A8" s="174"/>
      <c r="B8" s="248" t="s">
        <v>333</v>
      </c>
      <c r="C8" s="176"/>
      <c r="D8" s="202">
        <v>10962</v>
      </c>
      <c r="E8" s="202">
        <v>15148</v>
      </c>
      <c r="F8" s="202">
        <v>23765</v>
      </c>
    </row>
    <row r="9" spans="1:8" ht="12" customHeight="1">
      <c r="A9" s="174"/>
      <c r="B9" s="248" t="s">
        <v>334</v>
      </c>
      <c r="C9" s="176"/>
      <c r="D9" s="202">
        <v>27755</v>
      </c>
      <c r="E9" s="202">
        <v>30390</v>
      </c>
      <c r="F9" s="202">
        <v>31495</v>
      </c>
    </row>
    <row r="10" spans="1:8" ht="12" customHeight="1">
      <c r="A10" s="174"/>
      <c r="B10" s="248" t="s">
        <v>335</v>
      </c>
      <c r="C10" s="176"/>
      <c r="D10" s="202">
        <v>72713</v>
      </c>
      <c r="E10" s="202">
        <v>87449</v>
      </c>
      <c r="F10" s="202">
        <v>138671</v>
      </c>
    </row>
    <row r="11" spans="1:8" ht="12" customHeight="1">
      <c r="A11" s="174"/>
      <c r="B11" s="248" t="s">
        <v>336</v>
      </c>
      <c r="C11" s="176"/>
      <c r="D11" s="202">
        <v>93188</v>
      </c>
      <c r="E11" s="202">
        <v>100348</v>
      </c>
      <c r="F11" s="202">
        <v>124887</v>
      </c>
    </row>
    <row r="12" spans="1:8" ht="12" customHeight="1">
      <c r="A12" s="174"/>
      <c r="B12" s="248" t="s">
        <v>337</v>
      </c>
      <c r="C12" s="176"/>
      <c r="D12" s="202">
        <v>24935</v>
      </c>
      <c r="E12" s="202">
        <v>28187</v>
      </c>
      <c r="F12" s="202">
        <v>32672</v>
      </c>
    </row>
    <row r="13" spans="1:8" ht="12" customHeight="1">
      <c r="A13" s="174"/>
      <c r="B13" s="248" t="s">
        <v>338</v>
      </c>
      <c r="C13" s="176"/>
      <c r="D13" s="202">
        <v>971</v>
      </c>
      <c r="E13" s="202">
        <v>962</v>
      </c>
      <c r="F13" s="202">
        <v>1065</v>
      </c>
    </row>
    <row r="14" spans="1:8" ht="12" customHeight="1">
      <c r="A14" s="174"/>
      <c r="B14" s="248" t="s">
        <v>339</v>
      </c>
      <c r="C14" s="176"/>
      <c r="D14" s="202">
        <v>242</v>
      </c>
      <c r="E14" s="202">
        <v>256</v>
      </c>
      <c r="F14" s="202">
        <v>99</v>
      </c>
    </row>
    <row r="15" spans="1:8" ht="12" customHeight="1">
      <c r="A15" s="174"/>
      <c r="B15" s="248" t="s">
        <v>340</v>
      </c>
      <c r="C15" s="176"/>
      <c r="D15" s="202">
        <v>18090</v>
      </c>
      <c r="E15" s="202">
        <v>17335</v>
      </c>
      <c r="F15" s="202">
        <v>16658</v>
      </c>
      <c r="G15" s="203"/>
    </row>
    <row r="16" spans="1:8" ht="12" customHeight="1">
      <c r="A16" s="174"/>
      <c r="B16" s="248" t="s">
        <v>88</v>
      </c>
      <c r="C16" s="176"/>
      <c r="D16" s="202">
        <v>68792</v>
      </c>
      <c r="E16" s="202">
        <v>68887</v>
      </c>
      <c r="F16" s="202">
        <v>32736</v>
      </c>
      <c r="G16" s="203"/>
      <c r="H16" s="203"/>
    </row>
    <row r="17" spans="1:6" ht="5.0999999999999996" customHeight="1" thickBot="1">
      <c r="A17" s="246"/>
      <c r="B17" s="246"/>
      <c r="C17" s="191"/>
      <c r="D17" s="204"/>
      <c r="E17" s="246"/>
      <c r="F17" s="246"/>
    </row>
    <row r="18" spans="1:6" ht="3.75" customHeight="1" thickTop="1"/>
    <row r="19" spans="1:6">
      <c r="D19" s="203"/>
      <c r="E19" s="203"/>
      <c r="F19" s="203"/>
    </row>
    <row r="20" spans="1:6">
      <c r="B20" s="205"/>
      <c r="D20" s="203"/>
      <c r="E20" s="203"/>
      <c r="F20" s="203"/>
    </row>
    <row r="21" spans="1:6">
      <c r="D21" s="203"/>
      <c r="E21" s="203"/>
      <c r="F21" s="203"/>
    </row>
  </sheetData>
  <mergeCells count="1">
    <mergeCell ref="A2:C2"/>
  </mergeCells>
  <phoneticPr fontId="3"/>
  <printOptions horizontalCentered="1"/>
  <pageMargins left="0.59055118110236227" right="0.59055118110236227" top="1.1811023622047245" bottom="0.47244094488188981" header="0.74803149606299213" footer="0"/>
  <pageSetup paperSize="9" orientation="portrait" r:id="rId1"/>
  <headerFooter alignWithMargins="0">
    <oddHeader>&amp;L道路交通法違反取締り状況&amp;R&amp;F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31"/>
  <sheetViews>
    <sheetView zoomScaleNormal="100" zoomScalePageLayoutView="115" workbookViewId="0"/>
  </sheetViews>
  <sheetFormatPr defaultRowHeight="10.5"/>
  <cols>
    <col min="1" max="1" width="1" style="92" customWidth="1"/>
    <col min="2" max="2" width="2.1640625" style="92" customWidth="1"/>
    <col min="3" max="3" width="14.83203125" style="92" customWidth="1"/>
    <col min="4" max="4" width="1" style="92" customWidth="1"/>
    <col min="5" max="5" width="17.83203125" style="92" customWidth="1"/>
    <col min="6" max="6" width="17.83203125" style="29" customWidth="1"/>
    <col min="7" max="7" width="17.83203125" style="92" customWidth="1"/>
    <col min="8" max="8" width="13.33203125" style="92" bestFit="1" customWidth="1"/>
    <col min="9" max="16384" width="9.33203125" style="92"/>
  </cols>
  <sheetData>
    <row r="1" spans="1:12" ht="13.5" customHeight="1" thickBot="1">
      <c r="B1" s="28" t="s">
        <v>80</v>
      </c>
      <c r="G1" s="170" t="s">
        <v>11</v>
      </c>
    </row>
    <row r="2" spans="1:12" s="94" customFormat="1" ht="20.100000000000001" customHeight="1" thickTop="1">
      <c r="A2" s="516" t="s">
        <v>341</v>
      </c>
      <c r="B2" s="517"/>
      <c r="C2" s="517"/>
      <c r="D2" s="517"/>
      <c r="E2" s="196" t="s">
        <v>154</v>
      </c>
      <c r="F2" s="196" t="s">
        <v>327</v>
      </c>
      <c r="G2" s="436" t="s">
        <v>328</v>
      </c>
    </row>
    <row r="3" spans="1:12" s="209" customFormat="1" ht="15" customHeight="1">
      <c r="A3" s="197"/>
      <c r="B3" s="603" t="s">
        <v>329</v>
      </c>
      <c r="C3" s="603"/>
      <c r="D3" s="206"/>
      <c r="E3" s="207">
        <v>5639919</v>
      </c>
      <c r="F3" s="207">
        <v>5640191</v>
      </c>
      <c r="G3" s="207">
        <f>SUM(G5,G17)</f>
        <v>5637284</v>
      </c>
      <c r="H3" s="208"/>
    </row>
    <row r="4" spans="1:12" ht="5.0999999999999996" customHeight="1">
      <c r="A4" s="174"/>
      <c r="B4" s="174"/>
      <c r="C4" s="174"/>
      <c r="D4" s="176"/>
      <c r="E4" s="210"/>
      <c r="F4" s="210"/>
      <c r="G4" s="210"/>
    </row>
    <row r="5" spans="1:12" ht="15" customHeight="1">
      <c r="A5" s="174"/>
      <c r="B5" s="604" t="s">
        <v>342</v>
      </c>
      <c r="C5" s="604"/>
      <c r="D5" s="176"/>
      <c r="E5" s="210">
        <v>5525139</v>
      </c>
      <c r="F5" s="210">
        <v>5528977</v>
      </c>
      <c r="G5" s="210">
        <f>SUM(G6:G15)</f>
        <v>5529180</v>
      </c>
      <c r="H5" s="211"/>
    </row>
    <row r="6" spans="1:12" ht="11.45" customHeight="1">
      <c r="A6" s="174"/>
      <c r="B6" s="174"/>
      <c r="C6" s="248" t="s">
        <v>343</v>
      </c>
      <c r="D6" s="176"/>
      <c r="E6" s="210">
        <v>179768</v>
      </c>
      <c r="F6" s="210">
        <v>177455</v>
      </c>
      <c r="G6" s="210">
        <v>175056</v>
      </c>
    </row>
    <row r="7" spans="1:12" ht="11.45" customHeight="1">
      <c r="A7" s="174"/>
      <c r="B7" s="174"/>
      <c r="C7" s="248" t="s">
        <v>344</v>
      </c>
      <c r="D7" s="176"/>
      <c r="E7" s="210">
        <v>4282403</v>
      </c>
      <c r="F7" s="210">
        <v>4204929</v>
      </c>
      <c r="G7" s="210">
        <v>4126179</v>
      </c>
    </row>
    <row r="8" spans="1:12" ht="11.45" customHeight="1">
      <c r="A8" s="174"/>
      <c r="B8" s="174"/>
      <c r="C8" s="250" t="s">
        <v>345</v>
      </c>
      <c r="D8" s="176"/>
      <c r="E8" s="210">
        <v>817130</v>
      </c>
      <c r="F8" s="210">
        <v>824642</v>
      </c>
      <c r="G8" s="210">
        <v>830968</v>
      </c>
      <c r="L8" s="98"/>
    </row>
    <row r="9" spans="1:12" ht="11.45" customHeight="1">
      <c r="A9" s="174"/>
      <c r="B9" s="174"/>
      <c r="C9" s="248" t="s">
        <v>346</v>
      </c>
      <c r="D9" s="176"/>
      <c r="E9" s="210">
        <v>140440</v>
      </c>
      <c r="F9" s="210">
        <v>220857</v>
      </c>
      <c r="G9" s="210">
        <v>299281</v>
      </c>
      <c r="L9" s="98"/>
    </row>
    <row r="10" spans="1:12" ht="11.45" customHeight="1">
      <c r="A10" s="174"/>
      <c r="B10" s="174"/>
      <c r="C10" s="248" t="s">
        <v>347</v>
      </c>
      <c r="D10" s="176"/>
      <c r="E10" s="210">
        <v>131</v>
      </c>
      <c r="F10" s="210">
        <v>123</v>
      </c>
      <c r="G10" s="210">
        <v>126</v>
      </c>
      <c r="L10" s="98"/>
    </row>
    <row r="11" spans="1:12" ht="11.45" customHeight="1">
      <c r="A11" s="174"/>
      <c r="B11" s="174"/>
      <c r="C11" s="248" t="s">
        <v>348</v>
      </c>
      <c r="D11" s="176"/>
      <c r="E11" s="210">
        <v>0</v>
      </c>
      <c r="F11" s="210">
        <v>0</v>
      </c>
      <c r="G11" s="210" t="s">
        <v>409</v>
      </c>
      <c r="L11" s="98"/>
    </row>
    <row r="12" spans="1:12" ht="11.45" customHeight="1">
      <c r="A12" s="174"/>
      <c r="B12" s="174"/>
      <c r="C12" s="248" t="s">
        <v>349</v>
      </c>
      <c r="D12" s="176"/>
      <c r="E12" s="210">
        <v>2336</v>
      </c>
      <c r="F12" s="210">
        <v>2265</v>
      </c>
      <c r="G12" s="210">
        <v>2152</v>
      </c>
      <c r="L12" s="98"/>
    </row>
    <row r="13" spans="1:12" ht="11.45" customHeight="1">
      <c r="A13" s="174"/>
      <c r="B13" s="174"/>
      <c r="C13" s="248" t="s">
        <v>350</v>
      </c>
      <c r="D13" s="176"/>
      <c r="E13" s="210">
        <v>16828</v>
      </c>
      <c r="F13" s="210">
        <v>16801</v>
      </c>
      <c r="G13" s="210">
        <v>16621</v>
      </c>
      <c r="L13" s="98"/>
    </row>
    <row r="14" spans="1:12" ht="11.45" customHeight="1">
      <c r="A14" s="174"/>
      <c r="B14" s="174"/>
      <c r="C14" s="248" t="s">
        <v>351</v>
      </c>
      <c r="D14" s="176"/>
      <c r="E14" s="210">
        <v>335</v>
      </c>
      <c r="F14" s="210">
        <v>382</v>
      </c>
      <c r="G14" s="210">
        <v>442</v>
      </c>
      <c r="L14" s="98"/>
    </row>
    <row r="15" spans="1:12" ht="11.45" customHeight="1">
      <c r="A15" s="174"/>
      <c r="B15" s="174"/>
      <c r="C15" s="248" t="s">
        <v>352</v>
      </c>
      <c r="D15" s="176"/>
      <c r="E15" s="210">
        <v>85768</v>
      </c>
      <c r="F15" s="210">
        <v>81523</v>
      </c>
      <c r="G15" s="210">
        <v>78355</v>
      </c>
      <c r="L15" s="98"/>
    </row>
    <row r="16" spans="1:12" ht="8.1" customHeight="1">
      <c r="A16" s="174"/>
      <c r="B16" s="174"/>
      <c r="C16" s="174"/>
      <c r="D16" s="176"/>
      <c r="E16" s="210"/>
      <c r="F16" s="210"/>
      <c r="G16" s="210"/>
      <c r="L16" s="98"/>
    </row>
    <row r="17" spans="1:12" ht="15" customHeight="1">
      <c r="A17" s="174"/>
      <c r="B17" s="604" t="s">
        <v>353</v>
      </c>
      <c r="C17" s="604"/>
      <c r="D17" s="176"/>
      <c r="E17" s="210">
        <v>114780</v>
      </c>
      <c r="F17" s="210">
        <v>111214</v>
      </c>
      <c r="G17" s="210">
        <f>SUM(G18:G22)</f>
        <v>108104</v>
      </c>
      <c r="H17" s="211"/>
      <c r="L17" s="98"/>
    </row>
    <row r="18" spans="1:12" ht="11.45" customHeight="1">
      <c r="A18" s="174"/>
      <c r="B18" s="174"/>
      <c r="C18" s="248" t="s">
        <v>343</v>
      </c>
      <c r="D18" s="176"/>
      <c r="E18" s="210">
        <v>57441</v>
      </c>
      <c r="F18" s="210">
        <v>55734</v>
      </c>
      <c r="G18" s="210">
        <v>54277</v>
      </c>
      <c r="L18" s="98"/>
    </row>
    <row r="19" spans="1:12" ht="11.45" customHeight="1">
      <c r="A19" s="174"/>
      <c r="B19" s="174"/>
      <c r="C19" s="248" t="s">
        <v>344</v>
      </c>
      <c r="D19" s="176"/>
      <c r="E19" s="210">
        <v>54543</v>
      </c>
      <c r="F19" s="210">
        <v>51370</v>
      </c>
      <c r="G19" s="210">
        <v>48694</v>
      </c>
    </row>
    <row r="20" spans="1:12" ht="11.45" customHeight="1">
      <c r="A20" s="174"/>
      <c r="B20" s="174"/>
      <c r="C20" s="248" t="s">
        <v>346</v>
      </c>
      <c r="D20" s="176"/>
      <c r="E20" s="210">
        <v>2511</v>
      </c>
      <c r="F20" s="210">
        <v>3822</v>
      </c>
      <c r="G20" s="210">
        <v>4843</v>
      </c>
    </row>
    <row r="21" spans="1:12" ht="11.45" customHeight="1">
      <c r="A21" s="174"/>
      <c r="B21" s="174"/>
      <c r="C21" s="248" t="s">
        <v>347</v>
      </c>
      <c r="D21" s="176"/>
      <c r="E21" s="210">
        <v>201</v>
      </c>
      <c r="F21" s="210">
        <v>199</v>
      </c>
      <c r="G21" s="210">
        <v>205</v>
      </c>
    </row>
    <row r="22" spans="1:12" ht="11.45" customHeight="1">
      <c r="A22" s="174"/>
      <c r="B22" s="174"/>
      <c r="C22" s="248" t="s">
        <v>348</v>
      </c>
      <c r="D22" s="176"/>
      <c r="E22" s="210">
        <v>84</v>
      </c>
      <c r="F22" s="210">
        <v>89</v>
      </c>
      <c r="G22" s="210">
        <v>85</v>
      </c>
    </row>
    <row r="23" spans="1:12" ht="5.0999999999999996" customHeight="1" thickBot="1">
      <c r="A23" s="246"/>
      <c r="B23" s="246"/>
      <c r="C23" s="246"/>
      <c r="D23" s="191"/>
      <c r="E23" s="246"/>
      <c r="F23" s="212"/>
      <c r="G23" s="246"/>
    </row>
    <row r="24" spans="1:12" ht="3.75" customHeight="1" thickTop="1"/>
    <row r="25" spans="1:12">
      <c r="B25" s="92" t="s">
        <v>354</v>
      </c>
      <c r="E25" s="29"/>
      <c r="F25" s="92"/>
    </row>
    <row r="31" spans="1:12">
      <c r="F31" s="213"/>
    </row>
  </sheetData>
  <mergeCells count="4">
    <mergeCell ref="A2:D2"/>
    <mergeCell ref="B3:C3"/>
    <mergeCell ref="B5:C5"/>
    <mergeCell ref="B17:C17"/>
  </mergeCells>
  <phoneticPr fontId="3"/>
  <printOptions horizontalCentered="1"/>
  <pageMargins left="0.59055118110236227" right="0.59055118110236227" top="1.2204724409448819" bottom="0.47244094488188981" header="0.70866141732283472" footer="0"/>
  <pageSetup paperSize="9" orientation="portrait" r:id="rId1"/>
  <headerFooter alignWithMargins="0">
    <oddHeader>&amp;L運転免許人口&amp;R&amp;F (&amp;A)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zoomScaleNormal="100" zoomScalePageLayoutView="142" workbookViewId="0"/>
  </sheetViews>
  <sheetFormatPr defaultColWidth="13.6640625" defaultRowHeight="10.5"/>
  <cols>
    <col min="1" max="1" width="1" style="29" customWidth="1"/>
    <col min="2" max="2" width="2.33203125" style="29" customWidth="1"/>
    <col min="3" max="3" width="13" style="29" customWidth="1"/>
    <col min="4" max="4" width="1" style="29" customWidth="1"/>
    <col min="5" max="5" width="11.5" style="29" customWidth="1"/>
    <col min="6" max="6" width="10.1640625" style="29" customWidth="1"/>
    <col min="7" max="7" width="11.5" style="29" customWidth="1"/>
    <col min="8" max="9" width="11.33203125" style="29" customWidth="1"/>
    <col min="10" max="10" width="11.5" style="29" customWidth="1"/>
    <col min="11" max="16384" width="13.6640625" style="29"/>
  </cols>
  <sheetData>
    <row r="1" spans="1:10" ht="11.25" customHeight="1" thickBot="1">
      <c r="B1" s="1" t="s">
        <v>12</v>
      </c>
      <c r="J1" s="12" t="s">
        <v>11</v>
      </c>
    </row>
    <row r="2" spans="1:10" ht="15" customHeight="1" thickTop="1">
      <c r="A2" s="493" t="s">
        <v>355</v>
      </c>
      <c r="B2" s="494"/>
      <c r="C2" s="494"/>
      <c r="D2" s="494"/>
      <c r="E2" s="494" t="s">
        <v>356</v>
      </c>
      <c r="F2" s="494" t="s">
        <v>357</v>
      </c>
      <c r="G2" s="494" t="s">
        <v>358</v>
      </c>
      <c r="H2" s="494"/>
      <c r="I2" s="494"/>
      <c r="J2" s="497"/>
    </row>
    <row r="3" spans="1:10" s="49" customFormat="1" ht="15" customHeight="1">
      <c r="A3" s="495"/>
      <c r="B3" s="496"/>
      <c r="C3" s="496"/>
      <c r="D3" s="496"/>
      <c r="E3" s="496"/>
      <c r="F3" s="496"/>
      <c r="G3" s="249" t="s">
        <v>359</v>
      </c>
      <c r="H3" s="249" t="s">
        <v>360</v>
      </c>
      <c r="I3" s="249" t="s">
        <v>361</v>
      </c>
      <c r="J3" s="214" t="s">
        <v>362</v>
      </c>
    </row>
    <row r="4" spans="1:10" s="49" customFormat="1" ht="6.75" customHeight="1">
      <c r="A4" s="112"/>
      <c r="B4" s="215"/>
      <c r="C4" s="215"/>
      <c r="D4" s="216"/>
      <c r="E4" s="112"/>
      <c r="F4" s="112"/>
      <c r="G4" s="112"/>
      <c r="H4" s="112"/>
      <c r="I4" s="112"/>
      <c r="J4" s="112"/>
    </row>
    <row r="5" spans="1:10" s="120" customFormat="1" ht="20.100000000000001" customHeight="1">
      <c r="A5" s="217"/>
      <c r="B5" s="608" t="s">
        <v>363</v>
      </c>
      <c r="C5" s="608"/>
      <c r="D5" s="218"/>
      <c r="E5" s="219">
        <v>19686</v>
      </c>
      <c r="F5" s="219">
        <v>2126</v>
      </c>
      <c r="G5" s="219">
        <v>17560</v>
      </c>
      <c r="H5" s="219">
        <v>2859</v>
      </c>
      <c r="I5" s="219">
        <v>4130</v>
      </c>
      <c r="J5" s="219">
        <v>10571</v>
      </c>
    </row>
    <row r="6" spans="1:10" s="120" customFormat="1" ht="20.100000000000001" customHeight="1">
      <c r="A6" s="217"/>
      <c r="B6" s="608" t="s">
        <v>364</v>
      </c>
      <c r="C6" s="608"/>
      <c r="D6" s="218"/>
      <c r="E6" s="219">
        <v>17984</v>
      </c>
      <c r="F6" s="219">
        <v>1803</v>
      </c>
      <c r="G6" s="219">
        <v>16181</v>
      </c>
      <c r="H6" s="219">
        <v>2562</v>
      </c>
      <c r="I6" s="219">
        <v>3630</v>
      </c>
      <c r="J6" s="219">
        <v>9989</v>
      </c>
    </row>
    <row r="7" spans="1:10" s="120" customFormat="1" ht="20.100000000000001" customHeight="1">
      <c r="A7" s="217"/>
      <c r="B7" s="608" t="s">
        <v>365</v>
      </c>
      <c r="C7" s="608"/>
      <c r="D7" s="218"/>
      <c r="E7" s="219">
        <f>SUM(F7:G7)</f>
        <v>15397</v>
      </c>
      <c r="F7" s="219">
        <f>SUM(F9,F13,F17,F29:F38)</f>
        <v>1675</v>
      </c>
      <c r="G7" s="219">
        <f>SUM(H7:J7)</f>
        <v>13722</v>
      </c>
      <c r="H7" s="219">
        <f>SUM(H9,H13,H17,H29:H38)</f>
        <v>2105</v>
      </c>
      <c r="I7" s="219">
        <f>SUM(I9,I13,I17,I29:I38)</f>
        <v>3017</v>
      </c>
      <c r="J7" s="219">
        <f>SUM(J9,J13,J17,J29:J38)</f>
        <v>8600</v>
      </c>
    </row>
    <row r="8" spans="1:10" s="120" customFormat="1" ht="9" customHeight="1">
      <c r="A8" s="217"/>
      <c r="B8" s="220"/>
      <c r="C8" s="220"/>
      <c r="D8" s="218"/>
      <c r="E8" s="210"/>
      <c r="F8" s="219"/>
      <c r="G8" s="219"/>
      <c r="H8" s="219"/>
      <c r="I8" s="219"/>
      <c r="J8" s="219"/>
    </row>
    <row r="9" spans="1:10" ht="18" customHeight="1">
      <c r="A9" s="221"/>
      <c r="B9" s="605" t="s">
        <v>366</v>
      </c>
      <c r="C9" s="605"/>
      <c r="D9" s="222"/>
      <c r="E9" s="210">
        <f t="shared" ref="E9:J9" si="0">SUM(E10:E11)</f>
        <v>2959</v>
      </c>
      <c r="F9" s="210">
        <f t="shared" si="0"/>
        <v>366</v>
      </c>
      <c r="G9" s="210">
        <f t="shared" si="0"/>
        <v>2593</v>
      </c>
      <c r="H9" s="210">
        <f t="shared" si="0"/>
        <v>159</v>
      </c>
      <c r="I9" s="210">
        <f>SUM(I10:I11)</f>
        <v>836</v>
      </c>
      <c r="J9" s="210">
        <f t="shared" si="0"/>
        <v>1598</v>
      </c>
    </row>
    <row r="10" spans="1:10" ht="15" customHeight="1">
      <c r="A10" s="221"/>
      <c r="B10" s="250"/>
      <c r="C10" s="250" t="s">
        <v>367</v>
      </c>
      <c r="D10" s="222"/>
      <c r="E10" s="210">
        <f>SUM(F10:G10)</f>
        <v>86</v>
      </c>
      <c r="F10" s="210">
        <v>70</v>
      </c>
      <c r="G10" s="210">
        <f>SUM(H10:J10)</f>
        <v>16</v>
      </c>
      <c r="H10" s="210">
        <v>16</v>
      </c>
      <c r="I10" s="210">
        <v>0</v>
      </c>
      <c r="J10" s="210">
        <v>0</v>
      </c>
    </row>
    <row r="11" spans="1:10" ht="15" customHeight="1">
      <c r="A11" s="221"/>
      <c r="B11" s="250"/>
      <c r="C11" s="250" t="s">
        <v>368</v>
      </c>
      <c r="D11" s="222"/>
      <c r="E11" s="210">
        <f>SUM(F11:G11)</f>
        <v>2873</v>
      </c>
      <c r="F11" s="210">
        <v>296</v>
      </c>
      <c r="G11" s="210">
        <f>SUM(H11:J11)</f>
        <v>2577</v>
      </c>
      <c r="H11" s="210">
        <v>143</v>
      </c>
      <c r="I11" s="210">
        <v>836</v>
      </c>
      <c r="J11" s="210">
        <v>1598</v>
      </c>
    </row>
    <row r="12" spans="1:10" ht="9" customHeight="1">
      <c r="A12" s="221"/>
      <c r="B12" s="250"/>
      <c r="C12" s="250"/>
      <c r="D12" s="222"/>
      <c r="E12" s="210"/>
      <c r="F12" s="210"/>
      <c r="G12" s="210"/>
      <c r="H12" s="210"/>
      <c r="I12" s="210"/>
      <c r="J12" s="210"/>
    </row>
    <row r="13" spans="1:10" ht="18" customHeight="1">
      <c r="A13" s="221"/>
      <c r="B13" s="605" t="s">
        <v>369</v>
      </c>
      <c r="C13" s="605"/>
      <c r="D13" s="222"/>
      <c r="E13" s="210">
        <f t="shared" ref="E13:J13" si="1">SUM(E14:E15)</f>
        <v>75</v>
      </c>
      <c r="F13" s="210">
        <f t="shared" si="1"/>
        <v>3</v>
      </c>
      <c r="G13" s="210">
        <f t="shared" si="1"/>
        <v>72</v>
      </c>
      <c r="H13" s="210">
        <f t="shared" si="1"/>
        <v>1</v>
      </c>
      <c r="I13" s="210">
        <f t="shared" si="1"/>
        <v>8</v>
      </c>
      <c r="J13" s="210">
        <f t="shared" si="1"/>
        <v>63</v>
      </c>
    </row>
    <row r="14" spans="1:10" ht="15" customHeight="1">
      <c r="A14" s="221"/>
      <c r="B14" s="250"/>
      <c r="C14" s="250" t="s">
        <v>367</v>
      </c>
      <c r="D14" s="222"/>
      <c r="E14" s="210">
        <f>SUM(F14:G14)</f>
        <v>2</v>
      </c>
      <c r="F14" s="210">
        <v>1</v>
      </c>
      <c r="G14" s="210">
        <f>SUM(H14:J14)</f>
        <v>1</v>
      </c>
      <c r="H14" s="210">
        <v>1</v>
      </c>
      <c r="I14" s="210">
        <v>0</v>
      </c>
      <c r="J14" s="210">
        <v>0</v>
      </c>
    </row>
    <row r="15" spans="1:10" ht="15" customHeight="1">
      <c r="A15" s="221"/>
      <c r="B15" s="250"/>
      <c r="C15" s="250" t="s">
        <v>370</v>
      </c>
      <c r="D15" s="222"/>
      <c r="E15" s="210">
        <f>SUM(F15:G15)</f>
        <v>73</v>
      </c>
      <c r="F15" s="210">
        <v>2</v>
      </c>
      <c r="G15" s="210">
        <f>SUM(H15:J15)</f>
        <v>71</v>
      </c>
      <c r="H15" s="210">
        <v>0</v>
      </c>
      <c r="I15" s="210">
        <v>8</v>
      </c>
      <c r="J15" s="210">
        <v>63</v>
      </c>
    </row>
    <row r="16" spans="1:10" ht="9" customHeight="1">
      <c r="A16" s="221"/>
      <c r="B16" s="250"/>
      <c r="C16" s="250"/>
      <c r="D16" s="222"/>
      <c r="E16" s="210"/>
      <c r="F16" s="210"/>
      <c r="G16" s="210"/>
      <c r="H16" s="210"/>
      <c r="I16" s="210"/>
      <c r="J16" s="210"/>
    </row>
    <row r="17" spans="1:10" ht="18" customHeight="1">
      <c r="A17" s="221"/>
      <c r="B17" s="605" t="s">
        <v>371</v>
      </c>
      <c r="C17" s="605"/>
      <c r="D17" s="222"/>
      <c r="E17" s="210">
        <f t="shared" ref="E17:E27" si="2">SUM(F17:G17)</f>
        <v>11191</v>
      </c>
      <c r="F17" s="210">
        <f>SUM(F18:F27)</f>
        <v>740</v>
      </c>
      <c r="G17" s="210">
        <f t="shared" ref="G17:G27" si="3">SUM(H17:J17)</f>
        <v>10451</v>
      </c>
      <c r="H17" s="210">
        <f>SUM(H18:H27)</f>
        <v>1632</v>
      </c>
      <c r="I17" s="210">
        <f>SUM(I18:I27)</f>
        <v>1906</v>
      </c>
      <c r="J17" s="210">
        <f>SUM(J18:J27)</f>
        <v>6913</v>
      </c>
    </row>
    <row r="18" spans="1:10" ht="15" customHeight="1">
      <c r="A18" s="221"/>
      <c r="B18" s="250"/>
      <c r="C18" s="250" t="s">
        <v>372</v>
      </c>
      <c r="D18" s="222"/>
      <c r="E18" s="210">
        <f t="shared" si="2"/>
        <v>5</v>
      </c>
      <c r="F18" s="210">
        <v>5</v>
      </c>
      <c r="G18" s="210">
        <f t="shared" si="3"/>
        <v>0</v>
      </c>
      <c r="H18" s="210">
        <v>0</v>
      </c>
      <c r="I18" s="210">
        <v>0</v>
      </c>
      <c r="J18" s="210">
        <v>0</v>
      </c>
    </row>
    <row r="19" spans="1:10" ht="15" customHeight="1">
      <c r="A19" s="221"/>
      <c r="B19" s="250"/>
      <c r="C19" s="250" t="s">
        <v>373</v>
      </c>
      <c r="D19" s="222"/>
      <c r="E19" s="210">
        <f t="shared" si="2"/>
        <v>0</v>
      </c>
      <c r="F19" s="210">
        <v>0</v>
      </c>
      <c r="G19" s="210">
        <f t="shared" si="3"/>
        <v>0</v>
      </c>
      <c r="H19" s="210">
        <v>0</v>
      </c>
      <c r="I19" s="210">
        <v>0</v>
      </c>
      <c r="J19" s="210">
        <v>0</v>
      </c>
    </row>
    <row r="20" spans="1:10" ht="15" customHeight="1">
      <c r="A20" s="221"/>
      <c r="B20" s="250"/>
      <c r="C20" s="250" t="s">
        <v>374</v>
      </c>
      <c r="D20" s="222"/>
      <c r="E20" s="210">
        <f t="shared" si="2"/>
        <v>14</v>
      </c>
      <c r="F20" s="210">
        <v>14</v>
      </c>
      <c r="G20" s="210">
        <f t="shared" si="3"/>
        <v>0</v>
      </c>
      <c r="H20" s="210">
        <v>0</v>
      </c>
      <c r="I20" s="210">
        <v>0</v>
      </c>
      <c r="J20" s="210">
        <v>0</v>
      </c>
    </row>
    <row r="21" spans="1:10" ht="15" customHeight="1">
      <c r="A21" s="221"/>
      <c r="B21" s="250"/>
      <c r="C21" s="250" t="s">
        <v>330</v>
      </c>
      <c r="D21" s="222"/>
      <c r="E21" s="210">
        <f t="shared" si="2"/>
        <v>130</v>
      </c>
      <c r="F21" s="210">
        <v>130</v>
      </c>
      <c r="G21" s="210">
        <f t="shared" si="3"/>
        <v>0</v>
      </c>
      <c r="H21" s="210">
        <v>0</v>
      </c>
      <c r="I21" s="210">
        <v>0</v>
      </c>
      <c r="J21" s="210">
        <v>0</v>
      </c>
    </row>
    <row r="22" spans="1:10" ht="15" customHeight="1">
      <c r="A22" s="221"/>
      <c r="B22" s="250"/>
      <c r="C22" s="250" t="s">
        <v>375</v>
      </c>
      <c r="D22" s="222"/>
      <c r="E22" s="210">
        <f t="shared" si="2"/>
        <v>196</v>
      </c>
      <c r="F22" s="210">
        <v>29</v>
      </c>
      <c r="G22" s="210">
        <f t="shared" si="3"/>
        <v>167</v>
      </c>
      <c r="H22" s="210">
        <v>167</v>
      </c>
      <c r="I22" s="210">
        <v>0</v>
      </c>
      <c r="J22" s="210">
        <v>0</v>
      </c>
    </row>
    <row r="23" spans="1:10" ht="15" customHeight="1">
      <c r="A23" s="221"/>
      <c r="B23" s="250"/>
      <c r="C23" s="250" t="s">
        <v>376</v>
      </c>
      <c r="D23" s="222"/>
      <c r="E23" s="210">
        <f t="shared" si="2"/>
        <v>278</v>
      </c>
      <c r="F23" s="210">
        <v>278</v>
      </c>
      <c r="G23" s="210">
        <f t="shared" si="3"/>
        <v>0</v>
      </c>
      <c r="H23" s="210">
        <v>0</v>
      </c>
      <c r="I23" s="210">
        <v>0</v>
      </c>
      <c r="J23" s="210">
        <v>0</v>
      </c>
    </row>
    <row r="24" spans="1:10" ht="15" customHeight="1">
      <c r="A24" s="221"/>
      <c r="B24" s="250"/>
      <c r="C24" s="250" t="s">
        <v>377</v>
      </c>
      <c r="D24" s="222"/>
      <c r="E24" s="210">
        <f t="shared" si="2"/>
        <v>62</v>
      </c>
      <c r="F24" s="210">
        <v>1</v>
      </c>
      <c r="G24" s="210">
        <f t="shared" si="3"/>
        <v>61</v>
      </c>
      <c r="H24" s="210">
        <v>1</v>
      </c>
      <c r="I24" s="210">
        <v>9</v>
      </c>
      <c r="J24" s="210">
        <v>51</v>
      </c>
    </row>
    <row r="25" spans="1:10" ht="15" customHeight="1">
      <c r="A25" s="221"/>
      <c r="B25" s="250"/>
      <c r="C25" s="250" t="s">
        <v>378</v>
      </c>
      <c r="D25" s="222"/>
      <c r="E25" s="210">
        <f t="shared" si="2"/>
        <v>30</v>
      </c>
      <c r="F25" s="210">
        <v>0</v>
      </c>
      <c r="G25" s="210">
        <f t="shared" si="3"/>
        <v>30</v>
      </c>
      <c r="H25" s="210">
        <v>0</v>
      </c>
      <c r="I25" s="210">
        <v>4</v>
      </c>
      <c r="J25" s="210">
        <v>26</v>
      </c>
    </row>
    <row r="26" spans="1:10" ht="15" customHeight="1">
      <c r="A26" s="221"/>
      <c r="B26" s="250"/>
      <c r="C26" s="250" t="s">
        <v>379</v>
      </c>
      <c r="D26" s="222"/>
      <c r="E26" s="210">
        <f t="shared" si="2"/>
        <v>3690</v>
      </c>
      <c r="F26" s="210">
        <v>136</v>
      </c>
      <c r="G26" s="210">
        <f t="shared" si="3"/>
        <v>3554</v>
      </c>
      <c r="H26" s="210">
        <v>787</v>
      </c>
      <c r="I26" s="210">
        <v>343</v>
      </c>
      <c r="J26" s="210">
        <v>2424</v>
      </c>
    </row>
    <row r="27" spans="1:10" ht="15" customHeight="1">
      <c r="A27" s="221"/>
      <c r="B27" s="250"/>
      <c r="C27" s="250" t="s">
        <v>88</v>
      </c>
      <c r="D27" s="222"/>
      <c r="E27" s="210">
        <f t="shared" si="2"/>
        <v>6786</v>
      </c>
      <c r="F27" s="210">
        <v>147</v>
      </c>
      <c r="G27" s="210">
        <f t="shared" si="3"/>
        <v>6639</v>
      </c>
      <c r="H27" s="210">
        <v>677</v>
      </c>
      <c r="I27" s="210">
        <v>1550</v>
      </c>
      <c r="J27" s="210">
        <v>4412</v>
      </c>
    </row>
    <row r="28" spans="1:10">
      <c r="A28" s="221"/>
      <c r="B28" s="250"/>
      <c r="C28" s="250"/>
      <c r="D28" s="222"/>
      <c r="E28" s="210"/>
      <c r="F28" s="210"/>
      <c r="G28" s="210"/>
      <c r="H28" s="210"/>
      <c r="I28" s="210"/>
      <c r="J28" s="210"/>
    </row>
    <row r="29" spans="1:10" ht="18" customHeight="1">
      <c r="A29" s="221"/>
      <c r="B29" s="605" t="s">
        <v>380</v>
      </c>
      <c r="C29" s="605"/>
      <c r="D29" s="222"/>
      <c r="E29" s="210">
        <f t="shared" ref="E29:E35" si="4">SUM(F29:G29)</f>
        <v>39</v>
      </c>
      <c r="F29" s="210">
        <v>38</v>
      </c>
      <c r="G29" s="210">
        <f>SUM(H29:J29)</f>
        <v>1</v>
      </c>
      <c r="H29" s="210">
        <v>1</v>
      </c>
      <c r="I29" s="210">
        <v>0</v>
      </c>
      <c r="J29" s="210">
        <v>0</v>
      </c>
    </row>
    <row r="30" spans="1:10" ht="18" customHeight="1">
      <c r="A30" s="221"/>
      <c r="B30" s="605" t="s">
        <v>381</v>
      </c>
      <c r="C30" s="605"/>
      <c r="D30" s="222"/>
      <c r="E30" s="210">
        <f t="shared" si="4"/>
        <v>130</v>
      </c>
      <c r="F30" s="210">
        <v>0</v>
      </c>
      <c r="G30" s="210">
        <f>SUM(H30:J30)</f>
        <v>130</v>
      </c>
      <c r="H30" s="210">
        <v>95</v>
      </c>
      <c r="I30" s="210">
        <v>28</v>
      </c>
      <c r="J30" s="210">
        <v>7</v>
      </c>
    </row>
    <row r="31" spans="1:10" ht="18" customHeight="1">
      <c r="A31" s="221"/>
      <c r="B31" s="221" t="s">
        <v>382</v>
      </c>
      <c r="C31" s="221"/>
      <c r="D31" s="222"/>
      <c r="E31" s="210">
        <f t="shared" si="4"/>
        <v>716</v>
      </c>
      <c r="F31" s="210">
        <v>424</v>
      </c>
      <c r="G31" s="210">
        <f>SUM(H31:J31)</f>
        <v>292</v>
      </c>
      <c r="H31" s="210">
        <v>217</v>
      </c>
      <c r="I31" s="210">
        <v>56</v>
      </c>
      <c r="J31" s="210">
        <v>19</v>
      </c>
    </row>
    <row r="32" spans="1:10" ht="18" customHeight="1">
      <c r="A32" s="221"/>
      <c r="B32" s="605" t="s">
        <v>383</v>
      </c>
      <c r="C32" s="605"/>
      <c r="D32" s="222"/>
      <c r="E32" s="210">
        <f t="shared" si="4"/>
        <v>95</v>
      </c>
      <c r="F32" s="210">
        <v>95</v>
      </c>
      <c r="G32" s="210">
        <v>0</v>
      </c>
      <c r="H32" s="210">
        <v>0</v>
      </c>
      <c r="I32" s="210">
        <v>0</v>
      </c>
      <c r="J32" s="210">
        <v>0</v>
      </c>
    </row>
    <row r="33" spans="1:10" ht="18" customHeight="1">
      <c r="A33" s="221"/>
      <c r="B33" s="606" t="s">
        <v>618</v>
      </c>
      <c r="C33" s="606"/>
      <c r="D33" s="222"/>
      <c r="E33" s="210">
        <f t="shared" si="4"/>
        <v>92</v>
      </c>
      <c r="F33" s="210">
        <v>1</v>
      </c>
      <c r="G33" s="210">
        <f>SUM(H33:J33)</f>
        <v>91</v>
      </c>
      <c r="H33" s="210">
        <v>0</v>
      </c>
      <c r="I33" s="210">
        <v>91</v>
      </c>
      <c r="J33" s="210">
        <v>0</v>
      </c>
    </row>
    <row r="34" spans="1:10" ht="18" customHeight="1">
      <c r="A34" s="221"/>
      <c r="B34" s="607" t="s">
        <v>384</v>
      </c>
      <c r="C34" s="607"/>
      <c r="D34" s="222"/>
      <c r="E34" s="210">
        <f t="shared" si="4"/>
        <v>28</v>
      </c>
      <c r="F34" s="210">
        <v>2</v>
      </c>
      <c r="G34" s="210">
        <f>SUM(H34:J34)</f>
        <v>26</v>
      </c>
      <c r="H34" s="210">
        <v>0</v>
      </c>
      <c r="I34" s="210">
        <v>26</v>
      </c>
      <c r="J34" s="210">
        <v>0</v>
      </c>
    </row>
    <row r="35" spans="1:10" ht="18" customHeight="1">
      <c r="A35" s="221"/>
      <c r="B35" s="605" t="s">
        <v>385</v>
      </c>
      <c r="C35" s="605"/>
      <c r="D35" s="222"/>
      <c r="E35" s="210">
        <f t="shared" si="4"/>
        <v>72</v>
      </c>
      <c r="F35" s="210">
        <v>6</v>
      </c>
      <c r="G35" s="210">
        <f>SUM(H35:J35)</f>
        <v>66</v>
      </c>
      <c r="H35" s="210">
        <v>0</v>
      </c>
      <c r="I35" s="210">
        <v>66</v>
      </c>
      <c r="J35" s="210">
        <v>0</v>
      </c>
    </row>
    <row r="36" spans="1:10" ht="5.0999999999999996" customHeight="1" thickBot="1">
      <c r="A36" s="212"/>
      <c r="B36" s="212"/>
      <c r="C36" s="212"/>
      <c r="D36" s="223"/>
      <c r="E36" s="224"/>
      <c r="F36" s="224"/>
      <c r="G36" s="224"/>
      <c r="H36" s="224"/>
      <c r="I36" s="224"/>
      <c r="J36" s="224"/>
    </row>
    <row r="37" spans="1:10" ht="2.25" customHeight="1" thickTop="1"/>
    <row r="38" spans="1:10">
      <c r="B38" s="1" t="s">
        <v>386</v>
      </c>
    </row>
    <row r="39" spans="1:10">
      <c r="B39" s="1" t="s">
        <v>387</v>
      </c>
    </row>
    <row r="41" spans="1:10">
      <c r="C41" s="208"/>
    </row>
  </sheetData>
  <mergeCells count="16">
    <mergeCell ref="B6:C6"/>
    <mergeCell ref="A2:D3"/>
    <mergeCell ref="E2:E3"/>
    <mergeCell ref="F2:F3"/>
    <mergeCell ref="G2:J2"/>
    <mergeCell ref="B5:C5"/>
    <mergeCell ref="B32:C32"/>
    <mergeCell ref="B33:C33"/>
    <mergeCell ref="B34:C34"/>
    <mergeCell ref="B35:C35"/>
    <mergeCell ref="B7:C7"/>
    <mergeCell ref="B9:C9"/>
    <mergeCell ref="B13:C13"/>
    <mergeCell ref="B17:C17"/>
    <mergeCell ref="B29:C29"/>
    <mergeCell ref="B30:C30"/>
  </mergeCells>
  <phoneticPr fontId="3"/>
  <printOptions horizontalCentered="1"/>
  <pageMargins left="0.59055118110236227" right="0.59055118110236227" top="1.1811023622047245" bottom="0.47244094488188981" header="0.62992125984251968" footer="0"/>
  <pageSetup paperSize="9" orientation="portrait" r:id="rId1"/>
  <headerFooter alignWithMargins="0">
    <oddHeader>&amp;L運転免許の行政処分決定状況&amp;R&amp;F (&amp;A)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71"/>
  <sheetViews>
    <sheetView zoomScaleNormal="100" zoomScalePageLayoutView="160" workbookViewId="0"/>
  </sheetViews>
  <sheetFormatPr defaultRowHeight="10.5"/>
  <cols>
    <col min="1" max="1" width="1" style="29" customWidth="1"/>
    <col min="2" max="2" width="14.1640625" style="29" customWidth="1"/>
    <col min="3" max="3" width="1" style="29" customWidth="1"/>
    <col min="4" max="4" width="9.83203125" style="29" customWidth="1"/>
    <col min="5" max="5" width="1" style="29" customWidth="1"/>
    <col min="6" max="6" width="12.83203125" style="29" customWidth="1"/>
    <col min="7" max="7" width="1" style="29" customWidth="1"/>
    <col min="8" max="8" width="9.83203125" style="29" customWidth="1"/>
    <col min="9" max="9" width="1" style="29" customWidth="1"/>
    <col min="10" max="10" width="12.83203125" style="29" customWidth="1"/>
    <col min="11" max="11" width="1" style="29" customWidth="1"/>
    <col min="12" max="12" width="9.83203125" style="29" customWidth="1"/>
    <col min="13" max="16384" width="9.33203125" style="29"/>
  </cols>
  <sheetData>
    <row r="1" spans="1:10" ht="14.25" customHeight="1" thickBot="1">
      <c r="B1" s="50" t="s">
        <v>388</v>
      </c>
      <c r="E1" s="212"/>
      <c r="J1" s="12"/>
    </row>
    <row r="2" spans="1:10" s="49" customFormat="1" ht="23.1" customHeight="1" thickTop="1">
      <c r="A2" s="225"/>
      <c r="B2" s="225" t="s">
        <v>638</v>
      </c>
      <c r="C2" s="423"/>
      <c r="D2" s="424" t="s">
        <v>389</v>
      </c>
      <c r="E2" s="225"/>
      <c r="F2" s="112"/>
    </row>
    <row r="3" spans="1:10" s="49" customFormat="1" ht="4.5" customHeight="1">
      <c r="A3" s="112"/>
      <c r="B3" s="215"/>
      <c r="C3" s="216"/>
      <c r="D3" s="226"/>
      <c r="E3" s="112"/>
      <c r="F3" s="112"/>
    </row>
    <row r="4" spans="1:10" ht="16.5" customHeight="1">
      <c r="A4" s="221"/>
      <c r="B4" s="431" t="s">
        <v>390</v>
      </c>
      <c r="C4" s="227"/>
      <c r="D4" s="437" t="s">
        <v>410</v>
      </c>
      <c r="E4" s="221"/>
      <c r="F4" s="221"/>
    </row>
    <row r="5" spans="1:10" ht="16.5" customHeight="1">
      <c r="A5" s="221"/>
      <c r="B5" s="431" t="s">
        <v>159</v>
      </c>
      <c r="C5" s="227"/>
      <c r="D5" s="437" t="s">
        <v>411</v>
      </c>
      <c r="E5" s="217"/>
      <c r="F5" s="221"/>
    </row>
    <row r="6" spans="1:10" ht="16.5" customHeight="1">
      <c r="A6" s="221"/>
      <c r="B6" s="431" t="s">
        <v>391</v>
      </c>
      <c r="C6" s="227"/>
      <c r="D6" s="438">
        <v>9555</v>
      </c>
      <c r="E6" s="205"/>
      <c r="F6" s="221"/>
    </row>
    <row r="7" spans="1:10" ht="16.5" customHeight="1">
      <c r="A7" s="221"/>
      <c r="B7" s="221"/>
      <c r="C7" s="222"/>
      <c r="D7" s="439"/>
      <c r="E7" s="221"/>
      <c r="F7" s="205"/>
    </row>
    <row r="8" spans="1:10" ht="16.5" customHeight="1">
      <c r="A8" s="221"/>
      <c r="B8" s="430" t="s">
        <v>23</v>
      </c>
      <c r="C8" s="222"/>
      <c r="D8" s="440">
        <v>72</v>
      </c>
      <c r="E8" s="221"/>
      <c r="F8" s="221"/>
    </row>
    <row r="9" spans="1:10" ht="16.5" customHeight="1">
      <c r="A9" s="221"/>
      <c r="B9" s="430" t="s">
        <v>24</v>
      </c>
      <c r="C9" s="222"/>
      <c r="D9" s="440">
        <v>122</v>
      </c>
      <c r="E9" s="221"/>
      <c r="F9" s="221"/>
    </row>
    <row r="10" spans="1:10" ht="16.5" customHeight="1">
      <c r="A10" s="221"/>
      <c r="B10" s="430" t="s">
        <v>25</v>
      </c>
      <c r="C10" s="222"/>
      <c r="D10" s="440">
        <v>165</v>
      </c>
      <c r="E10" s="221"/>
      <c r="F10" s="221"/>
      <c r="G10" s="228"/>
    </row>
    <row r="11" spans="1:10" ht="16.5" customHeight="1">
      <c r="A11" s="221"/>
      <c r="B11" s="430" t="s">
        <v>26</v>
      </c>
      <c r="C11" s="222"/>
      <c r="D11" s="440">
        <v>213</v>
      </c>
      <c r="E11" s="221"/>
      <c r="F11" s="221"/>
    </row>
    <row r="12" spans="1:10" ht="16.5" customHeight="1">
      <c r="A12" s="221"/>
      <c r="B12" s="430" t="s">
        <v>27</v>
      </c>
      <c r="C12" s="222"/>
      <c r="D12" s="440">
        <v>170</v>
      </c>
      <c r="E12" s="221"/>
      <c r="F12" s="221"/>
    </row>
    <row r="13" spans="1:10" ht="16.5" customHeight="1">
      <c r="A13" s="221"/>
      <c r="B13" s="430" t="s">
        <v>28</v>
      </c>
      <c r="C13" s="222"/>
      <c r="D13" s="440">
        <v>104</v>
      </c>
      <c r="E13" s="221"/>
      <c r="F13" s="221"/>
    </row>
    <row r="14" spans="1:10" ht="16.5" customHeight="1">
      <c r="A14" s="221"/>
      <c r="B14" s="430" t="s">
        <v>392</v>
      </c>
      <c r="C14" s="222"/>
      <c r="D14" s="440">
        <v>126</v>
      </c>
      <c r="E14" s="221"/>
      <c r="F14" s="221"/>
    </row>
    <row r="15" spans="1:10" ht="16.5" customHeight="1">
      <c r="A15" s="221"/>
      <c r="B15" s="430" t="s">
        <v>30</v>
      </c>
      <c r="C15" s="222"/>
      <c r="D15" s="440">
        <v>209</v>
      </c>
      <c r="E15" s="221"/>
      <c r="F15" s="221"/>
    </row>
    <row r="16" spans="1:10" ht="16.5" customHeight="1">
      <c r="A16" s="221"/>
      <c r="B16" s="430" t="s">
        <v>31</v>
      </c>
      <c r="C16" s="222"/>
      <c r="D16" s="440">
        <v>260</v>
      </c>
      <c r="E16" s="221"/>
      <c r="F16" s="221"/>
    </row>
    <row r="17" spans="1:14" ht="16.5" customHeight="1">
      <c r="A17" s="221"/>
      <c r="B17" s="430" t="s">
        <v>393</v>
      </c>
      <c r="C17" s="222"/>
      <c r="D17" s="440">
        <v>161</v>
      </c>
      <c r="E17" s="221"/>
      <c r="F17" s="221"/>
    </row>
    <row r="18" spans="1:14" ht="16.5" customHeight="1">
      <c r="A18" s="221"/>
      <c r="B18" s="430" t="s">
        <v>33</v>
      </c>
      <c r="C18" s="222"/>
      <c r="D18" s="440">
        <v>190</v>
      </c>
      <c r="E18" s="221"/>
      <c r="F18" s="221"/>
    </row>
    <row r="19" spans="1:14" ht="16.5" customHeight="1">
      <c r="A19" s="221"/>
      <c r="B19" s="430" t="s">
        <v>34</v>
      </c>
      <c r="C19" s="222"/>
      <c r="D19" s="440">
        <v>183</v>
      </c>
      <c r="E19" s="221"/>
      <c r="F19" s="221"/>
    </row>
    <row r="20" spans="1:14" ht="16.5" customHeight="1">
      <c r="A20" s="221"/>
      <c r="B20" s="430" t="s">
        <v>35</v>
      </c>
      <c r="C20" s="222"/>
      <c r="D20" s="440">
        <v>250</v>
      </c>
      <c r="E20" s="221"/>
      <c r="F20" s="221"/>
    </row>
    <row r="21" spans="1:14" ht="16.5" customHeight="1">
      <c r="A21" s="221"/>
      <c r="B21" s="430" t="s">
        <v>36</v>
      </c>
      <c r="C21" s="222"/>
      <c r="D21" s="440">
        <v>136</v>
      </c>
      <c r="E21" s="221"/>
      <c r="F21" s="221"/>
    </row>
    <row r="22" spans="1:14" ht="16.5" customHeight="1">
      <c r="A22" s="221"/>
      <c r="B22" s="430" t="s">
        <v>37</v>
      </c>
      <c r="C22" s="222"/>
      <c r="D22" s="440">
        <v>297</v>
      </c>
      <c r="E22" s="221"/>
      <c r="F22" s="221"/>
    </row>
    <row r="23" spans="1:14" ht="16.5" customHeight="1">
      <c r="A23" s="221"/>
      <c r="B23" s="430" t="s">
        <v>394</v>
      </c>
      <c r="C23" s="222"/>
      <c r="D23" s="440">
        <v>209</v>
      </c>
      <c r="E23" s="221"/>
      <c r="F23" s="221"/>
    </row>
    <row r="24" spans="1:14" ht="16.5" customHeight="1">
      <c r="A24" s="229"/>
      <c r="B24" s="430" t="s">
        <v>39</v>
      </c>
      <c r="C24" s="222"/>
      <c r="D24" s="440">
        <v>232</v>
      </c>
      <c r="E24" s="221"/>
      <c r="F24" s="221"/>
    </row>
    <row r="25" spans="1:14" ht="16.5" customHeight="1">
      <c r="A25" s="229"/>
      <c r="B25" s="430" t="s">
        <v>40</v>
      </c>
      <c r="C25" s="222"/>
      <c r="D25" s="440">
        <v>123</v>
      </c>
      <c r="E25" s="221"/>
      <c r="F25" s="221"/>
    </row>
    <row r="26" spans="1:14" ht="16.5" customHeight="1">
      <c r="A26" s="221"/>
      <c r="B26" s="430" t="s">
        <v>41</v>
      </c>
      <c r="C26" s="222"/>
      <c r="D26" s="440">
        <v>152</v>
      </c>
      <c r="E26" s="221"/>
      <c r="F26" s="221"/>
    </row>
    <row r="27" spans="1:14" ht="16.5" customHeight="1">
      <c r="A27" s="221"/>
      <c r="B27" s="430" t="s">
        <v>42</v>
      </c>
      <c r="C27" s="222"/>
      <c r="D27" s="440">
        <v>129</v>
      </c>
      <c r="E27" s="221"/>
      <c r="F27" s="221"/>
      <c r="H27" s="228"/>
      <c r="L27" s="228"/>
      <c r="N27" s="228"/>
    </row>
    <row r="28" spans="1:14" ht="16.5" customHeight="1">
      <c r="A28" s="221"/>
      <c r="B28" s="430" t="s">
        <v>43</v>
      </c>
      <c r="C28" s="222"/>
      <c r="D28" s="440">
        <v>9</v>
      </c>
      <c r="E28" s="221"/>
      <c r="F28" s="221"/>
    </row>
    <row r="29" spans="1:14" ht="16.5" customHeight="1">
      <c r="A29" s="221"/>
      <c r="B29" s="430" t="s">
        <v>46</v>
      </c>
      <c r="C29" s="222"/>
      <c r="D29" s="440">
        <v>182</v>
      </c>
      <c r="E29" s="221"/>
      <c r="F29" s="221"/>
    </row>
    <row r="30" spans="1:14" ht="16.5" customHeight="1">
      <c r="A30" s="221"/>
      <c r="B30" s="430" t="s">
        <v>47</v>
      </c>
      <c r="C30" s="222"/>
      <c r="D30" s="440">
        <v>123</v>
      </c>
      <c r="E30" s="221"/>
      <c r="F30" s="221"/>
    </row>
    <row r="31" spans="1:14" ht="16.5" customHeight="1">
      <c r="A31" s="221"/>
      <c r="B31" s="430" t="s">
        <v>48</v>
      </c>
      <c r="C31" s="222"/>
      <c r="D31" s="440">
        <v>154</v>
      </c>
      <c r="E31" s="221"/>
      <c r="F31" s="221"/>
    </row>
    <row r="32" spans="1:14" ht="16.5" customHeight="1">
      <c r="A32" s="221"/>
      <c r="B32" s="430" t="s">
        <v>49</v>
      </c>
      <c r="C32" s="222"/>
      <c r="D32" s="440">
        <v>233</v>
      </c>
      <c r="E32" s="221"/>
      <c r="F32" s="221"/>
    </row>
    <row r="33" spans="1:6" ht="16.5" customHeight="1">
      <c r="A33" s="221"/>
      <c r="B33" s="430" t="s">
        <v>50</v>
      </c>
      <c r="C33" s="222"/>
      <c r="D33" s="440">
        <v>169</v>
      </c>
      <c r="E33" s="221"/>
      <c r="F33" s="221"/>
    </row>
    <row r="34" spans="1:6" ht="16.5" customHeight="1">
      <c r="A34" s="221"/>
      <c r="B34" s="430" t="s">
        <v>51</v>
      </c>
      <c r="C34" s="222"/>
      <c r="D34" s="440">
        <v>184</v>
      </c>
      <c r="E34" s="221"/>
      <c r="F34" s="221"/>
    </row>
    <row r="35" spans="1:6" ht="16.5" customHeight="1">
      <c r="A35" s="221"/>
      <c r="B35" s="430" t="s">
        <v>52</v>
      </c>
      <c r="C35" s="222"/>
      <c r="D35" s="440">
        <v>143</v>
      </c>
      <c r="E35" s="221"/>
      <c r="F35" s="221"/>
    </row>
    <row r="36" spans="1:6" ht="16.5" customHeight="1">
      <c r="A36" s="221"/>
      <c r="B36" s="430" t="s">
        <v>53</v>
      </c>
      <c r="C36" s="222"/>
      <c r="D36" s="440">
        <v>145</v>
      </c>
      <c r="E36" s="221"/>
      <c r="F36" s="221"/>
    </row>
    <row r="37" spans="1:6" ht="16.5" customHeight="1">
      <c r="A37" s="221"/>
      <c r="B37" s="430" t="s">
        <v>59</v>
      </c>
      <c r="C37" s="222"/>
      <c r="D37" s="440">
        <v>272</v>
      </c>
      <c r="E37" s="221"/>
      <c r="F37" s="221"/>
    </row>
    <row r="38" spans="1:6" ht="16.5" customHeight="1">
      <c r="A38" s="221"/>
      <c r="B38" s="430" t="s">
        <v>60</v>
      </c>
      <c r="C38" s="222"/>
      <c r="D38" s="440">
        <v>53</v>
      </c>
      <c r="E38" s="221"/>
      <c r="F38" s="221"/>
    </row>
    <row r="39" spans="1:6" ht="16.5" customHeight="1">
      <c r="A39" s="221"/>
      <c r="B39" s="430" t="s">
        <v>61</v>
      </c>
      <c r="C39" s="222"/>
      <c r="D39" s="440">
        <v>162</v>
      </c>
      <c r="E39" s="221"/>
      <c r="F39" s="221"/>
    </row>
    <row r="40" spans="1:6" ht="16.5" customHeight="1">
      <c r="A40" s="221"/>
      <c r="B40" s="430" t="s">
        <v>62</v>
      </c>
      <c r="C40" s="222"/>
      <c r="D40" s="440">
        <v>66</v>
      </c>
      <c r="E40" s="221"/>
      <c r="F40" s="221"/>
    </row>
    <row r="41" spans="1:6" ht="16.5" customHeight="1">
      <c r="A41" s="221"/>
      <c r="B41" s="430" t="s">
        <v>63</v>
      </c>
      <c r="C41" s="222"/>
      <c r="D41" s="440">
        <v>47</v>
      </c>
      <c r="E41" s="221"/>
      <c r="F41" s="221"/>
    </row>
    <row r="42" spans="1:6" ht="16.5" customHeight="1">
      <c r="A42" s="221"/>
      <c r="B42" s="430" t="s">
        <v>64</v>
      </c>
      <c r="C42" s="222"/>
      <c r="D42" s="440">
        <v>55</v>
      </c>
      <c r="E42" s="221"/>
      <c r="F42" s="221"/>
    </row>
    <row r="43" spans="1:6" ht="16.5" customHeight="1">
      <c r="A43" s="221"/>
      <c r="B43" s="430" t="s">
        <v>65</v>
      </c>
      <c r="C43" s="222"/>
      <c r="D43" s="440">
        <v>104</v>
      </c>
      <c r="E43" s="221"/>
      <c r="F43" s="221"/>
    </row>
    <row r="44" spans="1:6" ht="16.5" customHeight="1">
      <c r="A44" s="221"/>
      <c r="B44" s="430" t="s">
        <v>66</v>
      </c>
      <c r="C44" s="222"/>
      <c r="D44" s="440">
        <v>89</v>
      </c>
      <c r="E44" s="221"/>
      <c r="F44" s="221"/>
    </row>
    <row r="45" spans="1:6" ht="16.5" customHeight="1">
      <c r="A45" s="221"/>
      <c r="B45" s="430" t="s">
        <v>67</v>
      </c>
      <c r="C45" s="222"/>
      <c r="D45" s="440">
        <v>220</v>
      </c>
      <c r="E45" s="221"/>
      <c r="F45" s="221"/>
    </row>
    <row r="46" spans="1:6" ht="16.5" customHeight="1">
      <c r="A46" s="221"/>
      <c r="B46" s="430" t="s">
        <v>68</v>
      </c>
      <c r="C46" s="222"/>
      <c r="D46" s="440">
        <v>286</v>
      </c>
      <c r="E46" s="221"/>
      <c r="F46" s="221"/>
    </row>
    <row r="47" spans="1:6" ht="16.5" customHeight="1">
      <c r="A47" s="221"/>
      <c r="B47" s="430" t="s">
        <v>395</v>
      </c>
      <c r="C47" s="222"/>
      <c r="D47" s="440">
        <v>261</v>
      </c>
      <c r="E47" s="221"/>
      <c r="F47" s="221"/>
    </row>
    <row r="48" spans="1:6" ht="16.5" customHeight="1">
      <c r="A48" s="221"/>
      <c r="B48" s="430" t="s">
        <v>70</v>
      </c>
      <c r="C48" s="222"/>
      <c r="D48" s="440">
        <v>348</v>
      </c>
      <c r="E48" s="221"/>
      <c r="F48" s="221"/>
    </row>
    <row r="49" spans="1:5" ht="16.5" customHeight="1">
      <c r="A49" s="221"/>
      <c r="B49" s="430" t="s">
        <v>71</v>
      </c>
      <c r="C49" s="222"/>
      <c r="D49" s="440">
        <v>92</v>
      </c>
    </row>
    <row r="50" spans="1:5" ht="16.5" customHeight="1">
      <c r="A50" s="221"/>
      <c r="B50" s="430" t="s">
        <v>72</v>
      </c>
      <c r="C50" s="222"/>
      <c r="D50" s="440">
        <v>357</v>
      </c>
    </row>
    <row r="51" spans="1:5" ht="16.5" customHeight="1">
      <c r="A51" s="221"/>
      <c r="B51" s="430" t="s">
        <v>73</v>
      </c>
      <c r="C51" s="222"/>
      <c r="D51" s="440">
        <v>147</v>
      </c>
    </row>
    <row r="52" spans="1:5" ht="16.5" customHeight="1">
      <c r="A52" s="221"/>
      <c r="B52" s="430" t="s">
        <v>74</v>
      </c>
      <c r="C52" s="222"/>
      <c r="D52" s="440">
        <v>193</v>
      </c>
    </row>
    <row r="53" spans="1:5" ht="16.5" customHeight="1">
      <c r="A53" s="221"/>
      <c r="B53" s="430" t="s">
        <v>75</v>
      </c>
      <c r="C53" s="222"/>
      <c r="D53" s="440">
        <v>169</v>
      </c>
    </row>
    <row r="54" spans="1:5" ht="16.5" customHeight="1">
      <c r="A54" s="221"/>
      <c r="B54" s="430" t="s">
        <v>76</v>
      </c>
      <c r="C54" s="222"/>
      <c r="D54" s="440">
        <v>420</v>
      </c>
    </row>
    <row r="55" spans="1:5" ht="16.5" customHeight="1">
      <c r="A55" s="221"/>
      <c r="B55" s="430" t="s">
        <v>77</v>
      </c>
      <c r="C55" s="222"/>
      <c r="D55" s="440">
        <v>299</v>
      </c>
    </row>
    <row r="56" spans="1:5" ht="16.5" customHeight="1">
      <c r="A56" s="221"/>
      <c r="B56" s="430" t="s">
        <v>78</v>
      </c>
      <c r="C56" s="222"/>
      <c r="D56" s="440">
        <v>112</v>
      </c>
    </row>
    <row r="57" spans="1:5" ht="16.5" customHeight="1">
      <c r="A57" s="221"/>
      <c r="B57" s="430" t="s">
        <v>396</v>
      </c>
      <c r="C57" s="222"/>
      <c r="D57" s="440">
        <v>175</v>
      </c>
    </row>
    <row r="58" spans="1:5" ht="16.5" customHeight="1">
      <c r="A58" s="221"/>
      <c r="B58" s="430" t="s">
        <v>397</v>
      </c>
      <c r="C58" s="222"/>
      <c r="D58" s="440">
        <v>290</v>
      </c>
    </row>
    <row r="59" spans="1:5" ht="16.5" customHeight="1">
      <c r="A59" s="221"/>
      <c r="B59" s="430" t="s">
        <v>398</v>
      </c>
      <c r="C59" s="222"/>
      <c r="D59" s="440">
        <v>260</v>
      </c>
    </row>
    <row r="60" spans="1:5" ht="16.5" customHeight="1">
      <c r="A60" s="221"/>
      <c r="B60" s="430" t="s">
        <v>399</v>
      </c>
      <c r="C60" s="222"/>
      <c r="D60" s="440">
        <v>103</v>
      </c>
    </row>
    <row r="61" spans="1:5" ht="16.5" customHeight="1">
      <c r="A61" s="221"/>
      <c r="B61" s="430" t="s">
        <v>58</v>
      </c>
      <c r="C61" s="222"/>
      <c r="D61" s="440">
        <v>100</v>
      </c>
    </row>
    <row r="62" spans="1:5" ht="16.5" customHeight="1" thickBot="1">
      <c r="A62" s="212"/>
      <c r="B62" s="441" t="s">
        <v>412</v>
      </c>
      <c r="C62" s="223"/>
      <c r="D62" s="442">
        <v>30</v>
      </c>
      <c r="E62" s="212"/>
    </row>
    <row r="63" spans="1:5" ht="11.25" thickTop="1"/>
    <row r="64" spans="1:5">
      <c r="B64" s="29" t="s">
        <v>634</v>
      </c>
    </row>
    <row r="65" spans="2:4">
      <c r="B65" s="29" t="s">
        <v>413</v>
      </c>
      <c r="D65" s="228"/>
    </row>
    <row r="71" spans="2:4">
      <c r="D71" s="228"/>
    </row>
  </sheetData>
  <phoneticPr fontId="3"/>
  <printOptions horizontalCentered="1"/>
  <pageMargins left="0.59055118110236227" right="0.59055118110236227" top="1.3385826771653544" bottom="0.47244094488188981" header="0.6692913385826772" footer="0"/>
  <pageSetup paperSize="9" orientation="portrait" r:id="rId1"/>
  <headerFooter alignWithMargins="0">
    <oddHeader>&amp;L信号機数&amp;R&amp;F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5"/>
  <sheetViews>
    <sheetView zoomScaleNormal="100" zoomScalePageLayoutView="142" workbookViewId="0"/>
  </sheetViews>
  <sheetFormatPr defaultRowHeight="10.5"/>
  <cols>
    <col min="1" max="1" width="1" style="321" customWidth="1"/>
    <col min="2" max="2" width="13.5" style="321" customWidth="1"/>
    <col min="3" max="3" width="1" style="321" customWidth="1"/>
    <col min="4" max="4" width="8.83203125" style="321" customWidth="1"/>
    <col min="5" max="5" width="1" style="321" customWidth="1"/>
    <col min="6" max="6" width="2.5" style="321" customWidth="1"/>
    <col min="7" max="7" width="1" style="321" customWidth="1"/>
    <col min="8" max="8" width="8.83203125" style="321" customWidth="1"/>
    <col min="9" max="9" width="1" style="321" customWidth="1"/>
    <col min="10" max="10" width="13.5" style="321" customWidth="1"/>
    <col min="11" max="11" width="1" style="321" customWidth="1"/>
    <col min="12" max="12" width="8.83203125" style="321" customWidth="1"/>
    <col min="13" max="16384" width="9.33203125" style="321"/>
  </cols>
  <sheetData>
    <row r="1" spans="1:12">
      <c r="A1" s="28" t="s">
        <v>635</v>
      </c>
    </row>
    <row r="2" spans="1:12" ht="10.5" customHeight="1" thickBot="1">
      <c r="A2" s="28" t="s">
        <v>506</v>
      </c>
      <c r="D2" s="333"/>
      <c r="E2" s="323"/>
      <c r="F2" s="320"/>
      <c r="G2" s="323"/>
      <c r="H2" s="323"/>
      <c r="I2" s="323"/>
      <c r="J2" s="323"/>
      <c r="K2" s="323"/>
      <c r="L2" s="332"/>
    </row>
    <row r="3" spans="1:12" s="330" customFormat="1" ht="12.95" customHeight="1" thickTop="1">
      <c r="A3" s="331"/>
      <c r="B3" s="272" t="s">
        <v>505</v>
      </c>
      <c r="C3" s="273"/>
      <c r="D3" s="274" t="s">
        <v>504</v>
      </c>
      <c r="E3" s="122"/>
      <c r="F3" s="314"/>
      <c r="G3" s="122"/>
      <c r="H3" s="122"/>
      <c r="I3" s="122"/>
      <c r="J3" s="122"/>
      <c r="K3" s="122"/>
      <c r="L3" s="122"/>
    </row>
    <row r="4" spans="1:12" s="330" customFormat="1" ht="4.5" customHeight="1">
      <c r="A4" s="175"/>
      <c r="B4" s="126"/>
      <c r="C4" s="126"/>
      <c r="D4" s="125"/>
      <c r="E4" s="122"/>
      <c r="F4" s="122"/>
      <c r="G4" s="122"/>
      <c r="H4" s="122"/>
      <c r="I4" s="122"/>
      <c r="J4" s="122"/>
      <c r="K4" s="122"/>
      <c r="L4" s="122"/>
    </row>
    <row r="5" spans="1:12" ht="15" customHeight="1">
      <c r="A5" s="174"/>
      <c r="B5" s="276" t="s">
        <v>503</v>
      </c>
      <c r="C5" s="103"/>
      <c r="D5" s="254">
        <v>32</v>
      </c>
      <c r="E5" s="323"/>
      <c r="F5" s="323"/>
      <c r="G5" s="323"/>
      <c r="H5" s="323"/>
      <c r="I5" s="11"/>
      <c r="J5" s="323"/>
      <c r="K5" s="323"/>
      <c r="L5" s="323"/>
    </row>
    <row r="6" spans="1:12" ht="15" customHeight="1">
      <c r="A6" s="174"/>
      <c r="B6" s="276" t="s">
        <v>502</v>
      </c>
      <c r="C6" s="103"/>
      <c r="D6" s="254">
        <v>24</v>
      </c>
      <c r="E6" s="329"/>
      <c r="F6" s="329"/>
      <c r="G6" s="323"/>
      <c r="H6" s="323"/>
      <c r="I6" s="11"/>
      <c r="J6" s="323"/>
      <c r="K6" s="323"/>
      <c r="L6" s="323"/>
    </row>
    <row r="7" spans="1:12" ht="15" customHeight="1">
      <c r="A7" s="174"/>
      <c r="B7" s="276" t="s">
        <v>501</v>
      </c>
      <c r="C7" s="103"/>
      <c r="D7" s="254">
        <v>52</v>
      </c>
      <c r="E7" s="329"/>
      <c r="F7" s="329"/>
      <c r="G7" s="323"/>
      <c r="H7" s="323"/>
      <c r="I7" s="11"/>
      <c r="J7" s="323"/>
      <c r="K7" s="323"/>
      <c r="L7" s="323"/>
    </row>
    <row r="8" spans="1:12" ht="15" customHeight="1">
      <c r="A8" s="174"/>
      <c r="B8" s="276" t="s">
        <v>500</v>
      </c>
      <c r="C8" s="103"/>
      <c r="D8" s="254">
        <v>111</v>
      </c>
      <c r="E8" s="323"/>
      <c r="F8" s="323"/>
      <c r="G8" s="323"/>
      <c r="H8" s="323"/>
      <c r="I8" s="11"/>
      <c r="J8" s="323"/>
      <c r="K8" s="323"/>
      <c r="L8" s="323"/>
    </row>
    <row r="9" spans="1:12" ht="15" customHeight="1">
      <c r="A9" s="174"/>
      <c r="B9" s="276" t="s">
        <v>499</v>
      </c>
      <c r="C9" s="103"/>
      <c r="D9" s="254">
        <v>53</v>
      </c>
      <c r="E9" s="323"/>
      <c r="F9" s="323"/>
      <c r="G9" s="323"/>
      <c r="H9" s="323"/>
      <c r="I9" s="11"/>
      <c r="J9" s="323"/>
      <c r="K9" s="323"/>
      <c r="L9" s="323"/>
    </row>
    <row r="10" spans="1:12" ht="15" customHeight="1">
      <c r="A10" s="174"/>
      <c r="B10" s="276" t="s">
        <v>498</v>
      </c>
      <c r="C10" s="103"/>
      <c r="D10" s="254">
        <v>77</v>
      </c>
      <c r="E10" s="323"/>
      <c r="F10" s="323"/>
      <c r="G10" s="323"/>
      <c r="H10" s="323"/>
      <c r="I10" s="11"/>
      <c r="J10" s="323"/>
      <c r="K10" s="323"/>
      <c r="L10" s="323"/>
    </row>
    <row r="11" spans="1:12" ht="15" customHeight="1">
      <c r="A11" s="11"/>
      <c r="B11" s="266" t="s">
        <v>497</v>
      </c>
      <c r="C11" s="42"/>
      <c r="D11" s="254">
        <v>237</v>
      </c>
      <c r="E11" s="328"/>
      <c r="F11" s="328"/>
      <c r="G11" s="328"/>
      <c r="H11" s="328"/>
      <c r="I11" s="328"/>
      <c r="J11" s="328"/>
      <c r="K11" s="328"/>
      <c r="L11" s="328"/>
    </row>
    <row r="12" spans="1:12" ht="15" customHeight="1">
      <c r="A12" s="11"/>
      <c r="B12" s="266" t="s">
        <v>496</v>
      </c>
      <c r="C12" s="42"/>
      <c r="D12" s="254">
        <v>242</v>
      </c>
      <c r="F12" s="266"/>
      <c r="G12" s="327"/>
      <c r="H12" s="327"/>
      <c r="I12" s="327"/>
      <c r="J12" s="327"/>
      <c r="L12" s="323"/>
    </row>
    <row r="13" spans="1:12" ht="15" customHeight="1">
      <c r="A13" s="11"/>
      <c r="B13" s="266" t="s">
        <v>495</v>
      </c>
      <c r="C13" s="42"/>
      <c r="D13" s="254">
        <v>253</v>
      </c>
      <c r="L13" s="326"/>
    </row>
    <row r="14" spans="1:12" ht="15" customHeight="1">
      <c r="A14" s="11"/>
      <c r="B14" s="266" t="s">
        <v>494</v>
      </c>
      <c r="C14" s="42"/>
      <c r="D14" s="254">
        <v>61</v>
      </c>
    </row>
    <row r="15" spans="1:12" ht="15" customHeight="1">
      <c r="A15" s="11"/>
      <c r="B15" s="266" t="s">
        <v>493</v>
      </c>
      <c r="C15" s="42"/>
      <c r="D15" s="254">
        <v>18</v>
      </c>
    </row>
    <row r="16" spans="1:12" ht="15" customHeight="1">
      <c r="A16" s="11"/>
      <c r="B16" s="266" t="s">
        <v>492</v>
      </c>
      <c r="C16" s="42"/>
      <c r="D16" s="254">
        <v>1</v>
      </c>
    </row>
    <row r="17" spans="1:5" ht="15" customHeight="1">
      <c r="A17" s="323"/>
      <c r="B17" s="266" t="s">
        <v>491</v>
      </c>
      <c r="C17" s="42"/>
      <c r="D17" s="254" t="s">
        <v>484</v>
      </c>
    </row>
    <row r="18" spans="1:5" ht="15" customHeight="1">
      <c r="A18" s="323"/>
      <c r="B18" s="266" t="s">
        <v>490</v>
      </c>
      <c r="C18" s="42"/>
      <c r="D18" s="254" t="s">
        <v>484</v>
      </c>
    </row>
    <row r="19" spans="1:5" ht="15" customHeight="1">
      <c r="A19" s="323"/>
      <c r="B19" s="266" t="s">
        <v>489</v>
      </c>
      <c r="C19" s="42"/>
      <c r="D19" s="254" t="s">
        <v>484</v>
      </c>
    </row>
    <row r="20" spans="1:5" ht="15" customHeight="1">
      <c r="A20" s="323"/>
      <c r="B20" s="266" t="s">
        <v>488</v>
      </c>
      <c r="C20" s="42"/>
      <c r="D20" s="254" t="s">
        <v>484</v>
      </c>
    </row>
    <row r="21" spans="1:5" ht="15" customHeight="1">
      <c r="A21" s="323"/>
      <c r="B21" s="266" t="s">
        <v>487</v>
      </c>
      <c r="C21" s="42"/>
      <c r="D21" s="254" t="s">
        <v>484</v>
      </c>
    </row>
    <row r="22" spans="1:5" s="323" customFormat="1" ht="15" customHeight="1">
      <c r="B22" s="266" t="s">
        <v>486</v>
      </c>
      <c r="C22" s="20"/>
      <c r="D22" s="254" t="s">
        <v>485</v>
      </c>
    </row>
    <row r="23" spans="1:5" ht="3.75" customHeight="1" thickBot="1">
      <c r="A23" s="325"/>
      <c r="B23" s="325"/>
      <c r="C23" s="325"/>
      <c r="D23" s="324" t="s">
        <v>483</v>
      </c>
      <c r="E23" s="323"/>
    </row>
    <row r="24" spans="1:5" ht="11.25" thickTop="1"/>
    <row r="25" spans="1:5">
      <c r="D25" s="322"/>
    </row>
  </sheetData>
  <phoneticPr fontId="3"/>
  <printOptions horizontalCentered="1"/>
  <pageMargins left="1.1811023622047245" right="0.78740157480314965" top="1.4960629921259843" bottom="1.2598425196850394" header="0.78740157480314965" footer="0.51181102362204722"/>
  <pageSetup paperSize="9" scale="120" orientation="portrait" cellComments="asDisplayed" r:id="rId1"/>
  <headerFooter alignWithMargins="0">
    <oddHeader>&amp;L刑務所入出所者数と受刑者数&amp;R&amp;F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0"/>
  <sheetViews>
    <sheetView zoomScaleNormal="100" zoomScalePageLayoutView="142" workbookViewId="0"/>
  </sheetViews>
  <sheetFormatPr defaultRowHeight="10.5"/>
  <cols>
    <col min="1" max="1" width="1" style="29" customWidth="1"/>
    <col min="2" max="2" width="24.83203125" style="29" customWidth="1"/>
    <col min="3" max="3" width="1" style="29" customWidth="1"/>
    <col min="4" max="4" width="9.33203125" style="29"/>
    <col min="5" max="5" width="1" style="29" customWidth="1"/>
    <col min="6" max="6" width="3.6640625" style="29" customWidth="1"/>
    <col min="7" max="7" width="1" style="29" customWidth="1"/>
    <col min="8" max="16384" width="9.33203125" style="29"/>
  </cols>
  <sheetData>
    <row r="1" spans="1:6" ht="12" customHeight="1" thickBot="1">
      <c r="A1" s="1" t="s">
        <v>531</v>
      </c>
      <c r="E1" s="309"/>
      <c r="F1" s="314"/>
    </row>
    <row r="2" spans="1:6" s="49" customFormat="1" ht="14.25" customHeight="1" thickTop="1">
      <c r="A2" s="338"/>
      <c r="B2" s="337" t="s">
        <v>530</v>
      </c>
      <c r="C2" s="337"/>
      <c r="D2" s="10" t="s">
        <v>504</v>
      </c>
      <c r="E2" s="337"/>
      <c r="F2" s="112"/>
    </row>
    <row r="3" spans="1:6" s="49" customFormat="1" ht="4.5" customHeight="1">
      <c r="A3" s="112"/>
      <c r="B3" s="269"/>
      <c r="C3" s="269"/>
      <c r="D3" s="3"/>
      <c r="E3" s="269"/>
      <c r="F3" s="112"/>
    </row>
    <row r="4" spans="1:6" ht="13.5" customHeight="1">
      <c r="A4" s="221"/>
      <c r="B4" s="266" t="s">
        <v>529</v>
      </c>
      <c r="C4" s="20"/>
      <c r="D4" s="255">
        <v>320</v>
      </c>
      <c r="E4" s="20"/>
      <c r="F4" s="221"/>
    </row>
    <row r="5" spans="1:6" ht="13.5" customHeight="1">
      <c r="A5" s="221"/>
      <c r="B5" s="266" t="s">
        <v>528</v>
      </c>
      <c r="C5" s="20"/>
      <c r="D5" s="255">
        <v>80</v>
      </c>
      <c r="E5" s="20"/>
      <c r="F5" s="221"/>
    </row>
    <row r="6" spans="1:6" ht="13.5" customHeight="1">
      <c r="A6" s="221"/>
      <c r="B6" s="266" t="s">
        <v>527</v>
      </c>
      <c r="C6" s="20"/>
      <c r="D6" s="255">
        <v>78</v>
      </c>
      <c r="E6" s="20"/>
      <c r="F6" s="221"/>
    </row>
    <row r="7" spans="1:6" ht="13.5" customHeight="1">
      <c r="A7" s="221"/>
      <c r="B7" s="266" t="s">
        <v>526</v>
      </c>
      <c r="C7" s="20"/>
      <c r="D7" s="255">
        <v>19</v>
      </c>
      <c r="E7" s="20"/>
      <c r="F7" s="221"/>
    </row>
    <row r="8" spans="1:6" ht="13.5" customHeight="1">
      <c r="A8" s="221"/>
      <c r="B8" s="266" t="s">
        <v>525</v>
      </c>
      <c r="C8" s="20"/>
      <c r="D8" s="255">
        <v>27</v>
      </c>
      <c r="E8" s="20"/>
      <c r="F8" s="221"/>
    </row>
    <row r="9" spans="1:6" ht="13.5" customHeight="1">
      <c r="A9" s="221"/>
      <c r="B9" s="266" t="s">
        <v>524</v>
      </c>
      <c r="C9" s="20"/>
      <c r="D9" s="255">
        <v>4</v>
      </c>
      <c r="E9" s="20"/>
      <c r="F9" s="221"/>
    </row>
    <row r="10" spans="1:6" ht="13.5" customHeight="1">
      <c r="A10" s="221"/>
      <c r="B10" s="266" t="s">
        <v>523</v>
      </c>
      <c r="C10" s="20"/>
      <c r="D10" s="255">
        <v>59</v>
      </c>
      <c r="E10" s="20"/>
      <c r="F10" s="221"/>
    </row>
    <row r="11" spans="1:6" ht="13.5" customHeight="1">
      <c r="A11" s="221"/>
      <c r="B11" s="266" t="s">
        <v>522</v>
      </c>
      <c r="C11" s="20"/>
      <c r="D11" s="255">
        <v>13</v>
      </c>
      <c r="E11" s="20"/>
      <c r="F11" s="221"/>
    </row>
    <row r="12" spans="1:6" ht="13.5" customHeight="1">
      <c r="A12" s="221"/>
      <c r="B12" s="266" t="s">
        <v>521</v>
      </c>
      <c r="C12" s="20"/>
      <c r="D12" s="255">
        <v>7</v>
      </c>
      <c r="E12" s="20"/>
      <c r="F12" s="221"/>
    </row>
    <row r="13" spans="1:6" ht="13.5" customHeight="1">
      <c r="A13" s="221"/>
      <c r="B13" s="420" t="s">
        <v>636</v>
      </c>
      <c r="C13" s="20"/>
      <c r="D13" s="255">
        <v>36</v>
      </c>
      <c r="E13" s="20"/>
      <c r="F13" s="221"/>
    </row>
    <row r="14" spans="1:6" ht="13.5" customHeight="1">
      <c r="A14" s="221"/>
      <c r="B14" s="266" t="s">
        <v>165</v>
      </c>
      <c r="C14" s="20"/>
      <c r="D14" s="255">
        <v>10</v>
      </c>
      <c r="E14" s="20"/>
      <c r="F14" s="221"/>
    </row>
    <row r="15" spans="1:6" ht="13.5" customHeight="1">
      <c r="A15" s="221"/>
      <c r="B15" s="336" t="s">
        <v>520</v>
      </c>
      <c r="C15" s="20"/>
      <c r="D15" s="255">
        <v>3</v>
      </c>
      <c r="E15" s="20"/>
    </row>
    <row r="16" spans="1:6" ht="13.5" customHeight="1">
      <c r="A16" s="221"/>
      <c r="B16" s="266" t="s">
        <v>519</v>
      </c>
      <c r="C16" s="20"/>
      <c r="D16" s="255">
        <v>14</v>
      </c>
      <c r="E16" s="221"/>
    </row>
    <row r="17" spans="1:8" ht="13.5" customHeight="1">
      <c r="B17" s="266" t="s">
        <v>518</v>
      </c>
      <c r="C17" s="20"/>
      <c r="D17" s="255">
        <v>6</v>
      </c>
    </row>
    <row r="18" spans="1:8" ht="13.5" customHeight="1">
      <c r="B18" s="420" t="s">
        <v>517</v>
      </c>
      <c r="C18" s="20"/>
      <c r="D18" s="254">
        <v>16</v>
      </c>
    </row>
    <row r="19" spans="1:8">
      <c r="B19" s="266" t="s">
        <v>516</v>
      </c>
      <c r="C19" s="20"/>
      <c r="D19" s="255">
        <v>5</v>
      </c>
      <c r="H19" s="213"/>
    </row>
    <row r="20" spans="1:8">
      <c r="B20" s="266" t="s">
        <v>515</v>
      </c>
      <c r="C20" s="20"/>
      <c r="D20" s="255">
        <v>62</v>
      </c>
    </row>
    <row r="21" spans="1:8">
      <c r="B21" s="266" t="s">
        <v>514</v>
      </c>
      <c r="C21" s="20"/>
      <c r="D21" s="255">
        <v>324</v>
      </c>
    </row>
    <row r="22" spans="1:8">
      <c r="B22" s="266" t="s">
        <v>513</v>
      </c>
      <c r="C22" s="20"/>
      <c r="D22" s="255">
        <v>29</v>
      </c>
    </row>
    <row r="23" spans="1:8">
      <c r="B23" s="277" t="s">
        <v>512</v>
      </c>
      <c r="C23" s="20"/>
      <c r="D23" s="254" t="s">
        <v>511</v>
      </c>
    </row>
    <row r="24" spans="1:8">
      <c r="B24" s="266" t="s">
        <v>510</v>
      </c>
      <c r="C24" s="20"/>
      <c r="D24" s="255">
        <v>4</v>
      </c>
    </row>
    <row r="25" spans="1:8">
      <c r="B25" s="266" t="s">
        <v>509</v>
      </c>
      <c r="C25" s="20"/>
      <c r="D25" s="254">
        <v>2</v>
      </c>
    </row>
    <row r="26" spans="1:8">
      <c r="B26" s="266" t="s">
        <v>508</v>
      </c>
      <c r="C26" s="20"/>
      <c r="D26" s="254" t="s">
        <v>142</v>
      </c>
    </row>
    <row r="27" spans="1:8">
      <c r="B27" s="266" t="s">
        <v>507</v>
      </c>
      <c r="C27" s="20"/>
      <c r="D27" s="255">
        <v>43</v>
      </c>
    </row>
    <row r="28" spans="1:8" ht="4.5" customHeight="1" thickBot="1">
      <c r="A28" s="212"/>
      <c r="B28" s="212"/>
      <c r="C28" s="223"/>
      <c r="D28" s="305"/>
      <c r="E28" s="212"/>
    </row>
    <row r="29" spans="1:8" ht="11.25" thickTop="1"/>
    <row r="30" spans="1:8">
      <c r="B30" s="266"/>
      <c r="C30" s="20"/>
      <c r="D30" s="335"/>
    </row>
    <row r="31" spans="1:8">
      <c r="B31" s="266"/>
      <c r="C31" s="20"/>
      <c r="D31" s="334"/>
    </row>
    <row r="32" spans="1:8">
      <c r="B32" s="266"/>
      <c r="C32" s="20"/>
      <c r="D32" s="334"/>
    </row>
    <row r="33" spans="2:4">
      <c r="B33" s="266"/>
      <c r="C33" s="20"/>
      <c r="D33" s="334"/>
    </row>
    <row r="34" spans="2:4">
      <c r="B34" s="266"/>
      <c r="C34" s="20"/>
      <c r="D34" s="334"/>
    </row>
    <row r="35" spans="2:4">
      <c r="B35" s="266"/>
      <c r="C35" s="20"/>
      <c r="D35" s="334"/>
    </row>
    <row r="36" spans="2:4">
      <c r="B36" s="266"/>
      <c r="C36" s="20"/>
      <c r="D36" s="221"/>
    </row>
    <row r="37" spans="2:4">
      <c r="B37" s="266"/>
      <c r="C37" s="20"/>
      <c r="D37" s="334"/>
    </row>
    <row r="38" spans="2:4">
      <c r="B38" s="266"/>
      <c r="C38" s="20"/>
      <c r="D38" s="221"/>
    </row>
    <row r="39" spans="2:4">
      <c r="B39" s="266"/>
      <c r="C39" s="20"/>
      <c r="D39" s="334"/>
    </row>
    <row r="40" spans="2:4">
      <c r="D40" s="221"/>
    </row>
  </sheetData>
  <phoneticPr fontId="3"/>
  <printOptions horizontalCentered="1"/>
  <pageMargins left="1.1811023622047245" right="0.78740157480314965" top="1.4173228346456694" bottom="1.2598425196850394" header="0.74803149606299213" footer="0.51181102362204722"/>
  <pageSetup paperSize="9" scale="120" orientation="portrait" cellComments="asDisplayed" r:id="rId1"/>
  <headerFooter alignWithMargins="0">
    <oddHeader>&amp;L刑務所入出所者数と受刑者数&amp;R&amp;"ＭＳ ゴシック,標準"&amp;9&amp;F（&amp;A）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8"/>
  <sheetViews>
    <sheetView zoomScaleNormal="100" zoomScalePageLayoutView="148" workbookViewId="0"/>
  </sheetViews>
  <sheetFormatPr defaultRowHeight="10.5"/>
  <cols>
    <col min="1" max="1" width="1" style="327" customWidth="1"/>
    <col min="2" max="2" width="13.33203125" style="327" customWidth="1"/>
    <col min="3" max="3" width="1" style="327" customWidth="1"/>
    <col min="4" max="4" width="8.83203125" style="327" customWidth="1"/>
    <col min="5" max="5" width="1" style="327" customWidth="1"/>
    <col min="6" max="6" width="1.6640625" style="327" customWidth="1"/>
    <col min="7" max="16384" width="9.33203125" style="327"/>
  </cols>
  <sheetData>
    <row r="1" spans="1:10" ht="10.5" customHeight="1" thickBot="1">
      <c r="A1" s="28" t="s">
        <v>544</v>
      </c>
      <c r="D1" s="333"/>
      <c r="F1" s="314"/>
    </row>
    <row r="2" spans="1:10" s="94" customFormat="1" ht="15" customHeight="1" thickTop="1">
      <c r="A2" s="331"/>
      <c r="B2" s="272" t="s">
        <v>543</v>
      </c>
      <c r="C2" s="272"/>
      <c r="D2" s="274" t="s">
        <v>504</v>
      </c>
      <c r="E2" s="272"/>
      <c r="F2" s="175"/>
    </row>
    <row r="3" spans="1:10" s="94" customFormat="1" ht="4.5" customHeight="1">
      <c r="A3" s="175"/>
      <c r="B3" s="122"/>
      <c r="C3" s="122"/>
      <c r="D3" s="345"/>
      <c r="E3" s="122"/>
      <c r="F3" s="175"/>
    </row>
    <row r="4" spans="1:10" s="92" customFormat="1" ht="15.95" customHeight="1">
      <c r="A4" s="174"/>
      <c r="B4" s="276" t="s">
        <v>542</v>
      </c>
      <c r="C4" s="103"/>
      <c r="D4" s="255">
        <v>90</v>
      </c>
      <c r="E4" s="20"/>
      <c r="F4" s="174"/>
    </row>
    <row r="5" spans="1:10" s="92" customFormat="1" ht="15.95" customHeight="1">
      <c r="A5" s="174"/>
      <c r="B5" s="276" t="s">
        <v>541</v>
      </c>
      <c r="C5" s="103"/>
      <c r="D5" s="255">
        <v>132</v>
      </c>
      <c r="E5" s="20"/>
      <c r="F5" s="174"/>
    </row>
    <row r="6" spans="1:10" s="92" customFormat="1" ht="15.75" customHeight="1">
      <c r="A6" s="174"/>
      <c r="B6" s="276" t="s">
        <v>540</v>
      </c>
      <c r="C6" s="103"/>
      <c r="D6" s="255">
        <v>270</v>
      </c>
      <c r="E6" s="20"/>
      <c r="F6" s="221"/>
    </row>
    <row r="7" spans="1:10" ht="15.75" customHeight="1">
      <c r="A7" s="342"/>
      <c r="B7" s="276" t="s">
        <v>539</v>
      </c>
      <c r="C7" s="103"/>
      <c r="D7" s="255">
        <v>351</v>
      </c>
      <c r="E7" s="20"/>
      <c r="F7" s="344"/>
    </row>
    <row r="8" spans="1:10" ht="15.75" customHeight="1">
      <c r="B8" s="266" t="s">
        <v>538</v>
      </c>
      <c r="C8" s="20"/>
      <c r="D8" s="255">
        <v>231</v>
      </c>
      <c r="E8" s="20"/>
      <c r="F8" s="342"/>
    </row>
    <row r="9" spans="1:10" ht="15.75" customHeight="1">
      <c r="A9" s="343" t="s">
        <v>537</v>
      </c>
      <c r="B9" s="266" t="s">
        <v>536</v>
      </c>
      <c r="C9" s="20"/>
      <c r="D9" s="255">
        <v>62</v>
      </c>
      <c r="E9" s="20"/>
      <c r="F9" s="342"/>
    </row>
    <row r="10" spans="1:10" ht="15.75" customHeight="1">
      <c r="B10" s="266" t="s">
        <v>535</v>
      </c>
      <c r="C10" s="20"/>
      <c r="D10" s="255">
        <v>16</v>
      </c>
      <c r="E10" s="342"/>
      <c r="F10" s="342"/>
    </row>
    <row r="11" spans="1:10" ht="15.75" customHeight="1">
      <c r="B11" s="266" t="s">
        <v>534</v>
      </c>
      <c r="C11" s="20"/>
      <c r="D11" s="255">
        <v>9</v>
      </c>
      <c r="E11" s="342"/>
    </row>
    <row r="12" spans="1:10" ht="15.75" customHeight="1">
      <c r="B12" s="266" t="s">
        <v>533</v>
      </c>
      <c r="C12" s="20"/>
      <c r="D12" s="255">
        <v>0</v>
      </c>
      <c r="E12" s="342"/>
    </row>
    <row r="13" spans="1:10" ht="4.5" customHeight="1" thickBot="1">
      <c r="A13" s="340"/>
      <c r="B13" s="340"/>
      <c r="C13" s="340"/>
      <c r="D13" s="341"/>
      <c r="E13" s="340"/>
    </row>
    <row r="14" spans="1:10" s="106" customFormat="1" ht="17.25" customHeight="1" thickTop="1">
      <c r="B14" s="1" t="s">
        <v>532</v>
      </c>
      <c r="C14" s="29"/>
      <c r="D14" s="29"/>
      <c r="E14" s="29"/>
      <c r="F14" s="29"/>
      <c r="G14" s="29"/>
      <c r="H14" s="29"/>
      <c r="I14" s="29"/>
      <c r="J14" s="29"/>
    </row>
    <row r="16" spans="1:10">
      <c r="B16" s="28"/>
    </row>
    <row r="18" spans="4:4">
      <c r="D18" s="339"/>
    </row>
  </sheetData>
  <phoneticPr fontId="3"/>
  <printOptions horizontalCentered="1"/>
  <pageMargins left="1.1811023622047245" right="0.78740157480314965" top="1.2598425196850394" bottom="1.2598425196850394" header="0.74803149606299213" footer="0.51181102362204722"/>
  <pageSetup paperSize="9" scale="120" orientation="portrait" cellComments="asDisplayed" r:id="rId1"/>
  <headerFooter alignWithMargins="0">
    <oddHeader>&amp;L刑務所入出所者数と受刑者数&amp;R&amp;F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5"/>
  <sheetViews>
    <sheetView zoomScaleNormal="100" zoomScalePageLayoutView="95" workbookViewId="0"/>
  </sheetViews>
  <sheetFormatPr defaultColWidth="9.33203125" defaultRowHeight="10.5"/>
  <cols>
    <col min="1" max="1" width="1" style="29" customWidth="1"/>
    <col min="2" max="2" width="18.1640625" style="413" customWidth="1"/>
    <col min="3" max="3" width="1" style="29" customWidth="1"/>
    <col min="4" max="18" width="7.6640625" style="29" customWidth="1"/>
    <col min="19" max="19" width="8.1640625" style="29" customWidth="1"/>
    <col min="20" max="16384" width="9.33203125" style="29"/>
  </cols>
  <sheetData>
    <row r="1" spans="1:19" ht="16.5" customHeight="1" thickBot="1">
      <c r="B1" s="419"/>
      <c r="K1" s="12"/>
      <c r="S1" s="12" t="s">
        <v>633</v>
      </c>
    </row>
    <row r="2" spans="1:19" s="49" customFormat="1" ht="24.95" customHeight="1" thickTop="1">
      <c r="A2" s="454" t="s">
        <v>632</v>
      </c>
      <c r="B2" s="455"/>
      <c r="C2" s="455"/>
      <c r="D2" s="455" t="s">
        <v>631</v>
      </c>
      <c r="E2" s="455"/>
      <c r="F2" s="467" t="s">
        <v>630</v>
      </c>
      <c r="G2" s="455"/>
      <c r="H2" s="467" t="s">
        <v>629</v>
      </c>
      <c r="I2" s="455"/>
      <c r="J2" s="461" t="s">
        <v>628</v>
      </c>
      <c r="K2" s="468"/>
      <c r="L2" s="461" t="s">
        <v>627</v>
      </c>
      <c r="M2" s="462"/>
      <c r="N2" s="461" t="s">
        <v>626</v>
      </c>
      <c r="O2" s="462"/>
      <c r="P2" s="455" t="s">
        <v>625</v>
      </c>
      <c r="Q2" s="455"/>
      <c r="R2" s="463" t="s">
        <v>624</v>
      </c>
      <c r="S2" s="464"/>
    </row>
    <row r="3" spans="1:19" s="49" customFormat="1" ht="21.95" customHeight="1">
      <c r="A3" s="465"/>
      <c r="B3" s="466"/>
      <c r="C3" s="466"/>
      <c r="D3" s="410" t="s">
        <v>306</v>
      </c>
      <c r="E3" s="410" t="s">
        <v>161</v>
      </c>
      <c r="F3" s="410" t="s">
        <v>306</v>
      </c>
      <c r="G3" s="410" t="s">
        <v>161</v>
      </c>
      <c r="H3" s="410" t="s">
        <v>306</v>
      </c>
      <c r="I3" s="410" t="s">
        <v>161</v>
      </c>
      <c r="J3" s="410" t="s">
        <v>306</v>
      </c>
      <c r="K3" s="412" t="s">
        <v>161</v>
      </c>
      <c r="L3" s="410" t="s">
        <v>306</v>
      </c>
      <c r="M3" s="410" t="s">
        <v>161</v>
      </c>
      <c r="N3" s="410" t="s">
        <v>306</v>
      </c>
      <c r="O3" s="410" t="s">
        <v>161</v>
      </c>
      <c r="P3" s="410" t="s">
        <v>306</v>
      </c>
      <c r="Q3" s="410" t="s">
        <v>161</v>
      </c>
      <c r="R3" s="410" t="s">
        <v>306</v>
      </c>
      <c r="S3" s="412" t="s">
        <v>161</v>
      </c>
    </row>
    <row r="4" spans="1:19" s="309" customFormat="1" ht="11.25" customHeight="1">
      <c r="A4" s="11"/>
      <c r="B4" s="11"/>
      <c r="C4" s="384"/>
      <c r="D4" s="11" t="s">
        <v>623</v>
      </c>
      <c r="E4" s="11" t="s">
        <v>622</v>
      </c>
      <c r="F4" s="11" t="s">
        <v>623</v>
      </c>
      <c r="G4" s="11" t="s">
        <v>622</v>
      </c>
      <c r="H4" s="11" t="s">
        <v>623</v>
      </c>
      <c r="I4" s="11" t="s">
        <v>622</v>
      </c>
      <c r="J4" s="11" t="s">
        <v>623</v>
      </c>
      <c r="K4" s="11" t="s">
        <v>622</v>
      </c>
      <c r="L4" s="11" t="s">
        <v>623</v>
      </c>
      <c r="M4" s="11" t="s">
        <v>622</v>
      </c>
      <c r="N4" s="11" t="s">
        <v>623</v>
      </c>
      <c r="O4" s="11" t="s">
        <v>622</v>
      </c>
      <c r="P4" s="11" t="s">
        <v>623</v>
      </c>
      <c r="Q4" s="11" t="s">
        <v>622</v>
      </c>
      <c r="R4" s="11" t="s">
        <v>623</v>
      </c>
      <c r="S4" s="11" t="s">
        <v>622</v>
      </c>
    </row>
    <row r="5" spans="1:19" s="307" customFormat="1" ht="18.600000000000001" customHeight="1">
      <c r="A5" s="129"/>
      <c r="B5" s="449" t="s">
        <v>642</v>
      </c>
      <c r="C5" s="63"/>
      <c r="D5" s="39">
        <v>306</v>
      </c>
      <c r="E5" s="39">
        <v>215</v>
      </c>
      <c r="F5" s="39">
        <v>75</v>
      </c>
      <c r="G5" s="39">
        <v>53</v>
      </c>
      <c r="H5" s="39">
        <v>167</v>
      </c>
      <c r="I5" s="39">
        <v>94</v>
      </c>
      <c r="J5" s="39">
        <v>0</v>
      </c>
      <c r="K5" s="39">
        <v>0</v>
      </c>
      <c r="L5" s="39">
        <v>10</v>
      </c>
      <c r="M5" s="39">
        <v>0</v>
      </c>
      <c r="N5" s="39">
        <v>22</v>
      </c>
      <c r="O5" s="39">
        <v>35</v>
      </c>
      <c r="P5" s="39">
        <v>28</v>
      </c>
      <c r="Q5" s="39">
        <v>29</v>
      </c>
      <c r="R5" s="39">
        <v>4</v>
      </c>
      <c r="S5" s="39">
        <v>4</v>
      </c>
    </row>
    <row r="6" spans="1:19" s="307" customFormat="1" ht="18.600000000000001" customHeight="1">
      <c r="A6" s="129"/>
      <c r="B6" s="449" t="s">
        <v>643</v>
      </c>
      <c r="C6" s="63"/>
      <c r="D6" s="39">
        <v>257</v>
      </c>
      <c r="E6" s="39">
        <v>173</v>
      </c>
      <c r="F6" s="39">
        <v>79</v>
      </c>
      <c r="G6" s="39">
        <v>53</v>
      </c>
      <c r="H6" s="39">
        <v>111</v>
      </c>
      <c r="I6" s="39">
        <v>56</v>
      </c>
      <c r="J6" s="39">
        <v>1</v>
      </c>
      <c r="K6" s="39">
        <v>1</v>
      </c>
      <c r="L6" s="39">
        <v>6</v>
      </c>
      <c r="M6" s="39">
        <v>1</v>
      </c>
      <c r="N6" s="39">
        <v>29</v>
      </c>
      <c r="O6" s="39">
        <v>29</v>
      </c>
      <c r="P6" s="39">
        <v>29</v>
      </c>
      <c r="Q6" s="39">
        <v>31</v>
      </c>
      <c r="R6" s="39">
        <v>2</v>
      </c>
      <c r="S6" s="418">
        <v>2</v>
      </c>
    </row>
    <row r="7" spans="1:19" s="307" customFormat="1" ht="18.600000000000001" customHeight="1">
      <c r="A7" s="129"/>
      <c r="B7" s="449" t="s">
        <v>644</v>
      </c>
      <c r="C7" s="63"/>
      <c r="D7" s="39">
        <v>177</v>
      </c>
      <c r="E7" s="39">
        <v>141</v>
      </c>
      <c r="F7" s="39">
        <v>64</v>
      </c>
      <c r="G7" s="39">
        <v>54</v>
      </c>
      <c r="H7" s="39">
        <v>75</v>
      </c>
      <c r="I7" s="39">
        <v>42</v>
      </c>
      <c r="J7" s="39">
        <v>0</v>
      </c>
      <c r="K7" s="39">
        <v>0</v>
      </c>
      <c r="L7" s="39">
        <v>2</v>
      </c>
      <c r="M7" s="39">
        <v>0</v>
      </c>
      <c r="N7" s="39">
        <v>21</v>
      </c>
      <c r="O7" s="39">
        <v>30</v>
      </c>
      <c r="P7" s="39">
        <v>15</v>
      </c>
      <c r="Q7" s="39">
        <v>15</v>
      </c>
      <c r="R7" s="39">
        <v>0</v>
      </c>
      <c r="S7" s="258">
        <v>0</v>
      </c>
    </row>
    <row r="8" spans="1:19" s="307" customFormat="1" ht="10.5" customHeight="1">
      <c r="A8" s="129"/>
      <c r="B8" s="13"/>
      <c r="C8" s="63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19" ht="19.5" customHeight="1">
      <c r="A9" s="20"/>
      <c r="B9" s="411" t="s">
        <v>621</v>
      </c>
      <c r="C9" s="42"/>
      <c r="D9" s="258">
        <v>22</v>
      </c>
      <c r="E9" s="258">
        <v>34</v>
      </c>
      <c r="F9" s="258">
        <v>9</v>
      </c>
      <c r="G9" s="258">
        <v>13</v>
      </c>
      <c r="H9" s="258">
        <v>0</v>
      </c>
      <c r="I9" s="258">
        <v>0</v>
      </c>
      <c r="J9" s="258">
        <v>0</v>
      </c>
      <c r="K9" s="258">
        <v>0</v>
      </c>
      <c r="L9" s="258">
        <v>0</v>
      </c>
      <c r="M9" s="258">
        <v>0</v>
      </c>
      <c r="N9" s="258">
        <v>8</v>
      </c>
      <c r="O9" s="258">
        <v>16</v>
      </c>
      <c r="P9" s="258">
        <v>5</v>
      </c>
      <c r="Q9" s="258">
        <v>5</v>
      </c>
      <c r="R9" s="258">
        <v>0</v>
      </c>
      <c r="S9" s="258">
        <v>0</v>
      </c>
    </row>
    <row r="10" spans="1:19" ht="19.5" customHeight="1">
      <c r="A10" s="20"/>
      <c r="B10" s="417" t="s">
        <v>620</v>
      </c>
      <c r="C10" s="416"/>
      <c r="D10" s="258">
        <v>20</v>
      </c>
      <c r="E10" s="258">
        <v>17</v>
      </c>
      <c r="F10" s="258">
        <v>14</v>
      </c>
      <c r="G10" s="258">
        <v>11</v>
      </c>
      <c r="H10" s="258">
        <v>0</v>
      </c>
      <c r="I10" s="258">
        <v>0</v>
      </c>
      <c r="J10" s="258">
        <v>0</v>
      </c>
      <c r="K10" s="258">
        <v>0</v>
      </c>
      <c r="L10" s="258">
        <v>0</v>
      </c>
      <c r="M10" s="258">
        <v>0</v>
      </c>
      <c r="N10" s="258">
        <v>3</v>
      </c>
      <c r="O10" s="258">
        <v>3</v>
      </c>
      <c r="P10" s="258">
        <v>3</v>
      </c>
      <c r="Q10" s="258">
        <v>3</v>
      </c>
      <c r="R10" s="258">
        <v>0</v>
      </c>
      <c r="S10" s="258">
        <v>0</v>
      </c>
    </row>
    <row r="11" spans="1:19" s="221" customFormat="1" ht="20.25" customHeight="1">
      <c r="A11" s="20"/>
      <c r="B11" s="411" t="s">
        <v>619</v>
      </c>
      <c r="C11" s="42"/>
      <c r="D11" s="258">
        <v>120</v>
      </c>
      <c r="E11" s="258">
        <v>82</v>
      </c>
      <c r="F11" s="258">
        <v>32</v>
      </c>
      <c r="G11" s="258">
        <v>25</v>
      </c>
      <c r="H11" s="258">
        <v>69</v>
      </c>
      <c r="I11" s="258">
        <v>39</v>
      </c>
      <c r="J11" s="258">
        <v>0</v>
      </c>
      <c r="K11" s="258">
        <v>0</v>
      </c>
      <c r="L11" s="258">
        <v>2</v>
      </c>
      <c r="M11" s="258">
        <v>0</v>
      </c>
      <c r="N11" s="258">
        <v>10</v>
      </c>
      <c r="O11" s="258">
        <v>11</v>
      </c>
      <c r="P11" s="258">
        <v>7</v>
      </c>
      <c r="Q11" s="258">
        <v>7</v>
      </c>
      <c r="R11" s="258">
        <v>0</v>
      </c>
      <c r="S11" s="258">
        <v>0</v>
      </c>
    </row>
    <row r="12" spans="1:19" ht="24" customHeight="1">
      <c r="A12" s="20"/>
      <c r="B12" s="417" t="s">
        <v>646</v>
      </c>
      <c r="C12" s="20"/>
      <c r="D12" s="254">
        <v>15</v>
      </c>
      <c r="E12" s="258">
        <v>8</v>
      </c>
      <c r="F12" s="258">
        <v>9</v>
      </c>
      <c r="G12" s="258">
        <v>5</v>
      </c>
      <c r="H12" s="258">
        <v>6</v>
      </c>
      <c r="I12" s="258">
        <v>3</v>
      </c>
      <c r="J12" s="258">
        <v>0</v>
      </c>
      <c r="K12" s="258">
        <v>0</v>
      </c>
      <c r="L12" s="258">
        <v>0</v>
      </c>
      <c r="M12" s="258">
        <v>0</v>
      </c>
      <c r="N12" s="258">
        <v>0</v>
      </c>
      <c r="O12" s="258">
        <v>0</v>
      </c>
      <c r="P12" s="258">
        <v>0</v>
      </c>
      <c r="Q12" s="258">
        <v>0</v>
      </c>
      <c r="R12" s="258">
        <v>0</v>
      </c>
      <c r="S12" s="258">
        <v>0</v>
      </c>
    </row>
    <row r="13" spans="1:19" ht="3" customHeight="1" thickBot="1">
      <c r="A13" s="212"/>
      <c r="B13" s="415"/>
      <c r="C13" s="212"/>
      <c r="D13" s="41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</row>
    <row r="14" spans="1:19" ht="3" customHeight="1" thickTop="1"/>
    <row r="15" spans="1:19">
      <c r="D15" s="213"/>
      <c r="E15" s="213"/>
      <c r="F15" s="213"/>
      <c r="G15" s="213"/>
      <c r="H15" s="213"/>
      <c r="I15" s="213"/>
      <c r="N15" s="213"/>
      <c r="O15" s="213"/>
      <c r="P15" s="213"/>
      <c r="Q15" s="213"/>
      <c r="R15" s="213"/>
      <c r="S15" s="213"/>
    </row>
  </sheetData>
  <mergeCells count="9">
    <mergeCell ref="N2:O2"/>
    <mergeCell ref="P2:Q2"/>
    <mergeCell ref="R2:S2"/>
    <mergeCell ref="A2:C3"/>
    <mergeCell ref="D2:E2"/>
    <mergeCell ref="F2:G2"/>
    <mergeCell ref="H2:I2"/>
    <mergeCell ref="J2:K2"/>
    <mergeCell ref="L2:M2"/>
  </mergeCells>
  <phoneticPr fontId="3"/>
  <printOptions horizontalCentered="1"/>
  <pageMargins left="0.78740157480314965" right="0.59055118110236227" top="1.2598425196850394" bottom="0.47244094488188981" header="0.82677165354330717" footer="0"/>
  <pageSetup paperSize="9" orientation="landscape" r:id="rId1"/>
  <headerFooter alignWithMargins="0">
    <oddHeader>&amp;L&amp;9海上犯罪送致件数と人員&amp;R&amp;9&amp;F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21"/>
  <sheetViews>
    <sheetView zoomScaleNormal="100" zoomScalePageLayoutView="118" workbookViewId="0"/>
  </sheetViews>
  <sheetFormatPr defaultColWidth="9.33203125" defaultRowHeight="10.5"/>
  <cols>
    <col min="1" max="1" width="0.6640625" style="279" customWidth="1"/>
    <col min="2" max="2" width="14.33203125" style="279" customWidth="1"/>
    <col min="3" max="3" width="0.6640625" style="279" customWidth="1"/>
    <col min="4" max="4" width="9.6640625" style="279" customWidth="1"/>
    <col min="5" max="5" width="8.83203125" style="279" bestFit="1" customWidth="1"/>
    <col min="6" max="6" width="10.33203125" style="279" customWidth="1"/>
    <col min="7" max="7" width="9.5" style="279" customWidth="1"/>
    <col min="8" max="8" width="9" style="279" bestFit="1" customWidth="1"/>
    <col min="9" max="9" width="9.6640625" style="279" customWidth="1"/>
    <col min="10" max="10" width="7.83203125" style="279" customWidth="1"/>
    <col min="11" max="11" width="8.6640625" style="279" customWidth="1"/>
    <col min="12" max="12" width="9.1640625" style="279" customWidth="1"/>
    <col min="13" max="13" width="9" style="279" customWidth="1"/>
    <col min="14" max="17" width="9" style="92" customWidth="1"/>
    <col min="18" max="18" width="9" style="92" bestFit="1" customWidth="1"/>
    <col min="19" max="16384" width="9.33203125" style="279"/>
  </cols>
  <sheetData>
    <row r="1" spans="1:18" ht="11.25" customHeight="1" thickBot="1">
      <c r="B1" s="303" t="s">
        <v>12</v>
      </c>
      <c r="M1" s="302"/>
      <c r="R1" s="170" t="s">
        <v>435</v>
      </c>
    </row>
    <row r="2" spans="1:18" s="296" customFormat="1" ht="16.5" customHeight="1" thickTop="1">
      <c r="A2" s="470" t="s">
        <v>434</v>
      </c>
      <c r="B2" s="471"/>
      <c r="C2" s="471"/>
      <c r="D2" s="470" t="s">
        <v>433</v>
      </c>
      <c r="E2" s="471"/>
      <c r="F2" s="471"/>
      <c r="G2" s="471"/>
      <c r="H2" s="471"/>
      <c r="I2" s="474" t="s">
        <v>432</v>
      </c>
      <c r="J2" s="475"/>
      <c r="K2" s="475"/>
      <c r="L2" s="475"/>
      <c r="M2" s="475"/>
      <c r="N2" s="460" t="s">
        <v>431</v>
      </c>
      <c r="O2" s="460"/>
      <c r="P2" s="460"/>
      <c r="Q2" s="460"/>
      <c r="R2" s="476"/>
    </row>
    <row r="3" spans="1:18" s="296" customFormat="1" ht="16.5" customHeight="1">
      <c r="A3" s="472"/>
      <c r="B3" s="473"/>
      <c r="C3" s="473"/>
      <c r="D3" s="472" t="s">
        <v>430</v>
      </c>
      <c r="E3" s="473"/>
      <c r="F3" s="473"/>
      <c r="G3" s="473" t="s">
        <v>429</v>
      </c>
      <c r="H3" s="473" t="s">
        <v>428</v>
      </c>
      <c r="I3" s="473" t="s">
        <v>430</v>
      </c>
      <c r="J3" s="473"/>
      <c r="K3" s="473"/>
      <c r="L3" s="473" t="s">
        <v>429</v>
      </c>
      <c r="M3" s="477" t="s">
        <v>428</v>
      </c>
      <c r="N3" s="478" t="s">
        <v>430</v>
      </c>
      <c r="O3" s="478"/>
      <c r="P3" s="478"/>
      <c r="Q3" s="478" t="s">
        <v>429</v>
      </c>
      <c r="R3" s="469" t="s">
        <v>428</v>
      </c>
    </row>
    <row r="4" spans="1:18" s="296" customFormat="1" ht="16.5" customHeight="1">
      <c r="A4" s="472"/>
      <c r="B4" s="473"/>
      <c r="C4" s="473"/>
      <c r="D4" s="301" t="s">
        <v>427</v>
      </c>
      <c r="E4" s="300" t="s">
        <v>426</v>
      </c>
      <c r="F4" s="300" t="s">
        <v>425</v>
      </c>
      <c r="G4" s="473"/>
      <c r="H4" s="473"/>
      <c r="I4" s="300" t="s">
        <v>427</v>
      </c>
      <c r="J4" s="300" t="s">
        <v>426</v>
      </c>
      <c r="K4" s="300" t="s">
        <v>425</v>
      </c>
      <c r="L4" s="473"/>
      <c r="M4" s="477"/>
      <c r="N4" s="299" t="s">
        <v>427</v>
      </c>
      <c r="O4" s="299" t="s">
        <v>426</v>
      </c>
      <c r="P4" s="299" t="s">
        <v>425</v>
      </c>
      <c r="Q4" s="478"/>
      <c r="R4" s="469"/>
    </row>
    <row r="5" spans="1:18" s="296" customFormat="1" ht="3" customHeight="1">
      <c r="A5" s="297"/>
      <c r="B5" s="297"/>
      <c r="C5" s="298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122"/>
      <c r="O5" s="122"/>
      <c r="P5" s="122"/>
      <c r="Q5" s="122"/>
      <c r="R5" s="122"/>
    </row>
    <row r="6" spans="1:18" s="291" customFormat="1" ht="15.95" customHeight="1">
      <c r="A6" s="293"/>
      <c r="B6" s="446" t="s">
        <v>103</v>
      </c>
      <c r="C6" s="292"/>
      <c r="D6" s="295">
        <v>69645</v>
      </c>
      <c r="E6" s="295">
        <v>5179</v>
      </c>
      <c r="F6" s="295">
        <v>64466</v>
      </c>
      <c r="G6" s="295">
        <v>64050</v>
      </c>
      <c r="H6" s="295">
        <v>5595</v>
      </c>
      <c r="I6" s="295">
        <v>13850</v>
      </c>
      <c r="J6" s="295">
        <v>4444</v>
      </c>
      <c r="K6" s="295">
        <v>9406</v>
      </c>
      <c r="L6" s="295">
        <v>8858</v>
      </c>
      <c r="M6" s="295">
        <v>4992</v>
      </c>
      <c r="N6" s="294">
        <v>5298</v>
      </c>
      <c r="O6" s="294">
        <v>849</v>
      </c>
      <c r="P6" s="294">
        <v>4449</v>
      </c>
      <c r="Q6" s="294">
        <v>4508</v>
      </c>
      <c r="R6" s="294">
        <v>790</v>
      </c>
    </row>
    <row r="7" spans="1:18" s="291" customFormat="1" ht="15.95" customHeight="1">
      <c r="A7" s="293"/>
      <c r="B7" s="446" t="s">
        <v>104</v>
      </c>
      <c r="C7" s="292"/>
      <c r="D7" s="295">
        <v>71593</v>
      </c>
      <c r="E7" s="295">
        <v>5595</v>
      </c>
      <c r="F7" s="295">
        <v>65998</v>
      </c>
      <c r="G7" s="295">
        <v>66332</v>
      </c>
      <c r="H7" s="295">
        <v>5261</v>
      </c>
      <c r="I7" s="295">
        <v>14296</v>
      </c>
      <c r="J7" s="295">
        <v>4992</v>
      </c>
      <c r="K7" s="295">
        <v>9304</v>
      </c>
      <c r="L7" s="295">
        <v>8892</v>
      </c>
      <c r="M7" s="295">
        <v>5404</v>
      </c>
      <c r="N7" s="294">
        <v>4434</v>
      </c>
      <c r="O7" s="294">
        <v>790</v>
      </c>
      <c r="P7" s="294">
        <v>3644</v>
      </c>
      <c r="Q7" s="294">
        <v>3770</v>
      </c>
      <c r="R7" s="294">
        <v>664</v>
      </c>
    </row>
    <row r="8" spans="1:18" s="291" customFormat="1" ht="15.95" customHeight="1">
      <c r="A8" s="293"/>
      <c r="B8" s="446" t="s">
        <v>647</v>
      </c>
      <c r="C8" s="292"/>
      <c r="D8" s="295">
        <v>73127</v>
      </c>
      <c r="E8" s="295">
        <v>5261</v>
      </c>
      <c r="F8" s="295">
        <v>67866</v>
      </c>
      <c r="G8" s="295">
        <v>66488</v>
      </c>
      <c r="H8" s="295">
        <v>6639</v>
      </c>
      <c r="I8" s="295">
        <v>14374</v>
      </c>
      <c r="J8" s="295">
        <v>5404</v>
      </c>
      <c r="K8" s="295">
        <v>8970</v>
      </c>
      <c r="L8" s="295">
        <v>7957</v>
      </c>
      <c r="M8" s="295">
        <v>6417</v>
      </c>
      <c r="N8" s="295">
        <v>4295</v>
      </c>
      <c r="O8" s="295">
        <v>664</v>
      </c>
      <c r="P8" s="295">
        <v>3631</v>
      </c>
      <c r="Q8" s="295">
        <v>3764</v>
      </c>
      <c r="R8" s="295">
        <v>531</v>
      </c>
    </row>
    <row r="9" spans="1:18" ht="9.9499999999999993" customHeight="1">
      <c r="A9" s="287"/>
      <c r="B9" s="290"/>
      <c r="C9" s="285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8"/>
      <c r="O9" s="288"/>
      <c r="P9" s="288"/>
      <c r="Q9" s="288"/>
      <c r="R9" s="288"/>
    </row>
    <row r="10" spans="1:18" ht="15" customHeight="1">
      <c r="A10" s="287"/>
      <c r="B10" s="286" t="s">
        <v>424</v>
      </c>
      <c r="C10" s="285"/>
      <c r="D10" s="289">
        <v>38424</v>
      </c>
      <c r="E10" s="289">
        <v>2850</v>
      </c>
      <c r="F10" s="289">
        <v>35574</v>
      </c>
      <c r="G10" s="289">
        <v>34612</v>
      </c>
      <c r="H10" s="289">
        <v>3812</v>
      </c>
      <c r="I10" s="289">
        <v>8468</v>
      </c>
      <c r="J10" s="289">
        <v>3382</v>
      </c>
      <c r="K10" s="289">
        <v>5086</v>
      </c>
      <c r="L10" s="289">
        <v>4456</v>
      </c>
      <c r="M10" s="289">
        <v>4012</v>
      </c>
      <c r="N10" s="288">
        <v>2278</v>
      </c>
      <c r="O10" s="288">
        <v>378</v>
      </c>
      <c r="P10" s="288">
        <v>1900</v>
      </c>
      <c r="Q10" s="288">
        <v>2046</v>
      </c>
      <c r="R10" s="288">
        <v>232</v>
      </c>
    </row>
    <row r="11" spans="1:18" ht="15" customHeight="1">
      <c r="A11" s="287"/>
      <c r="B11" s="286" t="s">
        <v>423</v>
      </c>
      <c r="C11" s="285"/>
      <c r="D11" s="289">
        <v>10927</v>
      </c>
      <c r="E11" s="289">
        <v>702</v>
      </c>
      <c r="F11" s="289">
        <v>10225</v>
      </c>
      <c r="G11" s="289">
        <v>9877</v>
      </c>
      <c r="H11" s="289">
        <v>1050</v>
      </c>
      <c r="I11" s="289">
        <v>1864</v>
      </c>
      <c r="J11" s="289">
        <v>641</v>
      </c>
      <c r="K11" s="289">
        <v>1223</v>
      </c>
      <c r="L11" s="289">
        <v>1127</v>
      </c>
      <c r="M11" s="289">
        <v>737</v>
      </c>
      <c r="N11" s="288">
        <v>574</v>
      </c>
      <c r="O11" s="288">
        <v>81</v>
      </c>
      <c r="P11" s="288">
        <v>493</v>
      </c>
      <c r="Q11" s="288">
        <v>493</v>
      </c>
      <c r="R11" s="288">
        <v>81</v>
      </c>
    </row>
    <row r="12" spans="1:18" ht="15" customHeight="1">
      <c r="A12" s="287"/>
      <c r="B12" s="286" t="s">
        <v>422</v>
      </c>
      <c r="C12" s="285"/>
      <c r="D12" s="289">
        <v>7614</v>
      </c>
      <c r="E12" s="289">
        <v>579</v>
      </c>
      <c r="F12" s="289">
        <v>7035</v>
      </c>
      <c r="G12" s="289">
        <v>7049</v>
      </c>
      <c r="H12" s="289">
        <v>565</v>
      </c>
      <c r="I12" s="289">
        <v>1322</v>
      </c>
      <c r="J12" s="289">
        <v>480</v>
      </c>
      <c r="K12" s="289">
        <v>842</v>
      </c>
      <c r="L12" s="289">
        <v>733</v>
      </c>
      <c r="M12" s="289">
        <v>589</v>
      </c>
      <c r="N12" s="288">
        <v>468</v>
      </c>
      <c r="O12" s="288">
        <v>62</v>
      </c>
      <c r="P12" s="288">
        <v>406</v>
      </c>
      <c r="Q12" s="288">
        <v>376</v>
      </c>
      <c r="R12" s="288">
        <v>92</v>
      </c>
    </row>
    <row r="13" spans="1:18" ht="15" customHeight="1">
      <c r="A13" s="287"/>
      <c r="B13" s="286" t="s">
        <v>421</v>
      </c>
      <c r="C13" s="285"/>
      <c r="D13" s="289">
        <v>5192</v>
      </c>
      <c r="E13" s="289">
        <v>350</v>
      </c>
      <c r="F13" s="289">
        <v>4842</v>
      </c>
      <c r="G13" s="289">
        <v>4839</v>
      </c>
      <c r="H13" s="289">
        <v>353</v>
      </c>
      <c r="I13" s="289">
        <v>949</v>
      </c>
      <c r="J13" s="289">
        <v>338</v>
      </c>
      <c r="K13" s="289">
        <v>611</v>
      </c>
      <c r="L13" s="289">
        <v>540</v>
      </c>
      <c r="M13" s="289">
        <v>409</v>
      </c>
      <c r="N13" s="288">
        <v>322</v>
      </c>
      <c r="O13" s="288">
        <v>43</v>
      </c>
      <c r="P13" s="288">
        <v>279</v>
      </c>
      <c r="Q13" s="288">
        <v>281</v>
      </c>
      <c r="R13" s="288">
        <v>41</v>
      </c>
    </row>
    <row r="14" spans="1:18" ht="15" customHeight="1">
      <c r="A14" s="287"/>
      <c r="B14" s="286" t="s">
        <v>420</v>
      </c>
      <c r="C14" s="285"/>
      <c r="D14" s="289">
        <v>10970</v>
      </c>
      <c r="E14" s="289">
        <v>780</v>
      </c>
      <c r="F14" s="289">
        <v>10190</v>
      </c>
      <c r="G14" s="289">
        <v>10111</v>
      </c>
      <c r="H14" s="289">
        <v>859</v>
      </c>
      <c r="I14" s="289">
        <v>1771</v>
      </c>
      <c r="J14" s="289">
        <v>563</v>
      </c>
      <c r="K14" s="289">
        <v>1208</v>
      </c>
      <c r="L14" s="289">
        <v>1101</v>
      </c>
      <c r="M14" s="289">
        <v>670</v>
      </c>
      <c r="N14" s="288">
        <v>653</v>
      </c>
      <c r="O14" s="288">
        <v>100</v>
      </c>
      <c r="P14" s="288">
        <v>553</v>
      </c>
      <c r="Q14" s="288">
        <v>568</v>
      </c>
      <c r="R14" s="288">
        <v>85</v>
      </c>
    </row>
    <row r="15" spans="1:18" ht="3" customHeight="1" thickBot="1">
      <c r="A15" s="284"/>
      <c r="B15" s="284"/>
      <c r="C15" s="283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1"/>
      <c r="O15" s="281"/>
      <c r="P15" s="281"/>
      <c r="Q15" s="281"/>
      <c r="R15" s="281"/>
    </row>
    <row r="16" spans="1:18" ht="12" customHeight="1" thickTop="1">
      <c r="B16" s="1" t="s">
        <v>419</v>
      </c>
      <c r="C16" s="29"/>
      <c r="D16" s="29"/>
      <c r="E16" s="29"/>
      <c r="F16" s="29"/>
      <c r="G16" s="29"/>
      <c r="H16" s="29"/>
      <c r="I16" s="280"/>
      <c r="J16" s="280"/>
      <c r="K16" s="280"/>
    </row>
    <row r="17" spans="2:18" ht="12" customHeight="1">
      <c r="B17" s="1" t="s">
        <v>418</v>
      </c>
      <c r="C17" s="29"/>
      <c r="D17" s="29"/>
      <c r="E17" s="29"/>
      <c r="F17" s="29"/>
      <c r="G17" s="29"/>
      <c r="H17" s="280"/>
      <c r="I17" s="280"/>
      <c r="J17" s="280"/>
      <c r="M17" s="92"/>
      <c r="R17" s="279"/>
    </row>
    <row r="18" spans="2:18" ht="12" customHeight="1">
      <c r="B18" s="1" t="s">
        <v>417</v>
      </c>
      <c r="C18" s="29"/>
      <c r="D18" s="29"/>
      <c r="E18" s="29"/>
      <c r="F18" s="29"/>
      <c r="G18" s="29"/>
      <c r="H18" s="29"/>
      <c r="I18" s="280"/>
      <c r="J18" s="280"/>
      <c r="K18" s="280"/>
    </row>
    <row r="19" spans="2:18" ht="12" customHeight="1">
      <c r="B19" s="1" t="s">
        <v>416</v>
      </c>
      <c r="C19" s="29"/>
      <c r="D19" s="29"/>
      <c r="E19" s="29"/>
      <c r="F19" s="29"/>
      <c r="G19" s="29"/>
      <c r="H19" s="29"/>
      <c r="I19" s="280"/>
      <c r="J19" s="280"/>
      <c r="K19" s="280"/>
    </row>
    <row r="20" spans="2:18" ht="12" customHeight="1">
      <c r="B20" s="1" t="s">
        <v>415</v>
      </c>
      <c r="C20" s="29"/>
      <c r="D20" s="29"/>
      <c r="E20" s="29"/>
      <c r="F20" s="29"/>
      <c r="G20" s="29"/>
      <c r="H20" s="29"/>
      <c r="I20" s="280"/>
      <c r="J20" s="280"/>
      <c r="K20" s="280"/>
    </row>
    <row r="21" spans="2:18" ht="12" customHeight="1">
      <c r="B21" s="1" t="s">
        <v>414</v>
      </c>
      <c r="C21" s="29"/>
      <c r="D21" s="29"/>
      <c r="E21" s="29"/>
      <c r="F21" s="29"/>
      <c r="G21" s="29"/>
      <c r="H21" s="29"/>
      <c r="I21" s="280"/>
      <c r="J21" s="280"/>
      <c r="K21" s="280"/>
    </row>
  </sheetData>
  <mergeCells count="13">
    <mergeCell ref="R3:R4"/>
    <mergeCell ref="A2:C4"/>
    <mergeCell ref="D2:H2"/>
    <mergeCell ref="I2:M2"/>
    <mergeCell ref="N2:R2"/>
    <mergeCell ref="D3:F3"/>
    <mergeCell ref="G3:G4"/>
    <mergeCell ref="H3:H4"/>
    <mergeCell ref="I3:K3"/>
    <mergeCell ref="L3:L4"/>
    <mergeCell ref="M3:M4"/>
    <mergeCell ref="N3:P3"/>
    <mergeCell ref="Q3:Q4"/>
  </mergeCells>
  <phoneticPr fontId="3"/>
  <printOptions horizontalCentered="1"/>
  <pageMargins left="0.78740157480314965" right="0.43307086614173229" top="1.2598425196850394" bottom="0.47244094488188981" header="0.9055118110236221" footer="0"/>
  <pageSetup paperSize="9" orientation="landscape" r:id="rId1"/>
  <headerFooter alignWithMargins="0">
    <oddHeader>&amp;L家事・少年事件処理状況&amp;R&amp;9&amp;F（&amp;A）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19"/>
  <sheetViews>
    <sheetView zoomScaleNormal="100" zoomScalePageLayoutView="106" workbookViewId="0"/>
  </sheetViews>
  <sheetFormatPr defaultRowHeight="10.5"/>
  <cols>
    <col min="1" max="1" width="1" style="1" customWidth="1"/>
    <col min="2" max="2" width="2.33203125" style="1" customWidth="1"/>
    <col min="3" max="3" width="10.1640625" style="1" customWidth="1"/>
    <col min="4" max="4" width="1" style="1" customWidth="1"/>
    <col min="5" max="5" width="10.1640625" style="1" bestFit="1" customWidth="1"/>
    <col min="6" max="6" width="6.83203125" style="1" bestFit="1" customWidth="1"/>
    <col min="7" max="7" width="5.6640625" style="1" bestFit="1" customWidth="1"/>
    <col min="8" max="8" width="6.83203125" style="1" bestFit="1" customWidth="1"/>
    <col min="9" max="9" width="5.6640625" style="1" bestFit="1" customWidth="1"/>
    <col min="10" max="10" width="6.83203125" style="1" bestFit="1" customWidth="1"/>
    <col min="11" max="11" width="7.83203125" style="1" bestFit="1" customWidth="1"/>
    <col min="12" max="12" width="6.83203125" style="1" bestFit="1" customWidth="1"/>
    <col min="13" max="13" width="7.83203125" style="1" bestFit="1" customWidth="1"/>
    <col min="14" max="14" width="6.83203125" style="1" bestFit="1" customWidth="1"/>
    <col min="15" max="15" width="6.83203125" style="29" bestFit="1" customWidth="1"/>
    <col min="16" max="16" width="6.6640625" style="29" bestFit="1" customWidth="1"/>
    <col min="17" max="17" width="10.1640625" style="29" bestFit="1" customWidth="1"/>
    <col min="18" max="19" width="6.83203125" style="29" bestFit="1" customWidth="1"/>
    <col min="20" max="20" width="5.6640625" style="29" bestFit="1" customWidth="1"/>
    <col min="21" max="22" width="6.83203125" style="29" bestFit="1" customWidth="1"/>
    <col min="23" max="23" width="5.6640625" style="29" bestFit="1" customWidth="1"/>
    <col min="24" max="24" width="6.83203125" style="29" bestFit="1" customWidth="1"/>
    <col min="25" max="25" width="8.83203125" style="29" customWidth="1"/>
    <col min="26" max="26" width="10.5" style="1" customWidth="1"/>
    <col min="27" max="16384" width="9.33203125" style="1"/>
  </cols>
  <sheetData>
    <row r="1" spans="1:25" ht="11.25" customHeight="1" thickBot="1">
      <c r="B1" s="1" t="s">
        <v>80</v>
      </c>
      <c r="N1" s="12"/>
      <c r="Y1" s="12" t="s">
        <v>13</v>
      </c>
    </row>
    <row r="2" spans="1:25" s="2" customFormat="1" ht="12.95" customHeight="1" thickTop="1">
      <c r="A2" s="454" t="s">
        <v>81</v>
      </c>
      <c r="B2" s="455"/>
      <c r="C2" s="455"/>
      <c r="D2" s="455"/>
      <c r="E2" s="481" t="s">
        <v>82</v>
      </c>
      <c r="F2" s="455" t="s">
        <v>83</v>
      </c>
      <c r="G2" s="455"/>
      <c r="H2" s="455"/>
      <c r="I2" s="455"/>
      <c r="J2" s="455"/>
      <c r="K2" s="483" t="s">
        <v>84</v>
      </c>
      <c r="L2" s="484"/>
      <c r="M2" s="484"/>
      <c r="N2" s="484"/>
      <c r="O2" s="485"/>
      <c r="P2" s="486"/>
      <c r="Q2" s="487" t="s">
        <v>85</v>
      </c>
      <c r="R2" s="455" t="s">
        <v>86</v>
      </c>
      <c r="S2" s="455"/>
      <c r="T2" s="455"/>
      <c r="U2" s="455"/>
      <c r="V2" s="455" t="s">
        <v>87</v>
      </c>
      <c r="W2" s="455"/>
      <c r="X2" s="455"/>
      <c r="Y2" s="479" t="s">
        <v>88</v>
      </c>
    </row>
    <row r="3" spans="1:25" s="2" customFormat="1" ht="45.75" customHeight="1">
      <c r="A3" s="465"/>
      <c r="B3" s="466"/>
      <c r="C3" s="466"/>
      <c r="D3" s="466"/>
      <c r="E3" s="482"/>
      <c r="F3" s="242" t="s">
        <v>89</v>
      </c>
      <c r="G3" s="242" t="s">
        <v>90</v>
      </c>
      <c r="H3" s="242" t="s">
        <v>91</v>
      </c>
      <c r="I3" s="242" t="s">
        <v>92</v>
      </c>
      <c r="J3" s="30" t="s">
        <v>93</v>
      </c>
      <c r="K3" s="242" t="s">
        <v>89</v>
      </c>
      <c r="L3" s="242" t="s">
        <v>94</v>
      </c>
      <c r="M3" s="242" t="s">
        <v>95</v>
      </c>
      <c r="N3" s="31" t="s">
        <v>96</v>
      </c>
      <c r="O3" s="242" t="s">
        <v>97</v>
      </c>
      <c r="P3" s="32" t="s">
        <v>98</v>
      </c>
      <c r="Q3" s="488"/>
      <c r="R3" s="242" t="s">
        <v>89</v>
      </c>
      <c r="S3" s="242" t="s">
        <v>99</v>
      </c>
      <c r="T3" s="242" t="s">
        <v>100</v>
      </c>
      <c r="U3" s="242" t="s">
        <v>88</v>
      </c>
      <c r="V3" s="242" t="s">
        <v>89</v>
      </c>
      <c r="W3" s="242" t="s">
        <v>101</v>
      </c>
      <c r="X3" s="242" t="s">
        <v>102</v>
      </c>
      <c r="Y3" s="480"/>
    </row>
    <row r="4" spans="1:25" s="2" customFormat="1" ht="3.75" customHeight="1">
      <c r="A4" s="243"/>
      <c r="B4" s="243"/>
      <c r="C4" s="243"/>
      <c r="D4" s="4"/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4"/>
      <c r="R4" s="34"/>
      <c r="S4" s="34"/>
      <c r="T4" s="34"/>
      <c r="U4" s="34"/>
      <c r="V4" s="34"/>
      <c r="W4" s="34"/>
      <c r="X4" s="34"/>
      <c r="Y4" s="36"/>
    </row>
    <row r="5" spans="1:25" s="6" customFormat="1" ht="12.95" customHeight="1">
      <c r="A5" s="5"/>
      <c r="B5" s="456" t="s">
        <v>103</v>
      </c>
      <c r="C5" s="456"/>
      <c r="D5" s="37"/>
      <c r="E5" s="38">
        <v>1850</v>
      </c>
      <c r="F5" s="39">
        <v>26</v>
      </c>
      <c r="G5" s="39">
        <v>1</v>
      </c>
      <c r="H5" s="39">
        <v>13</v>
      </c>
      <c r="I5" s="39">
        <v>5</v>
      </c>
      <c r="J5" s="39">
        <v>7</v>
      </c>
      <c r="K5" s="39">
        <v>307</v>
      </c>
      <c r="L5" s="39">
        <v>79</v>
      </c>
      <c r="M5" s="39">
        <v>168</v>
      </c>
      <c r="N5" s="39">
        <v>11</v>
      </c>
      <c r="O5" s="39">
        <v>49</v>
      </c>
      <c r="P5" s="39">
        <v>0</v>
      </c>
      <c r="Q5" s="40">
        <v>1030</v>
      </c>
      <c r="R5" s="39">
        <v>75</v>
      </c>
      <c r="S5" s="39">
        <v>71</v>
      </c>
      <c r="T5" s="39">
        <v>0</v>
      </c>
      <c r="U5" s="39">
        <v>4</v>
      </c>
      <c r="V5" s="39">
        <v>42</v>
      </c>
      <c r="W5" s="39">
        <v>0</v>
      </c>
      <c r="X5" s="39">
        <v>42</v>
      </c>
      <c r="Y5" s="39">
        <v>370</v>
      </c>
    </row>
    <row r="6" spans="1:25" s="6" customFormat="1" ht="12.95" customHeight="1">
      <c r="A6" s="5"/>
      <c r="B6" s="456" t="s">
        <v>104</v>
      </c>
      <c r="C6" s="456"/>
      <c r="D6" s="37"/>
      <c r="E6" s="38">
        <v>1506</v>
      </c>
      <c r="F6" s="39">
        <v>36</v>
      </c>
      <c r="G6" s="39">
        <v>4</v>
      </c>
      <c r="H6" s="39">
        <v>22</v>
      </c>
      <c r="I6" s="39">
        <v>3</v>
      </c>
      <c r="J6" s="39">
        <v>7</v>
      </c>
      <c r="K6" s="39">
        <v>253</v>
      </c>
      <c r="L6" s="39">
        <v>46</v>
      </c>
      <c r="M6" s="39">
        <v>166</v>
      </c>
      <c r="N6" s="39">
        <v>2</v>
      </c>
      <c r="O6" s="39">
        <v>39</v>
      </c>
      <c r="P6" s="39">
        <v>0</v>
      </c>
      <c r="Q6" s="40">
        <v>811</v>
      </c>
      <c r="R6" s="39">
        <v>70</v>
      </c>
      <c r="S6" s="39">
        <v>56</v>
      </c>
      <c r="T6" s="39">
        <v>2</v>
      </c>
      <c r="U6" s="39">
        <v>12</v>
      </c>
      <c r="V6" s="39">
        <v>45</v>
      </c>
      <c r="W6" s="39">
        <v>0</v>
      </c>
      <c r="X6" s="39">
        <v>45</v>
      </c>
      <c r="Y6" s="39">
        <v>291</v>
      </c>
    </row>
    <row r="7" spans="1:25" s="6" customFormat="1" ht="12.95" customHeight="1">
      <c r="A7" s="5"/>
      <c r="B7" s="456" t="s">
        <v>105</v>
      </c>
      <c r="C7" s="456"/>
      <c r="D7" s="37"/>
      <c r="E7" s="38">
        <f t="shared" ref="E7:Y7" si="0">E9+E15+E16</f>
        <v>1295</v>
      </c>
      <c r="F7" s="39">
        <f t="shared" si="0"/>
        <v>42</v>
      </c>
      <c r="G7" s="39">
        <f t="shared" si="0"/>
        <v>2</v>
      </c>
      <c r="H7" s="39">
        <f t="shared" si="0"/>
        <v>32</v>
      </c>
      <c r="I7" s="39">
        <f t="shared" si="0"/>
        <v>1</v>
      </c>
      <c r="J7" s="39">
        <f t="shared" si="0"/>
        <v>7</v>
      </c>
      <c r="K7" s="39">
        <f t="shared" si="0"/>
        <v>208</v>
      </c>
      <c r="L7" s="39">
        <f t="shared" si="0"/>
        <v>37</v>
      </c>
      <c r="M7" s="39">
        <f t="shared" si="0"/>
        <v>124</v>
      </c>
      <c r="N7" s="39">
        <f t="shared" si="0"/>
        <v>7</v>
      </c>
      <c r="O7" s="39">
        <f t="shared" si="0"/>
        <v>29</v>
      </c>
      <c r="P7" s="39">
        <f t="shared" si="0"/>
        <v>11</v>
      </c>
      <c r="Q7" s="40">
        <f t="shared" si="0"/>
        <v>656</v>
      </c>
      <c r="R7" s="39">
        <f t="shared" si="0"/>
        <v>45</v>
      </c>
      <c r="S7" s="39">
        <f t="shared" si="0"/>
        <v>40</v>
      </c>
      <c r="T7" s="39">
        <f t="shared" si="0"/>
        <v>0</v>
      </c>
      <c r="U7" s="39">
        <f t="shared" si="0"/>
        <v>5</v>
      </c>
      <c r="V7" s="39">
        <f t="shared" si="0"/>
        <v>45</v>
      </c>
      <c r="W7" s="39">
        <f t="shared" si="0"/>
        <v>0</v>
      </c>
      <c r="X7" s="39">
        <f t="shared" si="0"/>
        <v>45</v>
      </c>
      <c r="Y7" s="39">
        <f t="shared" si="0"/>
        <v>299</v>
      </c>
    </row>
    <row r="8" spans="1:25" ht="3.75" customHeight="1">
      <c r="A8" s="20"/>
      <c r="B8" s="20"/>
      <c r="C8" s="241"/>
      <c r="D8" s="42"/>
      <c r="E8" s="404"/>
      <c r="F8" s="258"/>
      <c r="G8" s="258"/>
      <c r="H8" s="258"/>
      <c r="I8" s="258"/>
      <c r="J8" s="258"/>
      <c r="K8" s="258"/>
      <c r="L8" s="258"/>
      <c r="M8" s="258"/>
      <c r="N8" s="258"/>
      <c r="O8" s="39"/>
      <c r="P8" s="39"/>
      <c r="Q8" s="40"/>
      <c r="R8" s="39"/>
      <c r="S8" s="39"/>
      <c r="T8" s="39"/>
      <c r="U8" s="39"/>
      <c r="V8" s="39"/>
      <c r="W8" s="39"/>
      <c r="X8" s="39"/>
      <c r="Y8" s="39"/>
    </row>
    <row r="9" spans="1:25" ht="12.95" customHeight="1">
      <c r="A9" s="20"/>
      <c r="B9" s="452" t="s">
        <v>106</v>
      </c>
      <c r="C9" s="452"/>
      <c r="D9" s="42"/>
      <c r="E9" s="404">
        <f t="shared" ref="E9:Y9" si="1">E10+E11+E12+E13+E14</f>
        <v>918</v>
      </c>
      <c r="F9" s="258">
        <f t="shared" si="1"/>
        <v>20</v>
      </c>
      <c r="G9" s="258">
        <f t="shared" si="1"/>
        <v>2</v>
      </c>
      <c r="H9" s="258">
        <f t="shared" si="1"/>
        <v>12</v>
      </c>
      <c r="I9" s="258">
        <f t="shared" si="1"/>
        <v>1</v>
      </c>
      <c r="J9" s="258">
        <f t="shared" si="1"/>
        <v>5</v>
      </c>
      <c r="K9" s="258">
        <f t="shared" si="1"/>
        <v>115</v>
      </c>
      <c r="L9" s="258">
        <f t="shared" si="1"/>
        <v>29</v>
      </c>
      <c r="M9" s="258">
        <f t="shared" si="1"/>
        <v>65</v>
      </c>
      <c r="N9" s="258">
        <f t="shared" si="1"/>
        <v>4</v>
      </c>
      <c r="O9" s="258">
        <f t="shared" si="1"/>
        <v>8</v>
      </c>
      <c r="P9" s="258">
        <f t="shared" si="1"/>
        <v>9</v>
      </c>
      <c r="Q9" s="405">
        <f t="shared" si="1"/>
        <v>485</v>
      </c>
      <c r="R9" s="258">
        <f t="shared" si="1"/>
        <v>18</v>
      </c>
      <c r="S9" s="258">
        <f t="shared" si="1"/>
        <v>14</v>
      </c>
      <c r="T9" s="258">
        <f t="shared" si="1"/>
        <v>0</v>
      </c>
      <c r="U9" s="258">
        <f t="shared" si="1"/>
        <v>4</v>
      </c>
      <c r="V9" s="258">
        <f t="shared" si="1"/>
        <v>42</v>
      </c>
      <c r="W9" s="258">
        <f t="shared" si="1"/>
        <v>0</v>
      </c>
      <c r="X9" s="258">
        <f t="shared" si="1"/>
        <v>42</v>
      </c>
      <c r="Y9" s="258">
        <f t="shared" si="1"/>
        <v>238</v>
      </c>
    </row>
    <row r="10" spans="1:25" ht="12.95" customHeight="1">
      <c r="A10" s="20"/>
      <c r="B10" s="241"/>
      <c r="C10" s="241" t="s">
        <v>107</v>
      </c>
      <c r="D10" s="42"/>
      <c r="E10" s="404">
        <v>17</v>
      </c>
      <c r="F10" s="258">
        <v>1</v>
      </c>
      <c r="G10" s="258">
        <v>0</v>
      </c>
      <c r="H10" s="258">
        <v>0</v>
      </c>
      <c r="I10" s="258">
        <v>1</v>
      </c>
      <c r="J10" s="258">
        <v>0</v>
      </c>
      <c r="K10" s="388">
        <v>6</v>
      </c>
      <c r="L10" s="258">
        <v>4</v>
      </c>
      <c r="M10" s="258">
        <v>2</v>
      </c>
      <c r="N10" s="258">
        <v>0</v>
      </c>
      <c r="O10" s="258">
        <v>0</v>
      </c>
      <c r="P10" s="258">
        <v>0</v>
      </c>
      <c r="Q10" s="405">
        <v>6</v>
      </c>
      <c r="R10" s="258">
        <v>0</v>
      </c>
      <c r="S10" s="258">
        <v>0</v>
      </c>
      <c r="T10" s="258">
        <v>0</v>
      </c>
      <c r="U10" s="258">
        <v>0</v>
      </c>
      <c r="V10" s="258">
        <v>1</v>
      </c>
      <c r="W10" s="39">
        <v>0</v>
      </c>
      <c r="X10" s="258">
        <v>1</v>
      </c>
      <c r="Y10" s="258">
        <v>3</v>
      </c>
    </row>
    <row r="11" spans="1:25" ht="12.95" customHeight="1">
      <c r="A11" s="20"/>
      <c r="B11" s="241"/>
      <c r="C11" s="241" t="s">
        <v>108</v>
      </c>
      <c r="D11" s="42"/>
      <c r="E11" s="404">
        <v>237</v>
      </c>
      <c r="F11" s="258">
        <v>4</v>
      </c>
      <c r="G11" s="258">
        <v>0</v>
      </c>
      <c r="H11" s="258">
        <v>3</v>
      </c>
      <c r="I11" s="258">
        <v>0</v>
      </c>
      <c r="J11" s="258">
        <v>1</v>
      </c>
      <c r="K11" s="388">
        <v>47</v>
      </c>
      <c r="L11" s="258">
        <v>11</v>
      </c>
      <c r="M11" s="258">
        <v>32</v>
      </c>
      <c r="N11" s="258">
        <v>2</v>
      </c>
      <c r="O11" s="258">
        <v>2</v>
      </c>
      <c r="P11" s="258">
        <v>0</v>
      </c>
      <c r="Q11" s="405">
        <v>129</v>
      </c>
      <c r="R11" s="258">
        <v>0</v>
      </c>
      <c r="S11" s="258">
        <v>0</v>
      </c>
      <c r="T11" s="258">
        <v>0</v>
      </c>
      <c r="U11" s="258">
        <v>0</v>
      </c>
      <c r="V11" s="258">
        <v>11</v>
      </c>
      <c r="W11" s="39">
        <v>0</v>
      </c>
      <c r="X11" s="258">
        <v>11</v>
      </c>
      <c r="Y11" s="258">
        <v>46</v>
      </c>
    </row>
    <row r="12" spans="1:25" ht="12.95" customHeight="1">
      <c r="A12" s="20"/>
      <c r="B12" s="241"/>
      <c r="C12" s="241" t="s">
        <v>109</v>
      </c>
      <c r="D12" s="42"/>
      <c r="E12" s="404">
        <v>561</v>
      </c>
      <c r="F12" s="258">
        <v>11</v>
      </c>
      <c r="G12" s="258">
        <v>1</v>
      </c>
      <c r="H12" s="258">
        <v>7</v>
      </c>
      <c r="I12" s="258">
        <v>0</v>
      </c>
      <c r="J12" s="258">
        <v>3</v>
      </c>
      <c r="K12" s="388">
        <v>56</v>
      </c>
      <c r="L12" s="258">
        <v>10</v>
      </c>
      <c r="M12" s="258">
        <v>29</v>
      </c>
      <c r="N12" s="258">
        <v>2</v>
      </c>
      <c r="O12" s="258">
        <v>6</v>
      </c>
      <c r="P12" s="258">
        <v>9</v>
      </c>
      <c r="Q12" s="405">
        <v>311</v>
      </c>
      <c r="R12" s="258">
        <v>14</v>
      </c>
      <c r="S12" s="258">
        <v>10</v>
      </c>
      <c r="T12" s="258">
        <v>0</v>
      </c>
      <c r="U12" s="258">
        <v>4</v>
      </c>
      <c r="V12" s="258">
        <v>22</v>
      </c>
      <c r="W12" s="39">
        <v>0</v>
      </c>
      <c r="X12" s="258">
        <v>22</v>
      </c>
      <c r="Y12" s="258">
        <v>147</v>
      </c>
    </row>
    <row r="13" spans="1:25" ht="12.95" customHeight="1">
      <c r="A13" s="20"/>
      <c r="B13" s="241"/>
      <c r="C13" s="241" t="s">
        <v>110</v>
      </c>
      <c r="D13" s="42"/>
      <c r="E13" s="404">
        <v>70</v>
      </c>
      <c r="F13" s="258">
        <v>4</v>
      </c>
      <c r="G13" s="258">
        <v>1</v>
      </c>
      <c r="H13" s="258">
        <v>2</v>
      </c>
      <c r="I13" s="258">
        <v>0</v>
      </c>
      <c r="J13" s="258">
        <v>1</v>
      </c>
      <c r="K13" s="388">
        <v>4</v>
      </c>
      <c r="L13" s="258">
        <v>2</v>
      </c>
      <c r="M13" s="258">
        <v>2</v>
      </c>
      <c r="N13" s="258">
        <v>0</v>
      </c>
      <c r="O13" s="258">
        <v>0</v>
      </c>
      <c r="P13" s="258">
        <v>0</v>
      </c>
      <c r="Q13" s="405">
        <v>26</v>
      </c>
      <c r="R13" s="258">
        <v>3</v>
      </c>
      <c r="S13" s="258">
        <v>3</v>
      </c>
      <c r="T13" s="258">
        <v>0</v>
      </c>
      <c r="U13" s="258">
        <v>0</v>
      </c>
      <c r="V13" s="258">
        <v>5</v>
      </c>
      <c r="W13" s="258">
        <v>0</v>
      </c>
      <c r="X13" s="258">
        <v>5</v>
      </c>
      <c r="Y13" s="258">
        <v>28</v>
      </c>
    </row>
    <row r="14" spans="1:25" ht="12.95" customHeight="1">
      <c r="A14" s="20"/>
      <c r="B14" s="241"/>
      <c r="C14" s="241" t="s">
        <v>111</v>
      </c>
      <c r="D14" s="42"/>
      <c r="E14" s="404">
        <v>33</v>
      </c>
      <c r="F14" s="258">
        <v>0</v>
      </c>
      <c r="G14" s="258">
        <v>0</v>
      </c>
      <c r="H14" s="258">
        <v>0</v>
      </c>
      <c r="I14" s="258">
        <v>0</v>
      </c>
      <c r="J14" s="258">
        <v>0</v>
      </c>
      <c r="K14" s="388">
        <v>2</v>
      </c>
      <c r="L14" s="258">
        <v>2</v>
      </c>
      <c r="M14" s="258">
        <v>0</v>
      </c>
      <c r="N14" s="258">
        <v>0</v>
      </c>
      <c r="O14" s="258">
        <v>0</v>
      </c>
      <c r="P14" s="258">
        <v>0</v>
      </c>
      <c r="Q14" s="405">
        <v>13</v>
      </c>
      <c r="R14" s="258">
        <v>1</v>
      </c>
      <c r="S14" s="258">
        <v>1</v>
      </c>
      <c r="T14" s="258">
        <v>0</v>
      </c>
      <c r="U14" s="258">
        <v>0</v>
      </c>
      <c r="V14" s="258">
        <v>3</v>
      </c>
      <c r="W14" s="258">
        <v>0</v>
      </c>
      <c r="X14" s="258">
        <v>3</v>
      </c>
      <c r="Y14" s="258">
        <v>14</v>
      </c>
    </row>
    <row r="15" spans="1:25" ht="12.95" customHeight="1">
      <c r="A15" s="20"/>
      <c r="B15" s="452" t="s">
        <v>112</v>
      </c>
      <c r="C15" s="452"/>
      <c r="D15" s="42"/>
      <c r="E15" s="404">
        <v>228</v>
      </c>
      <c r="F15" s="258">
        <v>9</v>
      </c>
      <c r="G15" s="258">
        <v>0</v>
      </c>
      <c r="H15" s="258">
        <v>8</v>
      </c>
      <c r="I15" s="258">
        <v>0</v>
      </c>
      <c r="J15" s="258">
        <v>1</v>
      </c>
      <c r="K15" s="388">
        <v>59</v>
      </c>
      <c r="L15" s="258">
        <v>6</v>
      </c>
      <c r="M15" s="258">
        <v>36</v>
      </c>
      <c r="N15" s="258">
        <v>1</v>
      </c>
      <c r="O15" s="258">
        <v>14</v>
      </c>
      <c r="P15" s="258">
        <v>2</v>
      </c>
      <c r="Q15" s="405">
        <v>100</v>
      </c>
      <c r="R15" s="258">
        <v>15</v>
      </c>
      <c r="S15" s="258">
        <v>14</v>
      </c>
      <c r="T15" s="258">
        <v>0</v>
      </c>
      <c r="U15" s="258">
        <v>1</v>
      </c>
      <c r="V15" s="258">
        <v>1</v>
      </c>
      <c r="W15" s="258">
        <v>0</v>
      </c>
      <c r="X15" s="258">
        <v>1</v>
      </c>
      <c r="Y15" s="258">
        <v>44</v>
      </c>
    </row>
    <row r="16" spans="1:25" ht="12.95" customHeight="1">
      <c r="A16" s="20"/>
      <c r="B16" s="452" t="s">
        <v>113</v>
      </c>
      <c r="C16" s="452"/>
      <c r="D16" s="42"/>
      <c r="E16" s="404">
        <v>149</v>
      </c>
      <c r="F16" s="258">
        <v>13</v>
      </c>
      <c r="G16" s="258">
        <v>0</v>
      </c>
      <c r="H16" s="258">
        <v>12</v>
      </c>
      <c r="I16" s="258">
        <v>0</v>
      </c>
      <c r="J16" s="258">
        <v>1</v>
      </c>
      <c r="K16" s="388">
        <v>34</v>
      </c>
      <c r="L16" s="258">
        <v>2</v>
      </c>
      <c r="M16" s="258">
        <v>23</v>
      </c>
      <c r="N16" s="258">
        <v>2</v>
      </c>
      <c r="O16" s="258">
        <v>7</v>
      </c>
      <c r="P16" s="258">
        <v>0</v>
      </c>
      <c r="Q16" s="405">
        <v>71</v>
      </c>
      <c r="R16" s="258">
        <v>12</v>
      </c>
      <c r="S16" s="258">
        <v>12</v>
      </c>
      <c r="T16" s="258">
        <v>0</v>
      </c>
      <c r="U16" s="258">
        <v>0</v>
      </c>
      <c r="V16" s="258">
        <v>2</v>
      </c>
      <c r="W16" s="258">
        <v>0</v>
      </c>
      <c r="X16" s="258">
        <v>2</v>
      </c>
      <c r="Y16" s="258">
        <v>17</v>
      </c>
    </row>
    <row r="17" spans="1:26" ht="6" customHeight="1" thickBot="1">
      <c r="A17" s="44"/>
      <c r="B17" s="45"/>
      <c r="C17" s="45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6" ht="3.75" customHeight="1" thickTop="1"/>
    <row r="19" spans="1:26">
      <c r="E19" s="48"/>
      <c r="F19" s="48"/>
      <c r="G19" s="48"/>
      <c r="H19" s="48"/>
      <c r="I19" s="48"/>
      <c r="J19" s="48"/>
      <c r="K19" s="48"/>
      <c r="L19" s="48"/>
      <c r="M19" s="48"/>
      <c r="N19" s="48"/>
      <c r="U19" s="49"/>
      <c r="V19" s="49"/>
      <c r="W19" s="49"/>
      <c r="Y19" s="50"/>
      <c r="Z19" s="51"/>
    </row>
  </sheetData>
  <mergeCells count="14">
    <mergeCell ref="B15:C15"/>
    <mergeCell ref="B16:C16"/>
    <mergeCell ref="V2:X2"/>
    <mergeCell ref="Y2:Y3"/>
    <mergeCell ref="B5:C5"/>
    <mergeCell ref="B6:C6"/>
    <mergeCell ref="B7:C7"/>
    <mergeCell ref="B9:C9"/>
    <mergeCell ref="A2:D3"/>
    <mergeCell ref="E2:E3"/>
    <mergeCell ref="F2:J2"/>
    <mergeCell ref="K2:P2"/>
    <mergeCell ref="Q2:Q3"/>
    <mergeCell ref="R2:U2"/>
  </mergeCells>
  <phoneticPr fontId="3"/>
  <printOptions horizontalCentered="1"/>
  <pageMargins left="0.59055118110236227" right="0.59055118110236227" top="1.2598425196850394" bottom="0.47244094488188981" header="0.59055118110236227" footer="0"/>
  <pageSetup paperSize="9" orientation="landscape" r:id="rId1"/>
  <headerFooter alignWithMargins="0">
    <oddHeader>&amp;L&amp;9刑法犯少年検挙・補導状況－罪種別－&amp;R&amp;9&amp;F（&amp;A）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20"/>
  <sheetViews>
    <sheetView zoomScaleNormal="100" zoomScaleSheetLayoutView="150" zoomScalePageLayoutView="130" workbookViewId="0"/>
  </sheetViews>
  <sheetFormatPr defaultRowHeight="9.75"/>
  <cols>
    <col min="1" max="1" width="1" style="52" customWidth="1"/>
    <col min="2" max="2" width="2.33203125" style="52" customWidth="1"/>
    <col min="3" max="3" width="12.5" style="52" customWidth="1"/>
    <col min="4" max="4" width="1" style="52" customWidth="1"/>
    <col min="5" max="5" width="7.6640625" style="52" bestFit="1" customWidth="1"/>
    <col min="6" max="6" width="6.6640625" style="52" bestFit="1" customWidth="1"/>
    <col min="7" max="7" width="7.6640625" style="52" bestFit="1" customWidth="1"/>
    <col min="8" max="8" width="6.6640625" style="52" bestFit="1" customWidth="1"/>
    <col min="9" max="10" width="5.5" style="52" bestFit="1" customWidth="1"/>
    <col min="11" max="12" width="6.6640625" style="52" bestFit="1" customWidth="1"/>
    <col min="13" max="13" width="5.5" style="52" bestFit="1" customWidth="1"/>
    <col min="14" max="14" width="6.6640625" style="52" bestFit="1" customWidth="1"/>
    <col min="15" max="15" width="7.6640625" style="52" bestFit="1" customWidth="1"/>
    <col min="16" max="16" width="6.6640625" style="52" bestFit="1" customWidth="1"/>
    <col min="17" max="17" width="8.6640625" style="52" customWidth="1"/>
    <col min="18" max="18" width="8.1640625" style="52" customWidth="1"/>
    <col min="19" max="16384" width="9.33203125" style="52"/>
  </cols>
  <sheetData>
    <row r="1" spans="1:19" ht="12" customHeight="1" thickBot="1">
      <c r="B1" s="1" t="s">
        <v>80</v>
      </c>
      <c r="Q1" s="12" t="s">
        <v>11</v>
      </c>
    </row>
    <row r="2" spans="1:19" ht="4.5" customHeight="1" thickTop="1">
      <c r="A2" s="489" t="s">
        <v>81</v>
      </c>
      <c r="B2" s="489"/>
      <c r="C2" s="489"/>
      <c r="D2" s="489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9" s="58" customFormat="1" ht="69" customHeight="1">
      <c r="A3" s="490"/>
      <c r="B3" s="490"/>
      <c r="C3" s="490"/>
      <c r="D3" s="490"/>
      <c r="E3" s="55" t="s">
        <v>114</v>
      </c>
      <c r="F3" s="56" t="s">
        <v>115</v>
      </c>
      <c r="G3" s="55" t="s">
        <v>116</v>
      </c>
      <c r="H3" s="55" t="s">
        <v>117</v>
      </c>
      <c r="I3" s="55" t="s">
        <v>118</v>
      </c>
      <c r="J3" s="56" t="s">
        <v>119</v>
      </c>
      <c r="K3" s="55" t="s">
        <v>120</v>
      </c>
      <c r="L3" s="55" t="s">
        <v>121</v>
      </c>
      <c r="M3" s="56" t="s">
        <v>122</v>
      </c>
      <c r="N3" s="56" t="s">
        <v>123</v>
      </c>
      <c r="O3" s="55" t="s">
        <v>124</v>
      </c>
      <c r="P3" s="55" t="s">
        <v>125</v>
      </c>
      <c r="Q3" s="57" t="s">
        <v>88</v>
      </c>
    </row>
    <row r="4" spans="1:19" s="58" customFormat="1" ht="4.5" customHeight="1">
      <c r="A4" s="491"/>
      <c r="B4" s="491"/>
      <c r="C4" s="491"/>
      <c r="D4" s="491"/>
      <c r="E4" s="59"/>
      <c r="F4" s="60"/>
      <c r="G4" s="59"/>
      <c r="H4" s="59"/>
      <c r="I4" s="59"/>
      <c r="J4" s="59"/>
      <c r="K4" s="59"/>
      <c r="L4" s="59"/>
      <c r="M4" s="59"/>
      <c r="N4" s="59"/>
      <c r="O4" s="59"/>
      <c r="P4" s="59"/>
      <c r="Q4" s="61"/>
    </row>
    <row r="5" spans="1:19" s="58" customFormat="1" ht="4.5" customHeight="1">
      <c r="A5" s="243"/>
      <c r="B5" s="243"/>
      <c r="C5" s="243"/>
      <c r="D5" s="4"/>
      <c r="E5" s="36"/>
      <c r="F5" s="62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9" s="17" customFormat="1" ht="12.95" customHeight="1">
      <c r="A6" s="5"/>
      <c r="B6" s="458" t="s">
        <v>648</v>
      </c>
      <c r="C6" s="458"/>
      <c r="D6" s="63"/>
      <c r="E6" s="39">
        <v>498</v>
      </c>
      <c r="F6" s="39">
        <v>12</v>
      </c>
      <c r="G6" s="39">
        <v>120</v>
      </c>
      <c r="H6" s="39">
        <v>9</v>
      </c>
      <c r="I6" s="39">
        <v>3</v>
      </c>
      <c r="J6" s="39">
        <v>0</v>
      </c>
      <c r="K6" s="39">
        <v>10</v>
      </c>
      <c r="L6" s="39">
        <v>11</v>
      </c>
      <c r="M6" s="39">
        <v>3</v>
      </c>
      <c r="N6" s="39">
        <v>18</v>
      </c>
      <c r="O6" s="39">
        <v>95</v>
      </c>
      <c r="P6" s="39">
        <v>47</v>
      </c>
      <c r="Q6" s="64">
        <v>170</v>
      </c>
    </row>
    <row r="7" spans="1:19" s="17" customFormat="1" ht="12.95" customHeight="1">
      <c r="A7" s="5"/>
      <c r="B7" s="458" t="s">
        <v>656</v>
      </c>
      <c r="C7" s="458"/>
      <c r="D7" s="63"/>
      <c r="E7" s="39">
        <v>445</v>
      </c>
      <c r="F7" s="39">
        <v>13</v>
      </c>
      <c r="G7" s="39">
        <v>70</v>
      </c>
      <c r="H7" s="39">
        <v>8</v>
      </c>
      <c r="I7" s="39">
        <v>2</v>
      </c>
      <c r="J7" s="39">
        <v>0</v>
      </c>
      <c r="K7" s="39">
        <v>3</v>
      </c>
      <c r="L7" s="39">
        <v>10</v>
      </c>
      <c r="M7" s="39">
        <v>2</v>
      </c>
      <c r="N7" s="39">
        <v>37</v>
      </c>
      <c r="O7" s="39">
        <v>57</v>
      </c>
      <c r="P7" s="39">
        <v>75</v>
      </c>
      <c r="Q7" s="39">
        <v>168</v>
      </c>
    </row>
    <row r="8" spans="1:19" s="17" customFormat="1" ht="12.95" customHeight="1">
      <c r="A8" s="5"/>
      <c r="B8" s="458" t="s">
        <v>657</v>
      </c>
      <c r="C8" s="458"/>
      <c r="D8" s="63"/>
      <c r="E8" s="39">
        <f t="shared" ref="E8:Q8" si="0">E10+E16+E17</f>
        <v>490</v>
      </c>
      <c r="F8" s="39">
        <f t="shared" si="0"/>
        <v>6</v>
      </c>
      <c r="G8" s="39">
        <f t="shared" si="0"/>
        <v>98</v>
      </c>
      <c r="H8" s="39">
        <f t="shared" si="0"/>
        <v>9</v>
      </c>
      <c r="I8" s="39">
        <f t="shared" si="0"/>
        <v>2</v>
      </c>
      <c r="J8" s="39">
        <f t="shared" si="0"/>
        <v>0</v>
      </c>
      <c r="K8" s="39">
        <f t="shared" si="0"/>
        <v>4</v>
      </c>
      <c r="L8" s="39">
        <f t="shared" si="0"/>
        <v>10</v>
      </c>
      <c r="M8" s="39">
        <f t="shared" si="0"/>
        <v>0</v>
      </c>
      <c r="N8" s="39">
        <f t="shared" si="0"/>
        <v>18</v>
      </c>
      <c r="O8" s="39">
        <f t="shared" si="0"/>
        <v>45</v>
      </c>
      <c r="P8" s="39">
        <f t="shared" si="0"/>
        <v>98</v>
      </c>
      <c r="Q8" s="39">
        <f t="shared" si="0"/>
        <v>200</v>
      </c>
      <c r="R8" s="43"/>
    </row>
    <row r="9" spans="1:19" s="1" customFormat="1" ht="4.5" customHeight="1">
      <c r="A9" s="20"/>
      <c r="B9" s="11"/>
      <c r="C9" s="11"/>
      <c r="D9" s="42"/>
      <c r="E9" s="39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66"/>
    </row>
    <row r="10" spans="1:19" s="1" customFormat="1" ht="12" customHeight="1">
      <c r="A10" s="20"/>
      <c r="B10" s="452" t="s">
        <v>106</v>
      </c>
      <c r="C10" s="452"/>
      <c r="D10" s="42"/>
      <c r="E10" s="258">
        <f>SUM(E11:E15)</f>
        <v>327</v>
      </c>
      <c r="F10" s="258">
        <f t="shared" ref="F10:Q10" si="1">SUM(F11:F15)</f>
        <v>5</v>
      </c>
      <c r="G10" s="258">
        <f t="shared" si="1"/>
        <v>70</v>
      </c>
      <c r="H10" s="258">
        <f t="shared" si="1"/>
        <v>7</v>
      </c>
      <c r="I10" s="258">
        <f t="shared" si="1"/>
        <v>0</v>
      </c>
      <c r="J10" s="258">
        <f t="shared" si="1"/>
        <v>0</v>
      </c>
      <c r="K10" s="258">
        <f t="shared" si="1"/>
        <v>1</v>
      </c>
      <c r="L10" s="258">
        <f t="shared" si="1"/>
        <v>2</v>
      </c>
      <c r="M10" s="258">
        <f t="shared" si="1"/>
        <v>0</v>
      </c>
      <c r="N10" s="258">
        <f t="shared" si="1"/>
        <v>7</v>
      </c>
      <c r="O10" s="258">
        <f t="shared" si="1"/>
        <v>40</v>
      </c>
      <c r="P10" s="258">
        <f t="shared" si="1"/>
        <v>24</v>
      </c>
      <c r="Q10" s="258">
        <f t="shared" si="1"/>
        <v>171</v>
      </c>
      <c r="R10" s="66"/>
      <c r="S10" s="48"/>
    </row>
    <row r="11" spans="1:19" s="1" customFormat="1" ht="12" customHeight="1">
      <c r="A11" s="20"/>
      <c r="B11" s="241"/>
      <c r="C11" s="241" t="s">
        <v>126</v>
      </c>
      <c r="D11" s="42"/>
      <c r="E11" s="258">
        <v>0</v>
      </c>
      <c r="F11" s="258">
        <v>0</v>
      </c>
      <c r="G11" s="258">
        <v>0</v>
      </c>
      <c r="H11" s="258">
        <v>0</v>
      </c>
      <c r="I11" s="258">
        <v>0</v>
      </c>
      <c r="J11" s="258">
        <v>0</v>
      </c>
      <c r="K11" s="258">
        <v>0</v>
      </c>
      <c r="L11" s="258">
        <v>0</v>
      </c>
      <c r="M11" s="258">
        <v>0</v>
      </c>
      <c r="N11" s="258">
        <v>0</v>
      </c>
      <c r="O11" s="258">
        <v>0</v>
      </c>
      <c r="P11" s="258">
        <v>0</v>
      </c>
      <c r="Q11" s="258">
        <f t="shared" ref="Q11:Q17" si="2">E11-F11-G11-H11-I11-J11-K11-L11-M11-N11-O11-P11</f>
        <v>0</v>
      </c>
      <c r="R11" s="66"/>
      <c r="S11" s="48"/>
    </row>
    <row r="12" spans="1:19" s="1" customFormat="1" ht="12" customHeight="1">
      <c r="A12" s="20"/>
      <c r="B12" s="241"/>
      <c r="C12" s="241" t="s">
        <v>108</v>
      </c>
      <c r="D12" s="42"/>
      <c r="E12" s="258">
        <v>61</v>
      </c>
      <c r="F12" s="258">
        <v>2</v>
      </c>
      <c r="G12" s="258">
        <v>9</v>
      </c>
      <c r="H12" s="258">
        <v>0</v>
      </c>
      <c r="I12" s="258">
        <v>0</v>
      </c>
      <c r="J12" s="258">
        <v>0</v>
      </c>
      <c r="K12" s="258">
        <v>0</v>
      </c>
      <c r="L12" s="258">
        <v>0</v>
      </c>
      <c r="M12" s="258">
        <v>0</v>
      </c>
      <c r="N12" s="258">
        <v>0</v>
      </c>
      <c r="O12" s="258">
        <v>5</v>
      </c>
      <c r="P12" s="258">
        <v>0</v>
      </c>
      <c r="Q12" s="258">
        <f t="shared" si="2"/>
        <v>45</v>
      </c>
      <c r="R12" s="66"/>
      <c r="S12" s="48"/>
    </row>
    <row r="13" spans="1:19" s="1" customFormat="1" ht="12" customHeight="1">
      <c r="A13" s="20"/>
      <c r="B13" s="241"/>
      <c r="C13" s="241" t="s">
        <v>658</v>
      </c>
      <c r="D13" s="42"/>
      <c r="E13" s="258">
        <v>203</v>
      </c>
      <c r="F13" s="258">
        <v>2</v>
      </c>
      <c r="G13" s="258">
        <v>43</v>
      </c>
      <c r="H13" s="258">
        <v>3</v>
      </c>
      <c r="I13" s="258">
        <v>0</v>
      </c>
      <c r="J13" s="258">
        <v>0</v>
      </c>
      <c r="K13" s="258">
        <v>1</v>
      </c>
      <c r="L13" s="258">
        <v>1</v>
      </c>
      <c r="M13" s="258">
        <v>0</v>
      </c>
      <c r="N13" s="258">
        <v>2</v>
      </c>
      <c r="O13" s="258">
        <v>23</v>
      </c>
      <c r="P13" s="258">
        <v>16</v>
      </c>
      <c r="Q13" s="258">
        <f t="shared" si="2"/>
        <v>112</v>
      </c>
      <c r="R13" s="66"/>
      <c r="S13" s="48"/>
    </row>
    <row r="14" spans="1:19" s="1" customFormat="1" ht="12" customHeight="1">
      <c r="A14" s="20"/>
      <c r="B14" s="241"/>
      <c r="C14" s="241" t="s">
        <v>110</v>
      </c>
      <c r="D14" s="42"/>
      <c r="E14" s="258">
        <v>38</v>
      </c>
      <c r="F14" s="258">
        <v>1</v>
      </c>
      <c r="G14" s="258">
        <v>9</v>
      </c>
      <c r="H14" s="258">
        <v>2</v>
      </c>
      <c r="I14" s="258">
        <v>0</v>
      </c>
      <c r="J14" s="258">
        <v>0</v>
      </c>
      <c r="K14" s="258">
        <v>0</v>
      </c>
      <c r="L14" s="258">
        <v>0</v>
      </c>
      <c r="M14" s="258">
        <v>0</v>
      </c>
      <c r="N14" s="258">
        <v>4</v>
      </c>
      <c r="O14" s="258">
        <v>5</v>
      </c>
      <c r="P14" s="258">
        <v>7</v>
      </c>
      <c r="Q14" s="258">
        <f t="shared" si="2"/>
        <v>10</v>
      </c>
      <c r="R14" s="66"/>
      <c r="S14" s="48"/>
    </row>
    <row r="15" spans="1:19" s="1" customFormat="1" ht="12" customHeight="1">
      <c r="A15" s="20"/>
      <c r="B15" s="241"/>
      <c r="C15" s="241" t="s">
        <v>111</v>
      </c>
      <c r="D15" s="42"/>
      <c r="E15" s="258">
        <v>25</v>
      </c>
      <c r="F15" s="258">
        <v>0</v>
      </c>
      <c r="G15" s="258">
        <v>9</v>
      </c>
      <c r="H15" s="258">
        <v>2</v>
      </c>
      <c r="I15" s="258">
        <v>0</v>
      </c>
      <c r="J15" s="258">
        <v>0</v>
      </c>
      <c r="K15" s="258">
        <v>0</v>
      </c>
      <c r="L15" s="258">
        <v>1</v>
      </c>
      <c r="M15" s="258">
        <v>0</v>
      </c>
      <c r="N15" s="258">
        <v>1</v>
      </c>
      <c r="O15" s="258">
        <v>7</v>
      </c>
      <c r="P15" s="258">
        <v>1</v>
      </c>
      <c r="Q15" s="258">
        <f t="shared" si="2"/>
        <v>4</v>
      </c>
      <c r="R15" s="66"/>
      <c r="S15" s="48"/>
    </row>
    <row r="16" spans="1:19" s="1" customFormat="1" ht="12" customHeight="1">
      <c r="A16" s="20"/>
      <c r="B16" s="452" t="s">
        <v>112</v>
      </c>
      <c r="C16" s="452"/>
      <c r="D16" s="42"/>
      <c r="E16" s="258">
        <v>109</v>
      </c>
      <c r="F16" s="258">
        <v>0</v>
      </c>
      <c r="G16" s="258">
        <v>19</v>
      </c>
      <c r="H16" s="258">
        <v>1</v>
      </c>
      <c r="I16" s="258">
        <v>2</v>
      </c>
      <c r="J16" s="258">
        <v>0</v>
      </c>
      <c r="K16" s="258">
        <v>0</v>
      </c>
      <c r="L16" s="258">
        <v>6</v>
      </c>
      <c r="M16" s="258">
        <v>0</v>
      </c>
      <c r="N16" s="258">
        <v>8</v>
      </c>
      <c r="O16" s="258">
        <v>2</v>
      </c>
      <c r="P16" s="258">
        <v>49</v>
      </c>
      <c r="Q16" s="258">
        <f t="shared" si="2"/>
        <v>22</v>
      </c>
      <c r="R16" s="66"/>
      <c r="S16" s="48"/>
    </row>
    <row r="17" spans="1:19" s="1" customFormat="1" ht="12" customHeight="1">
      <c r="A17" s="20"/>
      <c r="B17" s="452" t="s">
        <v>113</v>
      </c>
      <c r="C17" s="452"/>
      <c r="D17" s="42"/>
      <c r="E17" s="258">
        <v>54</v>
      </c>
      <c r="F17" s="258">
        <v>1</v>
      </c>
      <c r="G17" s="258">
        <v>9</v>
      </c>
      <c r="H17" s="258">
        <v>1</v>
      </c>
      <c r="I17" s="258">
        <v>0</v>
      </c>
      <c r="J17" s="258">
        <v>0</v>
      </c>
      <c r="K17" s="258">
        <v>3</v>
      </c>
      <c r="L17" s="258">
        <v>2</v>
      </c>
      <c r="M17" s="258">
        <v>0</v>
      </c>
      <c r="N17" s="258">
        <v>3</v>
      </c>
      <c r="O17" s="258">
        <v>3</v>
      </c>
      <c r="P17" s="258">
        <v>25</v>
      </c>
      <c r="Q17" s="258">
        <f t="shared" si="2"/>
        <v>7</v>
      </c>
      <c r="R17" s="66"/>
      <c r="S17" s="48"/>
    </row>
    <row r="18" spans="1:19" ht="4.5" customHeight="1" thickBot="1">
      <c r="A18" s="67"/>
      <c r="B18" s="67"/>
      <c r="C18" s="67"/>
      <c r="D18" s="68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9" ht="3.75" customHeight="1" thickTop="1"/>
    <row r="20" spans="1:19"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</sheetData>
  <mergeCells count="7">
    <mergeCell ref="B17:C17"/>
    <mergeCell ref="A2:D4"/>
    <mergeCell ref="B6:C6"/>
    <mergeCell ref="B7:C7"/>
    <mergeCell ref="B8:C8"/>
    <mergeCell ref="B10:C10"/>
    <mergeCell ref="B16:C16"/>
  </mergeCells>
  <phoneticPr fontId="3"/>
  <printOptions horizontalCentered="1"/>
  <pageMargins left="0.78740157480314965" right="0.78740157480314965" top="1.2598425196850394" bottom="0.47244094488188981" header="0.74803149606299213" footer="0"/>
  <pageSetup paperSize="9" orientation="portrait" r:id="rId1"/>
  <headerFooter alignWithMargins="0">
    <oddHeader>&amp;L特別法犯少年検挙・補導状況－法令別－&amp;R&amp;9&amp;F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11</vt:i4>
      </vt:variant>
    </vt:vector>
  </HeadingPairs>
  <TitlesOfParts>
    <vt:vector size="37" baseType="lpstr">
      <vt:lpstr>23-1</vt:lpstr>
      <vt:lpstr>23-2-1</vt:lpstr>
      <vt:lpstr>23-2-2-1</vt:lpstr>
      <vt:lpstr>23-2-2-2</vt:lpstr>
      <vt:lpstr>23-2-2-3</vt:lpstr>
      <vt:lpstr>23-3</vt:lpstr>
      <vt:lpstr>23-4</vt:lpstr>
      <vt:lpstr>23-5</vt:lpstr>
      <vt:lpstr>23-6</vt:lpstr>
      <vt:lpstr>23-7</vt:lpstr>
      <vt:lpstr>23-8</vt:lpstr>
      <vt:lpstr>23-9</vt:lpstr>
      <vt:lpstr>23-10</vt:lpstr>
      <vt:lpstr>23-11</vt:lpstr>
      <vt:lpstr>23-12</vt:lpstr>
      <vt:lpstr>23-13</vt:lpstr>
      <vt:lpstr>23-14</vt:lpstr>
      <vt:lpstr>23-15</vt:lpstr>
      <vt:lpstr>23-16</vt:lpstr>
      <vt:lpstr>23-17</vt:lpstr>
      <vt:lpstr>23-18</vt:lpstr>
      <vt:lpstr>23-19</vt:lpstr>
      <vt:lpstr>23-20</vt:lpstr>
      <vt:lpstr>23-21</vt:lpstr>
      <vt:lpstr>23-22</vt:lpstr>
      <vt:lpstr>23-23</vt:lpstr>
      <vt:lpstr>'23-1'!Print_Area</vt:lpstr>
      <vt:lpstr>'23-11'!Print_Area</vt:lpstr>
      <vt:lpstr>'23-12'!Print_Area</vt:lpstr>
      <vt:lpstr>'23-13'!Print_Area</vt:lpstr>
      <vt:lpstr>'23-14'!Print_Area</vt:lpstr>
      <vt:lpstr>'23-17'!Print_Area</vt:lpstr>
      <vt:lpstr>'23-18'!Print_Area</vt:lpstr>
      <vt:lpstr>'23-19'!Print_Area</vt:lpstr>
      <vt:lpstr>'23-1'!Print_Titles</vt:lpstr>
      <vt:lpstr>'23-18'!Print_Titles</vt:lpstr>
      <vt:lpstr>'23-19'!Print_Titles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慶子</dc:creator>
  <cp:lastModifiedBy>user</cp:lastModifiedBy>
  <cp:lastPrinted>2022-03-30T07:14:32Z</cp:lastPrinted>
  <dcterms:created xsi:type="dcterms:W3CDTF">2021-11-25T07:31:35Z</dcterms:created>
  <dcterms:modified xsi:type="dcterms:W3CDTF">2022-03-31T04:34:34Z</dcterms:modified>
</cp:coreProperties>
</file>