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1472" windowHeight="9156" tabRatio="8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AM36" i="10"/>
  <c r="BE35" i="10"/>
  <c r="C35" i="10"/>
  <c r="C36"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<sst xmlns="http://schemas.openxmlformats.org/spreadsheetml/2006/main" count="1131" uniqueCount="627">
  <si>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</si>
  <si>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</si>
  <si>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</si>
  <si>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</si>
  <si>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</si>
  <si>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</si>
  <si>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</si>
  <si>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</si>
  <si>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</si>
  <si>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</si>
  <si>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</si>
  <si>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</si>
  <si>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</si>
  <si>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</si>
  <si>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</si>
  <si>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</si>
  <si>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</si>
  <si>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</si>
  <si>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</si>
  <si>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</si>
  <si>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</si>
  <si>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</si>
  <si>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</si>
  <si>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</si>
  <si>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</si>
  <si>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</si>
  <si>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</si>
  <si>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</si>
  <si>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</si>
  <si>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</si>
  <si>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</si>
  <si>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</si>
  <si>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</si>
  <si>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</si>
  <si>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</si>
  <si>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</si>
  <si>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</si>
  <si>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</si>
  <si>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</si>
  <si>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</si>
  <si>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</si>
  <si>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</si>
  <si>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</si>
  <si>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</si>
  <si>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</si>
  <si>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</si>
  <si>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</si>
  <si>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</si>
  <si>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</si>
  <si>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</si>
  <si>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</si>
  <si>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</si>
  <si>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</si>
  <si>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</si>
  <si>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</si>
  <si>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</si>
  <si>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</si>
  <si>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</si>
  <si>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</si>
  <si>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</si>
  <si>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</si>
  <si>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</si>
  <si>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</si>
  <si>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</si>
  <si>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</si>
  <si>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</si>
  <si>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</si>
  <si>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</si>
  <si>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</si>
  <si>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</si>
  <si>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</si>
  <si>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</si>
  <si>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</si>
  <si>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</si>
  <si>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</si>
  <si>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</si>
  <si>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</si>
  <si>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</si>
  <si>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</si>
  <si>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</si>
  <si>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</si>
  <si>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</si>
  <si>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</si>
  <si>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</si>
  <si>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</si>
  <si>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</si>
  <si>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</si>
  <si>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</si>
  <si>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</si>
  <si>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</si>
  <si>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</si>
  <si>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</si>
  <si>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</si>
  <si>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</si>
  <si>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</si>
  <si>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</si>
  <si>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</si>
  <si>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</si>
  <si>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</si>
  <si>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</si>
  <si>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</si>
  <si>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</si>
  <si>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</si>
  <si>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</si>
  <si>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</si>
  <si>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</si>
  <si>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</si>
  <si>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</si>
  <si>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</si>
  <si>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</si>
  <si>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</si>
  <si>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</si>
  <si>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</si>
  <si>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</si>
  <si>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</si>
  <si>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</si>
  <si>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</si>
  <si>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</si>
  <si>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</si>
  <si>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</si>
  <si>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</si>
  <si>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</si>
  <si>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</si>
  <si>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</si>
  <si>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</si>
  <si>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</si>
  <si>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</si>
  <si>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</si>
  <si>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</si>
  <si>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</si>
  <si>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</si>
  <si>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</si>
  <si>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</si>
  <si>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</si>
  <si>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</si>
  <si>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</si>
  <si>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</si>
  <si>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</si>
  <si>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</si>
  <si>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</si>
  <si>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</si>
  <si>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</si>
  <si>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</si>
  <si>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</si>
  <si>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</si>
  <si>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</si>
  <si>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</si>
  <si>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</si>
  <si>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</si>
  <si>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</si>
  <si>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</si>
  <si>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</si>
  <si>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</si>
  <si>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</si>
  <si>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</si>
  <si>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</si>
  <si>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</si>
  <si>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</si>
  <si>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</si>
  <si>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</si>
  <si>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</si>
  <si>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</si>
  <si>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</si>
  <si>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</si>
  <si>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</si>
  <si>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</si>
  <si>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</si>
  <si>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</si>
  <si>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</si>
  <si>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</si>
  <si>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</si>
  <si>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</si>
  <si>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</si>
  <si>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</si>
  <si>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</si>
  <si>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</si>
  <si>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</si>
  <si>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</si>
  <si>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</si>
  <si>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</si>
  <si>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</si>
  <si>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</si>
  <si>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</si>
  <si>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</si>
  <si>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</si>
  <si>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</si>
  <si>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</si>
  <si>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</si>
  <si>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</si>
  <si>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</si>
  <si>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</si>
  <si>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</si>
  <si>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</si>
  <si>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</si>
  <si>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</si>
  <si>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</si>
  <si>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</si>
  <si>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</si>
  <si>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</si>
  <si>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</si>
  <si>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</si>
  <si>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</si>
  <si>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</si>
  <si>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</si>
  <si>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</si>
  <si>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</si>
  <si>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</si>
  <si>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</si>
  <si>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</si>
  <si>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</si>
  <si>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</si>
  <si>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神奈川県藤沢市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</si>
  <si>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</si>
  <si>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</si>
  <si>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</si>
  <si>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</si>
  <si>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</si>
  <si>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</si>
  <si>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</si>
  <si>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</si>
  <si>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</si>
  <si>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</si>
  <si>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</si>
  <si>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</si>
  <si>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</si>
  <si>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</si>
  <si>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</si>
  <si>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</si>
  <si>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</si>
  <si>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</si>
  <si>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</si>
  <si>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</si>
  <si>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</si>
  <si>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</si>
  <si>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</si>
  <si>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</si>
  <si>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</si>
  <si>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</si>
  <si>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</si>
  <si>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</si>
  <si>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</si>
  <si>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</si>
  <si>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</si>
  <si>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</si>
  <si>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</si>
  <si>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</si>
  <si>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</si>
  <si>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</si>
  <si>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</si>
  <si>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</si>
  <si>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</si>
  <si>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</si>
  <si>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</si>
  <si>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</si>
  <si>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</si>
  <si>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</si>
  <si>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</si>
  <si>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</si>
  <si>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</si>
  <si>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</si>
  <si>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</si>
  <si>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</si>
  <si>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</si>
  <si>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</si>
  <si>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</si>
  <si>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</si>
  <si>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</si>
  <si>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</si>
  <si>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</si>
  <si>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</si>
  <si>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</si>
  <si>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</si>
  <si>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</si>
  <si>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</si>
  <si>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</si>
  <si>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</si>
  <si>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</si>
  <si>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</si>
  <si>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</si>
  <si>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</si>
  <si>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</si>
  <si>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</si>
  <si>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</si>
  <si>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</si>
  <si>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</si>
  <si>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</si>
  <si>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</si>
  <si>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</si>
  <si>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</si>
  <si>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</si>
  <si>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</si>
  <si>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</si>
  <si>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</si>
  <si>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</si>
  <si>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</si>
  <si>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</si>
  <si>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</si>
  <si>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</si>
  <si>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</si>
  <si>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</si>
  <si>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</si>
  <si>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</si>
  <si>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</si>
  <si>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</si>
  <si>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</si>
  <si>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</si>
  <si>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</si>
  <si>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</si>
  <si>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</si>
  <si>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</si>
  <si>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</si>
  <si>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</si>
  <si>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</si>
  <si>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</si>
  <si>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</si>
  <si>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</si>
  <si>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</si>
  <si>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</si>
  <si>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</si>
  <si>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</si>
  <si>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</si>
  <si>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</si>
  <si>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</si>
  <si>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</si>
  <si>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</si>
  <si>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</si>
  <si>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</si>
  <si>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</si>
  <si>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</si>
  <si>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</si>
  <si>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</si>
  <si>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</si>
  <si>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</si>
  <si>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</si>
  <si>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</si>
  <si>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</si>
  <si>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</si>
  <si>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</si>
  <si>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</si>
  <si>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</si>
  <si>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</si>
  <si>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</si>
  <si>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</si>
  <si>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</si>
  <si>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</si>
  <si>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</si>
  <si>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</si>
  <si>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</si>
  <si>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</si>
  <si>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</si>
  <si>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</si>
  <si>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</si>
  <si>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</si>
  <si>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</si>
  <si>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</si>
  <si>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</si>
  <si>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</si>
  <si>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</si>
  <si>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</si>
  <si>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</si>
  <si>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</si>
  <si>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</si>
  <si>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</si>
  <si>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</si>
  <si>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</si>
  <si>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</si>
  <si>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神奈川県藤沢市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</si>
  <si>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</si>
  <si>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</si>
  <si>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</si>
  <si>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</si>
  <si>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</si>
  <si>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</si>
  <si>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</si>
  <si>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</si>
  <si>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</si>
  <si>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</si>
  <si>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</si>
  <si>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</si>
  <si>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</si>
  <si>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</si>
  <si>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</si>
  <si>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</si>
  <si>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</si>
  <si>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</si>
  <si>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</si>
  <si>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</si>
  <si>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</si>
  <si>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</si>
  <si>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</si>
  <si>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</si>
  <si>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</si>
  <si>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</si>
  <si>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</si>
  <si>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</si>
  <si>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</si>
  <si>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</si>
  <si>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</si>
  <si>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</si>
  <si>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</si>
  <si>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</si>
  <si>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</si>
  <si>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</si>
  <si>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</si>
  <si>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</si>
  <si>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</si>
  <si>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</si>
  <si>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t>
    <phoneticPr fontId="5"/>
  </si>
  <si>
    <t>下水道事業費特別会計</t>
    <phoneticPr fontId="5"/>
  </si>
  <si>
    <t>法適用企業</t>
    <phoneticPr fontId="5"/>
  </si>
  <si>
    <t>市民病院事業会計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</si>
  <si>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</si>
  <si>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</si>
  <si>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</si>
  <si>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</si>
  <si>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</si>
  <si>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</si>
  <si>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</si>
  <si>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</si>
  <si>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</si>
  <si>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</si>
  <si>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</si>
  <si>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</si>
  <si>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</si>
  <si>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</si>
  <si>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</si>
  <si>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</si>
  <si>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</si>
  <si>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</si>
  <si>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</si>
  <si>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</si>
  <si>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</si>
  <si>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</si>
  <si>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</si>
  <si>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</si>
  <si>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</si>
  <si>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</si>
  <si>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</si>
  <si>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</si>
  <si>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</si>
  <si>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</si>
  <si>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</si>
  <si>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</si>
  <si>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</si>
  <si>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</si>
  <si>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</si>
  <si>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</si>
  <si>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</si>
  <si>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</si>
  <si>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</si>
  <si>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</si>
  <si>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</si>
  <si>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</si>
  <si>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</si>
  <si>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</si>
  <si>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</si>
  <si>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</si>
  <si>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</si>
  <si>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</si>
  <si>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</si>
  <si>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</si>
  <si>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</si>
  <si>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</si>
  <si>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</si>
  <si>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</si>
  <si>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</si>
  <si>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</si>
  <si>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</si>
  <si>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</si>
  <si>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</si>
  <si>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</si>
  <si>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</si>
  <si>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</si>
  <si>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</si>
  <si>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</si>
  <si>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</si>
  <si>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</si>
  <si>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</si>
  <si>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</si>
  <si>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</si>
  <si>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</si>
  <si>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介護保険事業費特別会計</t>
    <phoneticPr fontId="5"/>
  </si>
  <si>
    <t>(Ｆ)</t>
    <phoneticPr fontId="5"/>
  </si>
  <si>
    <t>後期高齢者医療事業費特別会計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</si>
  <si>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</si>
  <si>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</si>
  <si>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</si>
  <si>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</si>
  <si>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</si>
  <si>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</si>
  <si>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</si>
  <si>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</si>
  <si>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</si>
  <si>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</si>
  <si>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</si>
  <si>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</si>
  <si>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</si>
  <si>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</si>
  <si>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</si>
  <si>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</si>
  <si>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</si>
  <si>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</si>
  <si>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</si>
  <si>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</si>
  <si>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</si>
  <si>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</si>
  <si>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</si>
  <si>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</si>
  <si>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</si>
  <si>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</si>
  <si>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</si>
  <si>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</si>
  <si>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</si>
  <si>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</si>
  <si>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</si>
  <si>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</si>
  <si>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</si>
  <si>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</si>
  <si>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</si>
  <si>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</si>
  <si>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</si>
  <si>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</si>
  <si>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</si>
  <si>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</si>
  <si>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</si>
  <si>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</si>
  <si>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</si>
  <si>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</si>
  <si>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</si>
  <si>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</si>
  <si>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</si>
  <si>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</si>
  <si>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</si>
  <si>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</si>
  <si>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</si>
  <si>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</si>
  <si>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</si>
  <si>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</si>
  <si>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</si>
  <si>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</si>
  <si>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</si>
  <si>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</si>
  <si>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</si>
  <si>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</si>
  <si>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</si>
  <si>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</si>
  <si>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</si>
  <si>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</si>
  <si>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</si>
  <si>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</si>
  <si>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</si>
  <si>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</si>
  <si>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</si>
  <si>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</si>
  <si>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</si>
  <si>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</si>
  <si>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</si>
  <si>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</si>
  <si>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</si>
  <si>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</si>
  <si>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</si>
  <si>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</si>
  <si>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</si>
  <si>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</si>
  <si>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</si>
  <si>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</si>
  <si>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</si>
  <si>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</si>
  <si>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市民病院事業会計</t>
  </si>
  <si>
    <t>一般会計</t>
  </si>
  <si>
    <t>下水道事業費特別会計</t>
  </si>
  <si>
    <t>国民健康保険事業費特別会計</t>
  </si>
  <si>
    <t>介護保険事業費特別会計</t>
  </si>
  <si>
    <t>北部第二（三地区）土地区画整理事業費特別会計</t>
  </si>
  <si>
    <t>後期高齢者医療事業費特別会計</t>
  </si>
  <si>
    <t>墓園事業費特別会計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</si>
  <si>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</si>
  <si>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</si>
  <si>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</si>
  <si>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</si>
  <si>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</si>
  <si>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</si>
  <si>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</si>
  <si>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</si>
  <si>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</si>
  <si>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</si>
  <si>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</si>
  <si>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</si>
  <si>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</si>
  <si>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</si>
  <si>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かながわ海岸美化財団</t>
    <rPh sb="4" eb="6">
      <t>カイガン</t>
    </rPh>
    <rPh sb="6" eb="8">
      <t>ビカ</t>
    </rPh>
    <rPh sb="8" eb="10">
      <t>ザイダン</t>
    </rPh>
    <phoneticPr fontId="2"/>
  </si>
  <si>
    <t>〇</t>
    <phoneticPr fontId="2"/>
  </si>
  <si>
    <t>藤沢市土地開発公社</t>
    <rPh sb="0" eb="3">
      <t>フジサワシ</t>
    </rPh>
    <rPh sb="3" eb="5">
      <t>トチ</t>
    </rPh>
    <rPh sb="5" eb="7">
      <t>カイハツ</t>
    </rPh>
    <rPh sb="7" eb="9">
      <t>コウシャ</t>
    </rPh>
    <phoneticPr fontId="2"/>
  </si>
  <si>
    <t>（公益財団法人）湘南産業振興財団</t>
    <rPh sb="1" eb="3">
      <t>コウエキ</t>
    </rPh>
    <rPh sb="3" eb="5">
      <t>ザイダン</t>
    </rPh>
    <rPh sb="5" eb="7">
      <t>ホウジン</t>
    </rPh>
    <rPh sb="8" eb="10">
      <t>ショウナン</t>
    </rPh>
    <rPh sb="10" eb="12">
      <t>サンギョウ</t>
    </rPh>
    <rPh sb="12" eb="14">
      <t>シンコウ</t>
    </rPh>
    <rPh sb="14" eb="16">
      <t>ザイダン</t>
    </rPh>
    <phoneticPr fontId="2"/>
  </si>
  <si>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2"/>
  </si>
  <si>
    <t>〇</t>
    <phoneticPr fontId="2"/>
  </si>
  <si>
    <t>（公益財団法人）藤沢市まちづくり協会</t>
    <rPh sb="8" eb="11">
      <t>フジサワシ</t>
    </rPh>
    <rPh sb="16" eb="18">
      <t>キョウカイ</t>
    </rPh>
    <phoneticPr fontId="2"/>
  </si>
  <si>
    <t>（公益財団法人）藤沢市みらい創造財団</t>
    <rPh sb="8" eb="11">
      <t>フジサワシ</t>
    </rPh>
    <rPh sb="14" eb="16">
      <t>ソウゾウ</t>
    </rPh>
    <rPh sb="16" eb="18">
      <t>ザイダン</t>
    </rPh>
    <phoneticPr fontId="2"/>
  </si>
  <si>
    <t>藤沢市開発経営公社</t>
    <rPh sb="0" eb="3">
      <t>フジサワシ</t>
    </rPh>
    <rPh sb="3" eb="5">
      <t>カイハツ</t>
    </rPh>
    <rPh sb="5" eb="7">
      <t>ケイエイ</t>
    </rPh>
    <rPh sb="7" eb="9">
      <t>コウシャ</t>
    </rPh>
    <phoneticPr fontId="2"/>
  </si>
  <si>
    <t>（株）藤沢市興業公社</t>
    <rPh sb="1" eb="2">
      <t>カブ</t>
    </rPh>
    <rPh sb="3" eb="6">
      <t>フジサワシ</t>
    </rPh>
    <rPh sb="6" eb="8">
      <t>コウギョウ</t>
    </rPh>
    <rPh sb="8" eb="10">
      <t>コウシャ</t>
    </rPh>
    <phoneticPr fontId="2"/>
  </si>
  <si>
    <t>藤沢市市民会館サービス・センター（株）</t>
    <rPh sb="0" eb="3">
      <t>フジサワシ</t>
    </rPh>
    <rPh sb="3" eb="5">
      <t>シミン</t>
    </rPh>
    <rPh sb="5" eb="7">
      <t>カイカン</t>
    </rPh>
    <rPh sb="17" eb="18">
      <t>カブ</t>
    </rPh>
    <phoneticPr fontId="2"/>
  </si>
  <si>
    <t>（公益財団法人）かながわ健康財団</t>
    <rPh sb="1" eb="3">
      <t>コウエキ</t>
    </rPh>
    <rPh sb="3" eb="5">
      <t>ザイダン</t>
    </rPh>
    <rPh sb="5" eb="7">
      <t>ホウジン</t>
    </rPh>
    <rPh sb="12" eb="14">
      <t>ケンコウ</t>
    </rPh>
    <rPh sb="14" eb="16">
      <t>ザイダン</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</si>
  <si>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</si>
  <si>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</si>
  <si>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</si>
  <si>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</si>
  <si>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</si>
  <si>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大庭台墓園基金</t>
    <rPh sb="0" eb="2">
      <t>オオバ</t>
    </rPh>
    <rPh sb="2" eb="3">
      <t>ダイ</t>
    </rPh>
    <rPh sb="3" eb="5">
      <t>ボエン</t>
    </rPh>
    <rPh sb="5" eb="7">
      <t>キキン</t>
    </rPh>
    <phoneticPr fontId="5"/>
  </si>
  <si>
    <t>みどり基金</t>
    <rPh sb="3" eb="5">
      <t>キキン</t>
    </rPh>
    <phoneticPr fontId="5"/>
  </si>
  <si>
    <t>愛の輪福祉基金</t>
    <rPh sb="0" eb="1">
      <t>アイ</t>
    </rPh>
    <rPh sb="2" eb="3">
      <t>ワ</t>
    </rPh>
    <rPh sb="3" eb="5">
      <t>フクシ</t>
    </rPh>
    <rPh sb="5" eb="7">
      <t>キキン</t>
    </rPh>
    <phoneticPr fontId="5"/>
  </si>
  <si>
    <t>災害復興基金</t>
    <rPh sb="0" eb="2">
      <t>サイガイ</t>
    </rPh>
    <rPh sb="2" eb="4">
      <t>フッコウ</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</si>
  <si>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</si>
  <si>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</si>
  <si>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</si>
  <si>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</si>
  <si>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</si>
  <si>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</si>
  <si>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</si>
  <si>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</si>
  <si>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</si>
  <si>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</si>
  <si>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</si>
  <si>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</si>
  <si>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</si>
  <si>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</si>
  <si>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昨年度と比較すると、学校施設などの老朽化の進展等により有形固定資産減価償却率が上昇している。また、市民センターや一般廃棄物焼却施設等整備の進捗による地方債残高が増加したことにより、将来負担比率も増加した。今後も公共施設再整備や都市基盤整備等による地方債の発行が予定されていることから、健全化判断比率の基準値の推移を注視しつつ、シミュレーションを行いながら、中長期的な視点に立ち、適正な地方債の発行水準を見極めるとともに、毎年度の元利償還金額の平準化に努めていく。</t>
    <rPh sb="50" eb="52">
      <t>シミン</t>
    </rPh>
    <rPh sb="67" eb="69">
      <t>セイビ</t>
    </rPh>
    <rPh sb="70" eb="72">
      <t>シンチョク</t>
    </rPh>
    <rPh sb="75" eb="78">
      <t>チホウサイ</t>
    </rPh>
    <rPh sb="78" eb="80">
      <t>ザンダカ</t>
    </rPh>
    <rPh sb="81" eb="83">
      <t>ゾウカ</t>
    </rPh>
    <rPh sb="91" eb="93">
      <t>ショウライ</t>
    </rPh>
    <rPh sb="93" eb="95">
      <t>フタン</t>
    </rPh>
    <rPh sb="95" eb="97">
      <t>ヒリツ</t>
    </rPh>
    <rPh sb="98" eb="100">
      <t>ゾウカ</t>
    </rPh>
    <phoneticPr fontId="5"/>
  </si>
  <si>
    <t>　昨年度と比較すると、分庁舎整備や市民センター整備に係る借入分の償還が増加したことなどにより実質公債費比率が上昇し、類似団体内平均を上回った。さらに、市民センターや一般廃棄物焼却施設等整備に伴う借入を行い、地方債残高が増加したことにより、将来負担比率も増加している。今後も公共施設再整備や都市基盤整備等による地方債の発行が予定されていることから、健全化判断比率の基準値の推移を注視しつつ、シミュレーションを行いながら、中長期的な視点に立ち、適正な地方債の発行水準を見極めるとともに、毎年度の元利償還金額の平準化に努めていく。</t>
    <rPh sb="17" eb="19">
      <t>シミン</t>
    </rPh>
    <rPh sb="23" eb="25">
      <t>セイビ</t>
    </rPh>
    <rPh sb="58" eb="60">
      <t>ルイジ</t>
    </rPh>
    <rPh sb="60" eb="62">
      <t>ダンタイ</t>
    </rPh>
    <rPh sb="62" eb="63">
      <t>ナイ</t>
    </rPh>
    <rPh sb="63" eb="65">
      <t>ヘイキン</t>
    </rPh>
    <rPh sb="66" eb="68">
      <t>ウワマワ</t>
    </rPh>
    <rPh sb="75" eb="77">
      <t>シミン</t>
    </rPh>
    <rPh sb="82" eb="84">
      <t>イッパン</t>
    </rPh>
    <rPh sb="84" eb="87">
      <t>ハイキブツ</t>
    </rPh>
    <rPh sb="87" eb="89">
      <t>ショウキャク</t>
    </rPh>
    <rPh sb="89" eb="91">
      <t>シセツ</t>
    </rPh>
    <rPh sb="91" eb="92">
      <t>トウ</t>
    </rPh>
    <rPh sb="92" eb="94">
      <t>セイビ</t>
    </rPh>
    <rPh sb="95" eb="96">
      <t>トモナ</t>
    </rPh>
    <rPh sb="97" eb="99">
      <t>カリイレ</t>
    </rPh>
    <rPh sb="100" eb="101">
      <t>オコナ</t>
    </rPh>
    <rPh sb="103" eb="106">
      <t>チホウサイ</t>
    </rPh>
    <rPh sb="106" eb="108">
      <t>ザンダカ</t>
    </rPh>
    <rPh sb="109" eb="111">
      <t>ゾウカ</t>
    </rPh>
    <rPh sb="119" eb="121">
      <t>ショウライ</t>
    </rPh>
    <rPh sb="121" eb="123">
      <t>フタン</t>
    </rPh>
    <rPh sb="123" eb="125">
      <t>ヒリツ</t>
    </rPh>
    <rPh sb="126" eb="1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</si>
</sst>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CF76-4995-BD24-1B72E229A4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64766</c:v>
                </c:pt>
                <c:pt idx="1">
                  <c:v>37619</c:v>
                </c:pt>
                <c:pt idx="2">
                  <c:v>46586</c:v>
                </c:pt>
                <c:pt idx="3">
                  <c:v>32910</c:v>
                </c:pt>
                <c:pt idx="4">
                  <c:v>46997</c:v>
                </c:pt>
              </c:numCache>
            </c:numRef>
          </c:val>
          <c:smooth val="0"/>
          <c:extLst>
            <c:ext xmlns:c16="http://schemas.microsoft.com/office/drawing/2014/chart" uri="{C3380CC4-5D6E-409C-BE32-E72D297353CC}">
              <c16:uniqueId val="{00000001-CF76-4995-BD24-1B72E229A453}"/>
            </c:ext>
          </c:extLst>
        </c:ser>
        <c:dLbls>
          <c:showLegendKey val="0"/>
          <c:showVal val="0"/>
          <c:showCatName val="0"/>
          <c:showSerName val="0"/>
          <c:showPercent val="0"/>
          <c:showBubbleSize val="0"/>
        </c:dLbls>
        <c:marker val="1"/>
        <c:smooth val="0"/>
        <c:axId val="468347088"/>
        <c:axId val="468344344"/>
      </c:lineChart>
      <c:catAx>
        <c:axId val="468347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344344"/>
        <c:crosses val="autoZero"/>
        <c:auto val="1"/>
        <c:lblAlgn val="ctr"/>
        <c:lblOffset val="100"/>
        <c:tickLblSkip val="1"/>
        <c:tickMarkSkip val="1"/>
        <c:noMultiLvlLbl val="0"/>
      </c:catAx>
      <c:valAx>
        <c:axId val="468344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347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7.59</c:v>
                </c:pt>
                <c:pt idx="1">
                  <c:v>6.78</c:v>
                </c:pt>
                <c:pt idx="2">
                  <c:v>4.6500000000000004</c:v>
                </c:pt>
                <c:pt idx="3">
                  <c:v>5.68</c:v>
                </c:pt>
                <c:pt idx="4">
                  <c:v>7.98</c:v>
                </c:pt>
              </c:numCache>
            </c:numRef>
          </c:val>
          <c:extLst>
            <c:ext xmlns:c16="http://schemas.microsoft.com/office/drawing/2014/chart" uri="{C3380CC4-5D6E-409C-BE32-E72D297353CC}">
              <c16:uniqueId val="{00000000-4E94-4C19-96FF-ED05983283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9.8800000000000008</c:v>
                </c:pt>
                <c:pt idx="1">
                  <c:v>11.96</c:v>
                </c:pt>
                <c:pt idx="2">
                  <c:v>13.1</c:v>
                </c:pt>
                <c:pt idx="3">
                  <c:v>15.6</c:v>
                </c:pt>
                <c:pt idx="4">
                  <c:v>14.53</c:v>
                </c:pt>
              </c:numCache>
            </c:numRef>
          </c:val>
          <c:extLst>
            <c:ext xmlns:c16="http://schemas.microsoft.com/office/drawing/2014/chart" uri="{C3380CC4-5D6E-409C-BE32-E72D297353CC}">
              <c16:uniqueId val="{00000001-4E94-4C19-96FF-ED05983283F4}"/>
            </c:ext>
          </c:extLst>
        </c:ser>
        <c:dLbls>
          <c:showLegendKey val="0"/>
          <c:showVal val="0"/>
          <c:showCatName val="0"/>
          <c:showSerName val="0"/>
          <c:showPercent val="0"/>
          <c:showBubbleSize val="0"/>
        </c:dLbls>
        <c:gapWidth val="250"/>
        <c:overlap val="100"/>
        <c:axId val="468342776"/>
        <c:axId val="46834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0.22</c:v>
                </c:pt>
                <c:pt idx="1">
                  <c:v>1.6</c:v>
                </c:pt>
                <c:pt idx="2">
                  <c:v>-0.46</c:v>
                </c:pt>
                <c:pt idx="3">
                  <c:v>3.78</c:v>
                </c:pt>
                <c:pt idx="4">
                  <c:v>0.66</c:v>
                </c:pt>
              </c:numCache>
            </c:numRef>
          </c:val>
          <c:smooth val="0"/>
          <c:extLst>
            <c:ext xmlns:c16="http://schemas.microsoft.com/office/drawing/2014/chart" uri="{C3380CC4-5D6E-409C-BE32-E72D297353CC}">
              <c16:uniqueId val="{00000002-4E94-4C19-96FF-ED05983283F4}"/>
            </c:ext>
          </c:extLst>
        </c:ser>
        <c:dLbls>
          <c:showLegendKey val="0"/>
          <c:showVal val="0"/>
          <c:showCatName val="0"/>
          <c:showSerName val="0"/>
          <c:showPercent val="0"/>
          <c:showBubbleSize val="0"/>
        </c:dLbls>
        <c:marker val="1"/>
        <c:smooth val="0"/>
        <c:axId val="468342776"/>
        <c:axId val="468347872"/>
      </c:lineChart>
      <c:catAx>
        <c:axId val="46834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8347872"/>
        <c:crosses val="autoZero"/>
        <c:auto val="1"/>
        <c:lblAlgn val="ctr"/>
        <c:lblOffset val="100"/>
        <c:tickLblSkip val="1"/>
        <c:tickMarkSkip val="1"/>
        <c:noMultiLvlLbl val="0"/>
      </c:catAx>
      <c:valAx>
        <c:axId val="46834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92F-4F95-9FA6-9BA73A3AFF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2F-4F95-9FA6-9BA73A3AFFFA}"/>
            </c:ext>
          </c:extLst>
        </c:ser>
        <c:ser>
          <c:idx val="2"/>
          <c:order val="2"/>
          <c:tx>
            <c:strRef>
              <c:f>データシート!$A$29</c:f>
              <c:strCache>
                <c:ptCount val="1"/>
                <c:pt idx="0">
                  <c:v>墓園事業費特別会計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2-092F-4F95-9FA6-9BA73A3AFFFA}"/>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0.15</c:v>
                </c:pt>
                <c:pt idx="4">
                  <c:v>#N/A</c:v>
                </c:pt>
                <c:pt idx="5">
                  <c:v>0.15</c:v>
                </c:pt>
                <c:pt idx="6">
                  <c:v>#N/A</c:v>
                </c:pt>
                <c:pt idx="7">
                  <c:v>0.12</c:v>
                </c:pt>
                <c:pt idx="8">
                  <c:v>#N/A</c:v>
                </c:pt>
                <c:pt idx="9">
                  <c:v>0.13</c:v>
                </c:pt>
              </c:numCache>
            </c:numRef>
          </c:val>
          <c:extLst>
            <c:ext xmlns:c16="http://schemas.microsoft.com/office/drawing/2014/chart" uri="{C3380CC4-5D6E-409C-BE32-E72D297353CC}">
              <c16:uniqueId val="{00000003-092F-4F95-9FA6-9BA73A3AFFFA}"/>
            </c:ext>
          </c:extLst>
        </c:ser>
        <c:ser>
          <c:idx val="4"/>
          <c:order val="4"/>
          <c:tx>
            <c:strRef>
              <c:f>データシート!$A$31</c:f>
              <c:strCache>
                <c:ptCount val="1"/>
                <c:pt idx="0">
                  <c:v>北部第二（三地区）土地区画整理事業費特別会計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0.45</c:v>
                </c:pt>
                <c:pt idx="2">
                  <c:v>#N/A</c:v>
                </c:pt>
                <c:pt idx="3">
                  <c:v>0.3</c:v>
                </c:pt>
                <c:pt idx="4">
                  <c:v>#N/A</c:v>
                </c:pt>
                <c:pt idx="5">
                  <c:v>0.59</c:v>
                </c:pt>
                <c:pt idx="6">
                  <c:v>#N/A</c:v>
                </c:pt>
                <c:pt idx="7">
                  <c:v>0.51</c:v>
                </c:pt>
                <c:pt idx="8">
                  <c:v>#N/A</c:v>
                </c:pt>
                <c:pt idx="9">
                  <c:v>0.36</c:v>
                </c:pt>
              </c:numCache>
            </c:numRef>
          </c:val>
          <c:extLst>
            <c:ext xmlns:c16="http://schemas.microsoft.com/office/drawing/2014/chart" uri="{C3380CC4-5D6E-409C-BE32-E72D297353CC}">
              <c16:uniqueId val="{00000004-092F-4F95-9FA6-9BA73A3AFFFA}"/>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0.42</c:v>
                </c:pt>
                <c:pt idx="4">
                  <c:v>#N/A</c:v>
                </c:pt>
                <c:pt idx="5">
                  <c:v>0.2</c:v>
                </c:pt>
                <c:pt idx="6">
                  <c:v>#N/A</c:v>
                </c:pt>
                <c:pt idx="7">
                  <c:v>0.51</c:v>
                </c:pt>
                <c:pt idx="8">
                  <c:v>#N/A</c:v>
                </c:pt>
                <c:pt idx="9">
                  <c:v>0.67</c:v>
                </c:pt>
              </c:numCache>
            </c:numRef>
          </c:val>
          <c:extLst>
            <c:ext xmlns:c16="http://schemas.microsoft.com/office/drawing/2014/chart" uri="{C3380CC4-5D6E-409C-BE32-E72D297353CC}">
              <c16:uniqueId val="{00000005-092F-4F95-9FA6-9BA73A3AFFFA}"/>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2.91</c:v>
                </c:pt>
                <c:pt idx="2">
                  <c:v>#N/A</c:v>
                </c:pt>
                <c:pt idx="3">
                  <c:v>1.73</c:v>
                </c:pt>
                <c:pt idx="4">
                  <c:v>#N/A</c:v>
                </c:pt>
                <c:pt idx="5">
                  <c:v>0.9</c:v>
                </c:pt>
                <c:pt idx="6">
                  <c:v>#N/A</c:v>
                </c:pt>
                <c:pt idx="7">
                  <c:v>1.1100000000000001</c:v>
                </c:pt>
                <c:pt idx="8">
                  <c:v>#N/A</c:v>
                </c:pt>
                <c:pt idx="9">
                  <c:v>1.19</c:v>
                </c:pt>
              </c:numCache>
            </c:numRef>
          </c:val>
          <c:extLst>
            <c:ext xmlns:c16="http://schemas.microsoft.com/office/drawing/2014/chart" uri="{C3380CC4-5D6E-409C-BE32-E72D297353CC}">
              <c16:uniqueId val="{00000006-092F-4F95-9FA6-9BA73A3AFFFA}"/>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2.2200000000000002</c:v>
                </c:pt>
                <c:pt idx="2">
                  <c:v>#N/A</c:v>
                </c:pt>
                <c:pt idx="3">
                  <c:v>1.89</c:v>
                </c:pt>
                <c:pt idx="4">
                  <c:v>#N/A</c:v>
                </c:pt>
                <c:pt idx="5">
                  <c:v>1.26</c:v>
                </c:pt>
                <c:pt idx="6">
                  <c:v>#N/A</c:v>
                </c:pt>
                <c:pt idx="7">
                  <c:v>1.94</c:v>
                </c:pt>
                <c:pt idx="8">
                  <c:v>#N/A</c:v>
                </c:pt>
                <c:pt idx="9">
                  <c:v>2.39</c:v>
                </c:pt>
              </c:numCache>
            </c:numRef>
          </c:val>
          <c:extLst>
            <c:ext xmlns:c16="http://schemas.microsoft.com/office/drawing/2014/chart" uri="{C3380CC4-5D6E-409C-BE32-E72D297353CC}">
              <c16:uniqueId val="{00000007-092F-4F95-9FA6-9BA73A3AFF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7.71</c:v>
                </c:pt>
                <c:pt idx="2">
                  <c:v>#N/A</c:v>
                </c:pt>
                <c:pt idx="3">
                  <c:v>6.59</c:v>
                </c:pt>
                <c:pt idx="4">
                  <c:v>#N/A</c:v>
                </c:pt>
                <c:pt idx="5">
                  <c:v>4.54</c:v>
                </c:pt>
                <c:pt idx="6">
                  <c:v>#N/A</c:v>
                </c:pt>
                <c:pt idx="7">
                  <c:v>5.54</c:v>
                </c:pt>
                <c:pt idx="8">
                  <c:v>#N/A</c:v>
                </c:pt>
                <c:pt idx="9">
                  <c:v>7.85</c:v>
                </c:pt>
              </c:numCache>
            </c:numRef>
          </c:val>
          <c:extLst>
            <c:ext xmlns:c16="http://schemas.microsoft.com/office/drawing/2014/chart" uri="{C3380CC4-5D6E-409C-BE32-E72D297353CC}">
              <c16:uniqueId val="{00000008-092F-4F95-9FA6-9BA73A3AFFFA}"/>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6.54</c:v>
                </c:pt>
                <c:pt idx="2">
                  <c:v>#N/A</c:v>
                </c:pt>
                <c:pt idx="3">
                  <c:v>6.83</c:v>
                </c:pt>
                <c:pt idx="4">
                  <c:v>#N/A</c:v>
                </c:pt>
                <c:pt idx="5">
                  <c:v>6.2</c:v>
                </c:pt>
                <c:pt idx="6">
                  <c:v>#N/A</c:v>
                </c:pt>
                <c:pt idx="7">
                  <c:v>6.64</c:v>
                </c:pt>
                <c:pt idx="8">
                  <c:v>#N/A</c:v>
                </c:pt>
                <c:pt idx="9">
                  <c:v>8.68</c:v>
                </c:pt>
              </c:numCache>
            </c:numRef>
          </c:val>
          <c:extLst>
            <c:ext xmlns:c16="http://schemas.microsoft.com/office/drawing/2014/chart" uri="{C3380CC4-5D6E-409C-BE32-E72D297353CC}">
              <c16:uniqueId val="{00000009-092F-4F95-9FA6-9BA73A3AFFFA}"/>
            </c:ext>
          </c:extLst>
        </c:ser>
        <c:dLbls>
          <c:showLegendKey val="0"/>
          <c:showVal val="0"/>
          <c:showCatName val="0"/>
          <c:showSerName val="0"/>
          <c:showPercent val="0"/>
          <c:showBubbleSize val="0"/>
        </c:dLbls>
        <c:gapWidth val="150"/>
        <c:overlap val="100"/>
        <c:axId val="468340424"/>
        <c:axId val="468345128"/>
      </c:barChart>
      <c:catAx>
        <c:axId val="46834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345128"/>
        <c:crosses val="autoZero"/>
        <c:auto val="1"/>
        <c:lblAlgn val="ctr"/>
        <c:lblOffset val="100"/>
        <c:tickLblSkip val="1"/>
        <c:tickMarkSkip val="1"/>
        <c:noMultiLvlLbl val="0"/>
      </c:catAx>
      <c:valAx>
        <c:axId val="468345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0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11346</c:v>
                </c:pt>
                <c:pt idx="5">
                  <c:v>10831</c:v>
                </c:pt>
                <c:pt idx="8">
                  <c:v>10211</c:v>
                </c:pt>
                <c:pt idx="11">
                  <c:v>9852</c:v>
                </c:pt>
                <c:pt idx="14">
                  <c:v>9483</c:v>
                </c:pt>
              </c:numCache>
            </c:numRef>
          </c:val>
          <c:extLst>
            <c:ext xmlns:c16="http://schemas.microsoft.com/office/drawing/2014/chart" uri="{C3380CC4-5D6E-409C-BE32-E72D297353CC}">
              <c16:uniqueId val="{00000000-EECA-4993-9FF8-C385A0F392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CA-4993-9FF8-C385A0F392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835</c:v>
                </c:pt>
                <c:pt idx="3">
                  <c:v>1115</c:v>
                </c:pt>
                <c:pt idx="6">
                  <c:v>707</c:v>
                </c:pt>
                <c:pt idx="9">
                  <c:v>1323</c:v>
                </c:pt>
                <c:pt idx="12">
                  <c:v>1516</c:v>
                </c:pt>
              </c:numCache>
            </c:numRef>
          </c:val>
          <c:extLst>
            <c:ext xmlns:c16="http://schemas.microsoft.com/office/drawing/2014/chart" uri="{C3380CC4-5D6E-409C-BE32-E72D297353CC}">
              <c16:uniqueId val="{00000002-EECA-4993-9FF8-C385A0F392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CA-4993-9FF8-C385A0F392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3278</c:v>
                </c:pt>
                <c:pt idx="3">
                  <c:v>3162</c:v>
                </c:pt>
                <c:pt idx="6">
                  <c:v>3041</c:v>
                </c:pt>
                <c:pt idx="9">
                  <c:v>2732</c:v>
                </c:pt>
                <c:pt idx="12">
                  <c:v>2703</c:v>
                </c:pt>
              </c:numCache>
            </c:numRef>
          </c:val>
          <c:extLst>
            <c:ext xmlns:c16="http://schemas.microsoft.com/office/drawing/2014/chart" uri="{C3380CC4-5D6E-409C-BE32-E72D297353CC}">
              <c16:uniqueId val="{00000004-EECA-4993-9FF8-C385A0F392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A-4993-9FF8-C385A0F392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A-4993-9FF8-C385A0F392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8310</c:v>
                </c:pt>
                <c:pt idx="3">
                  <c:v>8692</c:v>
                </c:pt>
                <c:pt idx="6">
                  <c:v>8812</c:v>
                </c:pt>
                <c:pt idx="9">
                  <c:v>9037</c:v>
                </c:pt>
                <c:pt idx="12">
                  <c:v>9464</c:v>
                </c:pt>
              </c:numCache>
            </c:numRef>
          </c:val>
          <c:extLst>
            <c:ext xmlns:c16="http://schemas.microsoft.com/office/drawing/2014/chart" uri="{C3380CC4-5D6E-409C-BE32-E72D297353CC}">
              <c16:uniqueId val="{00000007-EECA-4993-9FF8-C385A0F392DA}"/>
            </c:ext>
          </c:extLst>
        </c:ser>
        <c:dLbls>
          <c:showLegendKey val="0"/>
          <c:showVal val="0"/>
          <c:showCatName val="0"/>
          <c:showSerName val="0"/>
          <c:showPercent val="0"/>
          <c:showBubbleSize val="0"/>
        </c:dLbls>
        <c:gapWidth val="100"/>
        <c:overlap val="100"/>
        <c:axId val="468343168"/>
        <c:axId val="46834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1077</c:v>
                </c:pt>
                <c:pt idx="2">
                  <c:v>#N/A</c:v>
                </c:pt>
                <c:pt idx="3">
                  <c:v>#N/A</c:v>
                </c:pt>
                <c:pt idx="4">
                  <c:v>2138</c:v>
                </c:pt>
                <c:pt idx="5">
                  <c:v>#N/A</c:v>
                </c:pt>
                <c:pt idx="6">
                  <c:v>#N/A</c:v>
                </c:pt>
                <c:pt idx="7">
                  <c:v>2349</c:v>
                </c:pt>
                <c:pt idx="8">
                  <c:v>#N/A</c:v>
                </c:pt>
                <c:pt idx="9">
                  <c:v>#N/A</c:v>
                </c:pt>
                <c:pt idx="10">
                  <c:v>3240</c:v>
                </c:pt>
                <c:pt idx="11">
                  <c:v>#N/A</c:v>
                </c:pt>
                <c:pt idx="12">
                  <c:v>#N/A</c:v>
                </c:pt>
                <c:pt idx="13">
                  <c:v>4200</c:v>
                </c:pt>
                <c:pt idx="14">
                  <c:v>#N/A</c:v>
                </c:pt>
              </c:numCache>
            </c:numRef>
          </c:val>
          <c:smooth val="0"/>
          <c:extLst>
            <c:ext xmlns:c16="http://schemas.microsoft.com/office/drawing/2014/chart" uri="{C3380CC4-5D6E-409C-BE32-E72D297353CC}">
              <c16:uniqueId val="{00000008-EECA-4993-9FF8-C385A0F392DA}"/>
            </c:ext>
          </c:extLst>
        </c:ser>
        <c:dLbls>
          <c:showLegendKey val="0"/>
          <c:showVal val="0"/>
          <c:showCatName val="0"/>
          <c:showSerName val="0"/>
          <c:showPercent val="0"/>
          <c:showBubbleSize val="0"/>
        </c:dLbls>
        <c:marker val="1"/>
        <c:smooth val="0"/>
        <c:axId val="468343168"/>
        <c:axId val="468341600"/>
      </c:lineChart>
      <c:catAx>
        <c:axId val="4683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341600"/>
        <c:crosses val="autoZero"/>
        <c:auto val="1"/>
        <c:lblAlgn val="ctr"/>
        <c:lblOffset val="100"/>
        <c:tickLblSkip val="1"/>
        <c:tickMarkSkip val="1"/>
        <c:noMultiLvlLbl val="0"/>
      </c:catAx>
      <c:valAx>
        <c:axId val="4683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58924</c:v>
                </c:pt>
                <c:pt idx="5">
                  <c:v>54700</c:v>
                </c:pt>
                <c:pt idx="8">
                  <c:v>51020</c:v>
                </c:pt>
                <c:pt idx="11">
                  <c:v>48313</c:v>
                </c:pt>
                <c:pt idx="14">
                  <c:v>45675</c:v>
                </c:pt>
              </c:numCache>
            </c:numRef>
          </c:val>
          <c:extLst>
            <c:ext xmlns:c16="http://schemas.microsoft.com/office/drawing/2014/chart" uri="{C3380CC4-5D6E-409C-BE32-E72D297353CC}">
              <c16:uniqueId val="{00000000-2601-479E-98D0-395CD62671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32504</c:v>
                </c:pt>
                <c:pt idx="5">
                  <c:v>31889</c:v>
                </c:pt>
                <c:pt idx="8">
                  <c:v>31293</c:v>
                </c:pt>
                <c:pt idx="11">
                  <c:v>29097</c:v>
                </c:pt>
                <c:pt idx="14">
                  <c:v>29609</c:v>
                </c:pt>
              </c:numCache>
            </c:numRef>
          </c:val>
          <c:extLst>
            <c:ext xmlns:c16="http://schemas.microsoft.com/office/drawing/2014/chart" uri="{C3380CC4-5D6E-409C-BE32-E72D297353CC}">
              <c16:uniqueId val="{00000001-2601-479E-98D0-395CD62671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19292</c:v>
                </c:pt>
                <c:pt idx="5">
                  <c:v>22369</c:v>
                </c:pt>
                <c:pt idx="8">
                  <c:v>21857</c:v>
                </c:pt>
                <c:pt idx="11">
                  <c:v>22858</c:v>
                </c:pt>
                <c:pt idx="14">
                  <c:v>22069</c:v>
                </c:pt>
              </c:numCache>
            </c:numRef>
          </c:val>
          <c:extLst>
            <c:ext xmlns:c16="http://schemas.microsoft.com/office/drawing/2014/chart" uri="{C3380CC4-5D6E-409C-BE32-E72D297353CC}">
              <c16:uniqueId val="{00000002-2601-479E-98D0-395CD62671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01-479E-98D0-395CD62671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01-479E-98D0-395CD62671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14</c:v>
                </c:pt>
                <c:pt idx="6">
                  <c:v>12</c:v>
                </c:pt>
                <c:pt idx="9">
                  <c:v>9</c:v>
                </c:pt>
                <c:pt idx="12">
                  <c:v>7</c:v>
                </c:pt>
              </c:numCache>
            </c:numRef>
          </c:val>
          <c:extLst>
            <c:ext xmlns:c16="http://schemas.microsoft.com/office/drawing/2014/chart" uri="{C3380CC4-5D6E-409C-BE32-E72D297353CC}">
              <c16:uniqueId val="{00000005-2601-479E-98D0-395CD62671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17888</c:v>
                </c:pt>
                <c:pt idx="3">
                  <c:v>17230</c:v>
                </c:pt>
                <c:pt idx="6">
                  <c:v>17331</c:v>
                </c:pt>
                <c:pt idx="9">
                  <c:v>16526</c:v>
                </c:pt>
                <c:pt idx="12">
                  <c:v>16707</c:v>
                </c:pt>
              </c:numCache>
            </c:numRef>
          </c:val>
          <c:extLst>
            <c:ext xmlns:c16="http://schemas.microsoft.com/office/drawing/2014/chart" uri="{C3380CC4-5D6E-409C-BE32-E72D297353CC}">
              <c16:uniqueId val="{00000006-2601-479E-98D0-395CD62671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601-479E-98D0-395CD62671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37866</c:v>
                </c:pt>
                <c:pt idx="3">
                  <c:v>36673</c:v>
                </c:pt>
                <c:pt idx="6">
                  <c:v>34881</c:v>
                </c:pt>
                <c:pt idx="9">
                  <c:v>29416</c:v>
                </c:pt>
                <c:pt idx="12">
                  <c:v>27471</c:v>
                </c:pt>
              </c:numCache>
            </c:numRef>
          </c:val>
          <c:extLst>
            <c:ext xmlns:c16="http://schemas.microsoft.com/office/drawing/2014/chart" uri="{C3380CC4-5D6E-409C-BE32-E72D297353CC}">
              <c16:uniqueId val="{00000008-2601-479E-98D0-395CD62671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10763</c:v>
                </c:pt>
                <c:pt idx="3">
                  <c:v>10325</c:v>
                </c:pt>
                <c:pt idx="6">
                  <c:v>10094</c:v>
                </c:pt>
                <c:pt idx="9">
                  <c:v>8845</c:v>
                </c:pt>
                <c:pt idx="12">
                  <c:v>11945</c:v>
                </c:pt>
              </c:numCache>
            </c:numRef>
          </c:val>
          <c:extLst>
            <c:ext xmlns:c16="http://schemas.microsoft.com/office/drawing/2014/chart" uri="{C3380CC4-5D6E-409C-BE32-E72D297353CC}">
              <c16:uniqueId val="{00000009-2601-479E-98D0-395CD62671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77782</c:v>
                </c:pt>
                <c:pt idx="3">
                  <c:v>77260</c:v>
                </c:pt>
                <c:pt idx="6">
                  <c:v>79420</c:v>
                </c:pt>
                <c:pt idx="9">
                  <c:v>79493</c:v>
                </c:pt>
                <c:pt idx="12">
                  <c:v>81815</c:v>
                </c:pt>
              </c:numCache>
            </c:numRef>
          </c:val>
          <c:extLst>
            <c:ext xmlns:c16="http://schemas.microsoft.com/office/drawing/2014/chart" uri="{C3380CC4-5D6E-409C-BE32-E72D297353CC}">
              <c16:uniqueId val="{0000000A-2601-479E-98D0-395CD6267119}"/>
            </c:ext>
          </c:extLst>
        </c:ser>
        <c:dLbls>
          <c:showLegendKey val="0"/>
          <c:showVal val="0"/>
          <c:showCatName val="0"/>
          <c:showSerName val="0"/>
          <c:showPercent val="0"/>
          <c:showBubbleSize val="0"/>
        </c:dLbls>
        <c:gapWidth val="100"/>
        <c:overlap val="100"/>
        <c:axId val="468346696"/>
        <c:axId val="48076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33594</c:v>
                </c:pt>
                <c:pt idx="2">
                  <c:v>#N/A</c:v>
                </c:pt>
                <c:pt idx="3">
                  <c:v>#N/A</c:v>
                </c:pt>
                <c:pt idx="4">
                  <c:v>32543</c:v>
                </c:pt>
                <c:pt idx="5">
                  <c:v>#N/A</c:v>
                </c:pt>
                <c:pt idx="6">
                  <c:v>#N/A</c:v>
                </c:pt>
                <c:pt idx="7">
                  <c:v>37566</c:v>
                </c:pt>
                <c:pt idx="8">
                  <c:v>#N/A</c:v>
                </c:pt>
                <c:pt idx="9">
                  <c:v>#N/A</c:v>
                </c:pt>
                <c:pt idx="10">
                  <c:v>34021</c:v>
                </c:pt>
                <c:pt idx="11">
                  <c:v>#N/A</c:v>
                </c:pt>
                <c:pt idx="12">
                  <c:v>#N/A</c:v>
                </c:pt>
                <c:pt idx="13">
                  <c:v>40592</c:v>
                </c:pt>
                <c:pt idx="14">
                  <c:v>#N/A</c:v>
                </c:pt>
              </c:numCache>
            </c:numRef>
          </c:val>
          <c:smooth val="0"/>
          <c:extLst>
            <c:ext xmlns:c16="http://schemas.microsoft.com/office/drawing/2014/chart" uri="{C3380CC4-5D6E-409C-BE32-E72D297353CC}">
              <c16:uniqueId val="{0000000B-2601-479E-98D0-395CD6267119}"/>
            </c:ext>
          </c:extLst>
        </c:ser>
        <c:dLbls>
          <c:showLegendKey val="0"/>
          <c:showVal val="0"/>
          <c:showCatName val="0"/>
          <c:showSerName val="0"/>
          <c:showPercent val="0"/>
          <c:showBubbleSize val="0"/>
        </c:dLbls>
        <c:marker val="1"/>
        <c:smooth val="0"/>
        <c:axId val="468346696"/>
        <c:axId val="480769032"/>
      </c:lineChart>
      <c:catAx>
        <c:axId val="46834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769032"/>
        <c:crosses val="autoZero"/>
        <c:auto val="1"/>
        <c:lblAlgn val="ctr"/>
        <c:lblOffset val="100"/>
        <c:tickLblSkip val="1"/>
        <c:tickMarkSkip val="1"/>
        <c:noMultiLvlLbl val="0"/>
      </c:catAx>
      <c:valAx>
        <c:axId val="48076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34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11281</c:v>
                </c:pt>
                <c:pt idx="1">
                  <c:v>13630</c:v>
                </c:pt>
                <c:pt idx="2">
                  <c:v>12360</c:v>
                </c:pt>
              </c:numCache>
            </c:numRef>
          </c:val>
          <c:extLst>
            <c:ext xmlns:c16="http://schemas.microsoft.com/office/drawing/2014/chart" uri="{C3380CC4-5D6E-409C-BE32-E72D297353CC}">
              <c16:uniqueId val="{00000000-AD92-4FF2-B6E4-1BBB3F0569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D92-4FF2-B6E4-1BBB3F0569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7892</c:v>
                </c:pt>
                <c:pt idx="1">
                  <c:v>7203</c:v>
                </c:pt>
                <c:pt idx="2">
                  <c:v>7655</c:v>
                </c:pt>
              </c:numCache>
            </c:numRef>
          </c:val>
          <c:extLst>
            <c:ext xmlns:c16="http://schemas.microsoft.com/office/drawing/2014/chart" uri="{C3380CC4-5D6E-409C-BE32-E72D297353CC}">
              <c16:uniqueId val="{00000002-AD92-4FF2-B6E4-1BBB3F0569E4}"/>
            </c:ext>
          </c:extLst>
        </c:ser>
        <c:dLbls>
          <c:showLegendKey val="0"/>
          <c:showVal val="0"/>
          <c:showCatName val="0"/>
          <c:showSerName val="0"/>
          <c:showPercent val="0"/>
          <c:showBubbleSize val="0"/>
        </c:dLbls>
        <c:gapWidth val="120"/>
        <c:overlap val="100"/>
        <c:axId val="480765504"/>
        <c:axId val="480769816"/>
      </c:barChart>
      <c:catAx>
        <c:axId val="4807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769816"/>
        <c:crosses val="autoZero"/>
        <c:auto val="1"/>
        <c:lblAlgn val="ctr"/>
        <c:lblOffset val="100"/>
        <c:tickLblSkip val="1"/>
        <c:tickMarkSkip val="1"/>
        <c:noMultiLvlLbl val="0"/>
      </c:catAx>
      <c:valAx>
        <c:axId val="480769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76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{A43A461E-2F35-402F-A6BE-CC79FC04419F}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493-4EA0-8500-D70E3E097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{BD01A3FF-4E6F-4E9E-B2F6-F5F66E18B156}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93-4EA0-8500-D70E3E097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{8AB6DC7D-5873-41D0-BAC5-8EE6AC50DB4F}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93-4EA0-8500-D70E3E097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{89A714F8-9F88-46B7-B00A-8B9662B57633}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93-4EA0-8500-D70E3E097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{B183923F-B0A1-4C83-865E-8457833B4E99}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93-4EA0-8500-D70E3E0974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{FD4F388A-EE34-4578-B77C-49675C20A797}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493-4EA0-8500-D70E3E0974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{7839B2CF-F6CB-443E-82F7-DD518573C014}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493-4EA0-8500-D70E3E0974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{98BE8162-DE5E-4A0E-9C74-29278D4D4ED2}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493-4EA0-8500-D70E3E0974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{15EB1694-D27D-4B58-B8B8-D4C23C1591B3}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493-4EA0-8500-D70E3E097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53.6</c:v>
                </c:pt>
                <c:pt idx="16">
                  <c:v>54.1</c:v>
                </c:pt>
                <c:pt idx="24">
                  <c:v>55.2</c:v>
                </c:pt>
                <c:pt idx="32">
                  <c:v>56.1</c:v>
                </c:pt>
              </c:numCache>
            </c:numRef>
          </c:xVal>
          <c:yVal>
            <c:numRef>
              <c:f>公会計指標分析・財政指標組合せ分析表!$BP$51:$DC$51</c:f>
              <c:numCache>
                <c:formatCode>#,##0.0;"▲ "#,##0.0</c:formatCode>
                <c:ptCount val="40"/>
                <c:pt idx="0">
                  <c:v>44.9</c:v>
                </c:pt>
                <c:pt idx="8">
                  <c:v>42.4</c:v>
                </c:pt>
                <c:pt idx="16">
                  <c:v>47.1</c:v>
                </c:pt>
                <c:pt idx="24">
                  <c:v>41.9</c:v>
                </c:pt>
                <c:pt idx="32">
                  <c:v>51.2</c:v>
                </c:pt>
              </c:numCache>
            </c:numRef>
          </c:yVal>
          <c:smooth val="0"/>
          <c:extLst>
            <c:ext xmlns:c16="http://schemas.microsoft.com/office/drawing/2014/chart" uri="{C3380CC4-5D6E-409C-BE32-E72D297353CC}">
              <c16:uniqueId val="{00000009-0493-4EA0-8500-D70E3E0974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{CBE678A9-6237-4ABB-8102-5B43CE0D45FB}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493-4EA0-8500-D70E3E0974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{867DF25F-8046-4B01-8769-ADB078DB7304}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93-4EA0-8500-D70E3E097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{C75E6E62-4439-41B7-B4DD-3C496C09236D}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93-4EA0-8500-D70E3E097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{D8361F8D-47AB-41F6-899A-AE23733B024D}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93-4EA0-8500-D70E3E097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{3A6DEEDB-38F4-48BA-8D90-D05F37BB2083}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93-4EA0-8500-D70E3E0974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{1818362B-1820-4424-9D51-F322C12B3733}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493-4EA0-8500-D70E3E0974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{5B70A0E9-23F1-4052-BFF9-9DADA7815A06}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493-4EA0-8500-D70E3E0974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{ADFEF21F-A09C-44BE-AC31-D39AB8048CC0}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493-4EA0-8500-D70E3E0974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{789CFACF-AFA7-4673-877F-72A13AA0291C}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493-4EA0-8500-D70E3E097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0493-4EA0-8500-D70E3E0974E9}"/>
            </c:ext>
          </c:extLst>
        </c:ser>
        <c:dLbls>
          <c:showLegendKey val="0"/>
          <c:showVal val="1"/>
          <c:showCatName val="0"/>
          <c:showSerName val="0"/>
          <c:showPercent val="0"/>
          <c:showBubbleSize val="0"/>
        </c:dLbls>
        <c:axId val="480766680"/>
        <c:axId val="480766288"/>
      </c:scatterChart>
      <c:valAx>
        <c:axId val="48076668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766288"/>
        <c:crosses val="autoZero"/>
        <c:crossBetween val="midCat"/>
      </c:valAx>
      <c:valAx>
        <c:axId val="48076628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7666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{312F381A-AB07-4DA5-BF87-BEA79CED33F8}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05-4DAE-A121-4242AB35D9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{10C895A1-8E50-4F90-9C66-3627F0336FA2}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5-4DAE-A121-4242AB35D9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{DEDFE650-91B5-46E2-BD20-16DB97AF8789}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5-4DAE-A121-4242AB35D9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{60DC8055-AF11-4EFA-9512-10EDAB19609F}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5-4DAE-A121-4242AB35D9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{970F9E87-A49B-45BD-8289-C0DFAAFEE6B0}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5-4DAE-A121-4242AB35D9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{115F842E-6D8A-4FFF-AD02-EF657287CC06}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05-4DAE-A121-4242AB35D9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{9D0F7B00-17D4-4585-84A8-A61385A616CC}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05-4DAE-A121-4242AB35D9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{94260731-5253-4EAC-898E-AAEBDC40275B}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05-4DAE-A121-4242AB35D9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{537D3EEE-6E1D-411F-B837-C2C4C9EA077D}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05-4DAE-A121-4242AB35D9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1.6</c:v>
                </c:pt>
                <c:pt idx="16">
                  <c:v>2.2999999999999998</c:v>
                </c:pt>
                <c:pt idx="24">
                  <c:v>3.2</c:v>
                </c:pt>
                <c:pt idx="32">
                  <c:v>4</c:v>
                </c:pt>
              </c:numCache>
            </c:numRef>
          </c:xVal>
          <c:yVal>
            <c:numRef>
              <c:f>公会計指標分析・財政指標組合せ分析表!$BP$73:$DC$73</c:f>
              <c:numCache>
                <c:formatCode>#,##0.0;"▲ "#,##0.0</c:formatCode>
                <c:ptCount val="40"/>
                <c:pt idx="0">
                  <c:v>44.9</c:v>
                </c:pt>
                <c:pt idx="8">
                  <c:v>42.4</c:v>
                </c:pt>
                <c:pt idx="16">
                  <c:v>47.1</c:v>
                </c:pt>
                <c:pt idx="24">
                  <c:v>41.9</c:v>
                </c:pt>
                <c:pt idx="32">
                  <c:v>51.2</c:v>
                </c:pt>
              </c:numCache>
            </c:numRef>
          </c:yVal>
          <c:smooth val="0"/>
          <c:extLst>
            <c:ext xmlns:c16="http://schemas.microsoft.com/office/drawing/2014/chart" uri="{C3380CC4-5D6E-409C-BE32-E72D297353CC}">
              <c16:uniqueId val="{00000009-7205-4DAE-A121-4242AB35D9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{4DDD27C4-CF3A-4982-9444-51A85EB92263}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05-4DAE-A121-4242AB35D9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{D2EFD2EC-CC9E-444A-B368-3678705CF610}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5-4DAE-A121-4242AB35D9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{FA5B0BDA-9E04-4E23-97B2-A0DF9AC18539}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5-4DAE-A121-4242AB35D9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{53A6F7F9-670B-4F7E-9DC8-D6F2CFF905F0}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5-4DAE-A121-4242AB35D9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{49290C57-C070-49C5-A89D-52C8D491EDE1}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5-4DAE-A121-4242AB35D936}"/>
                </c:ext>
              </c:extLst>
            </c:dLbl>
            <c:dLbl>
              <c:idx val="8"/>
              <c:layout>
                <c:manualLayout>
                  <c:x val="0"/>
                  <c:y val="1.54417370421540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{0CA78568-BFEB-4A02-A54A-73D2F024702F}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05-4DAE-A121-4242AB35D936}"/>
                </c:ext>
              </c:extLst>
            </c:dLbl>
            <c:dLbl>
              <c:idx val="16"/>
              <c:layout>
                <c:manualLayout>
                  <c:x val="0"/>
                  <c:y val="-1.16175208420810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{9CD1C2EC-949E-4ABE-ACC8-F0C8C9571149}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05-4DAE-A121-4242AB35D936}"/>
                </c:ext>
              </c:extLst>
            </c:dLbl>
            <c:dLbl>
              <c:idx val="24"/>
              <c:layout>
                <c:manualLayout>
                  <c:x val="0"/>
                  <c:y val="-3.8235312249341909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{A374FA51-1CCE-40FD-AAE3-55BE6E3218D2}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05-4DAE-A121-4242AB35D93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{56431979-1C05-40D9-8777-3025FC5C0181}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05-4DAE-A121-4242AB35D9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205-4DAE-A121-4242AB35D936}"/>
            </c:ext>
          </c:extLst>
        </c:ser>
        <c:dLbls>
          <c:showLegendKey val="0"/>
          <c:showVal val="1"/>
          <c:showCatName val="0"/>
          <c:showSerName val="0"/>
          <c:showPercent val="0"/>
          <c:showBubbleSize val="0"/>
        </c:dLbls>
        <c:axId val="480770208"/>
        <c:axId val="480763152"/>
      </c:scatterChart>
      <c:valAx>
        <c:axId val="480770208"/>
        <c:scaling>
          <c:orientation val="maxMin"/>
          <c:max val="5"/>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763152"/>
        <c:crosses val="autoZero"/>
        <c:crossBetween val="midCat"/>
      </c:valAx>
      <c:valAx>
        <c:axId val="48076315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77020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令和３年度は、市税等の減により基準財政収入額が減少したこと及び社会福祉費、保健衛生費、高齢者保健福祉費等の増により基準財政需要額が増加したために、財政力指数は前年度から</a:t>
          </a:r>
          <a:r>
            <a:rPr kumimoji="1" lang="en-US" altLang="ja-JP" sz="1100">
              <a:latin typeface="+mn-ea"/>
              <a:ea typeface="+mn-ea"/>
            </a:rPr>
            <a:t>0.2</a:t>
          </a:r>
          <a:r>
            <a:rPr kumimoji="1" lang="ja-JP" altLang="en-US" sz="1100">
              <a:latin typeface="+mn-ea"/>
              <a:ea typeface="+mn-ea"/>
            </a:rPr>
            <a:t>ポイント減の</a:t>
          </a:r>
          <a:r>
            <a:rPr kumimoji="1" lang="en-US" altLang="ja-JP" sz="1100">
              <a:latin typeface="+mn-ea"/>
              <a:ea typeface="+mn-ea"/>
            </a:rPr>
            <a:t>1.06</a:t>
          </a:r>
          <a:r>
            <a:rPr kumimoji="1" lang="ja-JP" altLang="en-US" sz="1100">
              <a:latin typeface="+mn-ea"/>
              <a:ea typeface="+mn-ea"/>
            </a:rPr>
            <a:t>となっているが、類似団体平均や神奈川県平均を上回る状況にある。しかしながら、扶助費などの社会保障関係費が増加傾向で推移していることから、引き続き、藤沢市行財政改革</a:t>
          </a:r>
          <a:r>
            <a:rPr kumimoji="1" lang="en-US" altLang="ja-JP" sz="1100">
              <a:latin typeface="+mn-ea"/>
              <a:ea typeface="+mn-ea"/>
            </a:rPr>
            <a:t>2024</a:t>
          </a:r>
          <a:r>
            <a:rPr kumimoji="1" lang="ja-JP" altLang="en-US" sz="1100">
              <a:latin typeface="+mn-ea"/>
              <a:ea typeface="+mn-ea"/>
            </a:rPr>
            <a:t>基本方針に沿った計画的な財政運営に努めることにより、財政の健全化を維持する。</a:t>
          </a:r>
        </a:p>
        <a:p>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83961</xdr:rowOff>
    </xdr:to>
    <xdr:cxnSp macro="">
      <xdr:nvCxnSpPr>
        <xdr:cNvPr id="69" name="直線コネクタ 68"/>
        <xdr:cNvCxnSpPr/>
      </xdr:nvCxnSpPr>
      <xdr:spPr>
        <a:xfrm>
          <a:off x="4114800" y="674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83961</xdr:rowOff>
    </xdr:to>
    <xdr:cxnSp macro="">
      <xdr:nvCxnSpPr>
        <xdr:cNvPr id="72" name="直線コネクタ 71"/>
        <xdr:cNvCxnSpPr/>
      </xdr:nvCxnSpPr>
      <xdr:spPr>
        <a:xfrm flipV="1">
          <a:off x="3225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97367</xdr:rowOff>
    </xdr:to>
    <xdr:cxnSp macro="">
      <xdr:nvCxnSpPr>
        <xdr:cNvPr id="75" name="直線コネクタ 74"/>
        <xdr:cNvCxnSpPr/>
      </xdr:nvCxnSpPr>
      <xdr:spPr>
        <a:xfrm flipV="1">
          <a:off x="2336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年度は、市税全体としては</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収と</a:t>
          </a:r>
          <a:r>
            <a:rPr lang="ja-JP" altLang="en-US" sz="1100">
              <a:solidFill>
                <a:schemeClr val="dk1"/>
              </a:solidFill>
              <a:effectLst/>
              <a:latin typeface="+mn-lt"/>
              <a:ea typeface="+mn-ea"/>
              <a:cs typeface="+mn-cs"/>
            </a:rPr>
            <a:t>なったが</a:t>
          </a:r>
          <a:r>
            <a:rPr lang="ja-JP" altLang="ja-JP" sz="1100">
              <a:solidFill>
                <a:schemeClr val="dk1"/>
              </a:solidFill>
              <a:effectLst/>
              <a:latin typeface="+mn-lt"/>
              <a:ea typeface="+mn-ea"/>
              <a:cs typeface="+mn-cs"/>
            </a:rPr>
            <a:t>、地方消費税交付金の増加などにより経常一般財源が全体的に</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たこと及び</a:t>
          </a:r>
          <a:r>
            <a:rPr lang="ja-JP" altLang="ja-JP" sz="1100">
              <a:solidFill>
                <a:schemeClr val="dk1"/>
              </a:solidFill>
              <a:effectLst/>
              <a:latin typeface="+mn-lt"/>
              <a:ea typeface="+mn-ea"/>
              <a:cs typeface="+mn-cs"/>
            </a:rPr>
            <a:t>義務的経費</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充当</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一般財源</a:t>
          </a:r>
          <a:r>
            <a:rPr lang="ja-JP" altLang="en-US" sz="1100">
              <a:solidFill>
                <a:schemeClr val="dk1"/>
              </a:solidFill>
              <a:effectLst/>
              <a:latin typeface="+mn-lt"/>
              <a:ea typeface="+mn-ea"/>
              <a:cs typeface="+mn-cs"/>
            </a:rPr>
            <a:t>が減少</a:t>
          </a:r>
          <a:r>
            <a:rPr lang="ja-JP" altLang="ja-JP" sz="1100">
              <a:solidFill>
                <a:schemeClr val="dk1"/>
              </a:solidFill>
              <a:effectLst/>
              <a:latin typeface="+mn-lt"/>
              <a:ea typeface="+mn-ea"/>
              <a:cs typeface="+mn-cs"/>
            </a:rPr>
            <a:t>したことから、前年度に比べ</a:t>
          </a:r>
          <a:r>
            <a:rPr lang="ja-JP" altLang="en-US" sz="1100">
              <a:solidFill>
                <a:schemeClr val="dk1"/>
              </a:solidFill>
              <a:effectLst/>
              <a:latin typeface="+mn-lt"/>
              <a:ea typeface="+mn-ea"/>
              <a:cs typeface="+mn-cs"/>
            </a:rPr>
            <a:t>経常収支比率は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社会保障関係費などの増加が見込まれることから、藤沢市行財政改革</a:t>
          </a:r>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基本方針の取組を通じて、</a:t>
          </a:r>
          <a:r>
            <a:rPr lang="ja-JP" altLang="en-US" sz="1100">
              <a:solidFill>
                <a:schemeClr val="dk1"/>
              </a:solidFill>
              <a:effectLst/>
              <a:latin typeface="+mn-lt"/>
              <a:ea typeface="+mn-ea"/>
              <a:cs typeface="+mn-cs"/>
            </a:rPr>
            <a:t>積極的な歳入確保や市単独事業</a:t>
          </a:r>
          <a:r>
            <a:rPr lang="ja-JP" altLang="ja-JP" sz="1100">
              <a:solidFill>
                <a:schemeClr val="dk1"/>
              </a:solidFill>
              <a:effectLst/>
              <a:latin typeface="+mn-lt"/>
              <a:ea typeface="+mn-ea"/>
              <a:cs typeface="+mn-cs"/>
            </a:rPr>
            <a:t>の見直しに努め、現在の水準の維持または改善に努める。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93133</xdr:rowOff>
    </xdr:to>
    <xdr:cxnSp macro="">
      <xdr:nvCxnSpPr>
        <xdr:cNvPr id="132" name="直線コネクタ 131"/>
        <xdr:cNvCxnSpPr/>
      </xdr:nvCxnSpPr>
      <xdr:spPr>
        <a:xfrm flipV="1">
          <a:off x="4114800" y="1101217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65</xdr:row>
      <xdr:rowOff>93133</xdr:rowOff>
    </xdr:to>
    <xdr:cxnSp macro="">
      <xdr:nvCxnSpPr>
        <xdr:cNvPr id="135" name="直線コネクタ 134"/>
        <xdr:cNvCxnSpPr/>
      </xdr:nvCxnSpPr>
      <xdr:spPr>
        <a:xfrm>
          <a:off x="3225800" y="1102021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64</xdr:row>
      <xdr:rowOff>47413</xdr:rowOff>
    </xdr:to>
    <xdr:cxnSp macro="">
      <xdr:nvCxnSpPr>
        <xdr:cNvPr id="138" name="直線コネクタ 137"/>
        <xdr:cNvCxnSpPr/>
      </xdr:nvCxnSpPr>
      <xdr:spPr>
        <a:xfrm>
          <a:off x="2336800" y="1083521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33867</xdr:rowOff>
    </xdr:to>
    <xdr:cxnSp macro="">
      <xdr:nvCxnSpPr>
        <xdr:cNvPr id="141" name="直線コネクタ 140"/>
        <xdr:cNvCxnSpPr/>
      </xdr:nvCxnSpPr>
      <xdr:spPr>
        <a:xfrm>
          <a:off x="1447800" y="1077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6" name="テキスト ボックス 155"/>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70C0"/>
              </a:solidFill>
              <a:effectLst/>
              <a:latin typeface="+mn-lt"/>
              <a:ea typeface="+mn-ea"/>
              <a:cs typeface="+mn-cs"/>
            </a:rPr>
            <a:t>　</a:t>
          </a:r>
          <a:r>
            <a:rPr lang="ja-JP" altLang="ja-JP" sz="1100">
              <a:solidFill>
                <a:sysClr val="windowText" lastClr="000000"/>
              </a:solidFill>
              <a:effectLst/>
              <a:latin typeface="+mn-lt"/>
              <a:ea typeface="+mn-ea"/>
              <a:cs typeface="+mn-cs"/>
            </a:rPr>
            <a:t>人件費については</a:t>
          </a:r>
          <a:r>
            <a:rPr lang="ja-JP" altLang="en-US" sz="1100">
              <a:solidFill>
                <a:sysClr val="windowText" lastClr="000000"/>
              </a:solidFill>
              <a:effectLst/>
              <a:latin typeface="+mn-lt"/>
              <a:ea typeface="+mn-ea"/>
              <a:cs typeface="+mn-cs"/>
            </a:rPr>
            <a:t>退職手当の減などにより、前年度と比較して減少しているが、新型コロナウイルス感染症に対する支援策やワクチン接種に係る委託料などが</a:t>
          </a:r>
          <a:r>
            <a:rPr lang="ja-JP" altLang="ja-JP" sz="1100">
              <a:solidFill>
                <a:sysClr val="windowText" lastClr="000000"/>
              </a:solidFill>
              <a:effectLst/>
              <a:latin typeface="+mn-lt"/>
              <a:ea typeface="+mn-ea"/>
              <a:cs typeface="+mn-cs"/>
            </a:rPr>
            <a:t>増となっ</a:t>
          </a:r>
          <a:r>
            <a:rPr lang="ja-JP" altLang="en-US" sz="1100">
              <a:solidFill>
                <a:sysClr val="windowText" lastClr="000000"/>
              </a:solidFill>
              <a:effectLst/>
              <a:latin typeface="+mn-lt"/>
              <a:ea typeface="+mn-ea"/>
              <a:cs typeface="+mn-cs"/>
            </a:rPr>
            <a:t>たことなどにより</a:t>
          </a:r>
          <a:r>
            <a:rPr lang="ja-JP" altLang="ja-JP" sz="1100">
              <a:solidFill>
                <a:sysClr val="windowText" lastClr="000000"/>
              </a:solidFill>
              <a:effectLst/>
              <a:latin typeface="+mn-lt"/>
              <a:ea typeface="+mn-ea"/>
              <a:cs typeface="+mn-cs"/>
            </a:rPr>
            <a:t>物件費が</a:t>
          </a:r>
          <a:r>
            <a:rPr lang="ja-JP" altLang="en-US" sz="1100">
              <a:solidFill>
                <a:sysClr val="windowText" lastClr="000000"/>
              </a:solidFill>
              <a:effectLst/>
              <a:latin typeface="+mn-lt"/>
              <a:ea typeface="+mn-ea"/>
              <a:cs typeface="+mn-cs"/>
            </a:rPr>
            <a:t>前年度比で増加しており、人口は増加しているものの１人あたりの額が前年度と比較して増加している</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も上昇傾向ではあるが、</a:t>
          </a:r>
          <a:r>
            <a:rPr lang="ja-JP" altLang="ja-JP" sz="1100">
              <a:solidFill>
                <a:sysClr val="windowText" lastClr="000000"/>
              </a:solidFill>
              <a:effectLst/>
              <a:latin typeface="+mn-lt"/>
              <a:ea typeface="+mn-ea"/>
              <a:cs typeface="+mn-cs"/>
            </a:rPr>
            <a:t>依然として</a:t>
          </a:r>
          <a:r>
            <a:rPr lang="ja-JP" altLang="en-US" sz="1100">
              <a:solidFill>
                <a:sysClr val="windowText" lastClr="000000"/>
              </a:solidFill>
              <a:effectLst/>
              <a:latin typeface="+mn-lt"/>
              <a:ea typeface="+mn-ea"/>
              <a:cs typeface="+mn-cs"/>
            </a:rPr>
            <a:t>それ</a:t>
          </a:r>
          <a:r>
            <a:rPr lang="ja-JP" altLang="ja-JP" sz="1100">
              <a:solidFill>
                <a:sysClr val="windowText" lastClr="000000"/>
              </a:solidFill>
              <a:effectLst/>
              <a:latin typeface="+mn-lt"/>
              <a:ea typeface="+mn-ea"/>
              <a:cs typeface="+mn-cs"/>
            </a:rPr>
            <a:t>を</a:t>
          </a:r>
          <a:r>
            <a:rPr lang="ja-JP" altLang="en-US" sz="1100">
              <a:solidFill>
                <a:sysClr val="windowText" lastClr="000000"/>
              </a:solidFill>
              <a:effectLst/>
              <a:latin typeface="+mn-lt"/>
              <a:ea typeface="+mn-ea"/>
              <a:cs typeface="+mn-cs"/>
            </a:rPr>
            <a:t>上回って</a:t>
          </a:r>
          <a:r>
            <a:rPr lang="ja-JP" altLang="ja-JP" sz="1100">
              <a:solidFill>
                <a:sysClr val="windowText" lastClr="000000"/>
              </a:solidFill>
              <a:effectLst/>
              <a:latin typeface="+mn-lt"/>
              <a:ea typeface="+mn-ea"/>
              <a:cs typeface="+mn-cs"/>
            </a:rPr>
            <a:t>いる</a:t>
          </a:r>
          <a:r>
            <a:rPr lang="ja-JP" altLang="en-US" sz="1100">
              <a:solidFill>
                <a:sysClr val="windowText" lastClr="000000"/>
              </a:solidFill>
              <a:effectLst/>
              <a:latin typeface="+mn-lt"/>
              <a:ea typeface="+mn-ea"/>
              <a:cs typeface="+mn-cs"/>
            </a:rPr>
            <a:t>状況である</a:t>
          </a:r>
          <a:r>
            <a:rPr lang="ja-JP" altLang="ja-JP" sz="1100">
              <a:solidFill>
                <a:sysClr val="windowText" lastClr="000000"/>
              </a:solidFill>
              <a:effectLst/>
              <a:latin typeface="+mn-lt"/>
              <a:ea typeface="+mn-ea"/>
              <a:cs typeface="+mn-cs"/>
            </a:rPr>
            <a:t>。今後も民間資源</a:t>
          </a:r>
          <a:r>
            <a:rPr lang="ja-JP" altLang="en-US" sz="1100">
              <a:solidFill>
                <a:sysClr val="windowText" lastClr="000000"/>
              </a:solidFill>
              <a:effectLst/>
              <a:latin typeface="+mn-lt"/>
              <a:ea typeface="+mn-ea"/>
              <a:cs typeface="+mn-cs"/>
            </a:rPr>
            <a:t>活用等</a:t>
          </a:r>
          <a:r>
            <a:rPr lang="ja-JP" altLang="ja-JP" sz="1100">
              <a:solidFill>
                <a:sysClr val="windowText" lastClr="000000"/>
              </a:solidFill>
              <a:effectLst/>
              <a:latin typeface="+mn-lt"/>
              <a:ea typeface="+mn-ea"/>
              <a:cs typeface="+mn-cs"/>
            </a:rPr>
            <a:t>によ</a:t>
          </a:r>
          <a:r>
            <a:rPr lang="ja-JP" altLang="en-US" sz="1100">
              <a:solidFill>
                <a:sysClr val="windowText" lastClr="000000"/>
              </a:solidFill>
              <a:effectLst/>
              <a:latin typeface="+mn-lt"/>
              <a:ea typeface="+mn-ea"/>
              <a:cs typeface="+mn-cs"/>
            </a:rPr>
            <a:t>り人件費の抑制に努めるが、委託料の増に伴い物件費が増加することから総額としては増加傾向が続いている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18652</xdr:rowOff>
    </xdr:from>
    <xdr:to>
      <xdr:col>23</xdr:col>
      <xdr:colOff>133350</xdr:colOff>
      <xdr:row>83</xdr:row>
      <xdr:rowOff>91083</xdr:rowOff>
    </xdr:to>
    <xdr:cxnSp macro="">
      <xdr:nvCxnSpPr>
        <xdr:cNvPr id="195" name="直線コネクタ 194"/>
        <xdr:cNvCxnSpPr/>
      </xdr:nvCxnSpPr>
      <xdr:spPr>
        <a:xfrm>
          <a:off x="4114800" y="14249002"/>
          <a:ext cx="838200" cy="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120648</xdr:rowOff>
    </xdr:from>
    <xdr:to>
      <xdr:col>19</xdr:col>
      <xdr:colOff>133350</xdr:colOff>
      <xdr:row>83</xdr:row>
      <xdr:rowOff>18652</xdr:rowOff>
    </xdr:to>
    <xdr:cxnSp macro="">
      <xdr:nvCxnSpPr>
        <xdr:cNvPr id="198" name="直線コネクタ 197"/>
        <xdr:cNvCxnSpPr/>
      </xdr:nvCxnSpPr>
      <xdr:spPr>
        <a:xfrm>
          <a:off x="3225800" y="14179548"/>
          <a:ext cx="889000" cy="6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49088</xdr:rowOff>
    </xdr:from>
    <xdr:to>
      <xdr:col>15</xdr:col>
      <xdr:colOff>82550</xdr:colOff>
      <xdr:row>82</xdr:row>
      <xdr:rowOff>120648</xdr:rowOff>
    </xdr:to>
    <xdr:cxnSp macro="">
      <xdr:nvCxnSpPr>
        <xdr:cNvPr id="201" name="直線コネクタ 200"/>
        <xdr:cNvCxnSpPr/>
      </xdr:nvCxnSpPr>
      <xdr:spPr>
        <a:xfrm>
          <a:off x="2336800" y="14107988"/>
          <a:ext cx="889000" cy="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49088</xdr:rowOff>
    </xdr:from>
    <xdr:to>
      <xdr:col>11</xdr:col>
      <xdr:colOff>31750</xdr:colOff>
      <xdr:row>82</xdr:row>
      <xdr:rowOff>59920</xdr:rowOff>
    </xdr:to>
    <xdr:cxnSp macro="">
      <xdr:nvCxnSpPr>
        <xdr:cNvPr id="204" name="直線コネクタ 203"/>
        <xdr:cNvCxnSpPr/>
      </xdr:nvCxnSpPr>
      <xdr:spPr>
        <a:xfrm flipV="1">
          <a:off x="1447800" y="14107988"/>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40283</xdr:rowOff>
    </xdr:from>
    <xdr:to>
      <xdr:col>23</xdr:col>
      <xdr:colOff>184150</xdr:colOff>
      <xdr:row>83</xdr:row>
      <xdr:rowOff>141883</xdr:rowOff>
    </xdr:to>
    <xdr:sp macro="" textlink="">
      <xdr:nvSpPr>
        <xdr:cNvPr id="214" name="楕円 213"/>
        <xdr:cNvSpPr/>
      </xdr:nvSpPr>
      <xdr:spPr>
        <a:xfrm>
          <a:off x="4902200" y="142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12360</xdr:rowOff>
    </xdr:from>
    <xdr:ext cx="762000" cy="259045"/>
    <xdr:sp macro="" textlink="">
      <xdr:nvSpPr>
        <xdr:cNvPr id="215" name="人件費・物件費等の状況該当値テキスト"/>
        <xdr:cNvSpPr txBox="1"/>
      </xdr:nvSpPr>
      <xdr:spPr>
        <a:xfrm>
          <a:off x="5041900" y="142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139302</xdr:rowOff>
    </xdr:from>
    <xdr:to>
      <xdr:col>19</xdr:col>
      <xdr:colOff>184150</xdr:colOff>
      <xdr:row>83</xdr:row>
      <xdr:rowOff>69452</xdr:rowOff>
    </xdr:to>
    <xdr:sp macro="" textlink="">
      <xdr:nvSpPr>
        <xdr:cNvPr id="216" name="楕円 215"/>
        <xdr:cNvSpPr/>
      </xdr:nvSpPr>
      <xdr:spPr>
        <a:xfrm>
          <a:off x="4064000" y="141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54229</xdr:rowOff>
    </xdr:from>
    <xdr:ext cx="736600" cy="259045"/>
    <xdr:sp macro="" textlink="">
      <xdr:nvSpPr>
        <xdr:cNvPr id="217" name="テキスト ボックス 216"/>
        <xdr:cNvSpPr txBox="1"/>
      </xdr:nvSpPr>
      <xdr:spPr>
        <a:xfrm>
          <a:off x="3733800" y="1428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69848</xdr:rowOff>
    </xdr:from>
    <xdr:to>
      <xdr:col>15</xdr:col>
      <xdr:colOff>133350</xdr:colOff>
      <xdr:row>82</xdr:row>
      <xdr:rowOff>171448</xdr:rowOff>
    </xdr:to>
    <xdr:sp macro="" textlink="">
      <xdr:nvSpPr>
        <xdr:cNvPr id="218" name="楕円 217"/>
        <xdr:cNvSpPr/>
      </xdr:nvSpPr>
      <xdr:spPr>
        <a:xfrm>
          <a:off x="3175000" y="141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156225</xdr:rowOff>
    </xdr:from>
    <xdr:ext cx="762000" cy="259045"/>
    <xdr:sp macro="" textlink="">
      <xdr:nvSpPr>
        <xdr:cNvPr id="219" name="テキスト ボックス 218"/>
        <xdr:cNvSpPr txBox="1"/>
      </xdr:nvSpPr>
      <xdr:spPr>
        <a:xfrm>
          <a:off x="2844800" y="142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169738</xdr:rowOff>
    </xdr:from>
    <xdr:to>
      <xdr:col>11</xdr:col>
      <xdr:colOff>82550</xdr:colOff>
      <xdr:row>82</xdr:row>
      <xdr:rowOff>99888</xdr:rowOff>
    </xdr:to>
    <xdr:sp macro="" textlink="">
      <xdr:nvSpPr>
        <xdr:cNvPr id="220" name="楕円 219"/>
        <xdr:cNvSpPr/>
      </xdr:nvSpPr>
      <xdr:spPr>
        <a:xfrm>
          <a:off x="2286000" y="14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84665</xdr:rowOff>
    </xdr:from>
    <xdr:ext cx="762000" cy="259045"/>
    <xdr:sp macro="" textlink="">
      <xdr:nvSpPr>
        <xdr:cNvPr id="221" name="テキスト ボックス 220"/>
        <xdr:cNvSpPr txBox="1"/>
      </xdr:nvSpPr>
      <xdr:spPr>
        <a:xfrm>
          <a:off x="1955800" y="141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9120</xdr:rowOff>
    </xdr:from>
    <xdr:to>
      <xdr:col>7</xdr:col>
      <xdr:colOff>31750</xdr:colOff>
      <xdr:row>82</xdr:row>
      <xdr:rowOff>110720</xdr:rowOff>
    </xdr:to>
    <xdr:sp macro="" textlink="">
      <xdr:nvSpPr>
        <xdr:cNvPr id="222" name="楕円 221"/>
        <xdr:cNvSpPr/>
      </xdr:nvSpPr>
      <xdr:spPr>
        <a:xfrm>
          <a:off x="1397000" y="140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95497</xdr:rowOff>
    </xdr:from>
    <xdr:ext cx="762000" cy="259045"/>
    <xdr:sp macro="" textlink="">
      <xdr:nvSpPr>
        <xdr:cNvPr id="223" name="テキスト ボックス 222"/>
        <xdr:cNvSpPr txBox="1"/>
      </xdr:nvSpPr>
      <xdr:spPr>
        <a:xfrm>
          <a:off x="1066800" y="141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70C0"/>
              </a:solidFill>
              <a:effectLst/>
              <a:latin typeface="+mn-lt"/>
              <a:ea typeface="+mn-ea"/>
              <a:cs typeface="+mn-cs"/>
            </a:rPr>
            <a:t>　</a:t>
          </a:r>
          <a:r>
            <a:rPr lang="ja-JP" altLang="ja-JP" sz="1100">
              <a:solidFill>
                <a:sysClr val="windowText" lastClr="000000"/>
              </a:solidFill>
              <a:effectLst/>
              <a:latin typeface="+mn-lt"/>
              <a:ea typeface="+mn-ea"/>
              <a:cs typeface="+mn-cs"/>
            </a:rPr>
            <a:t>類似団体平均を上回り全国的にも高い水準にあ</a:t>
          </a:r>
          <a:r>
            <a:rPr lang="ja-JP" altLang="en-US" sz="1100">
              <a:solidFill>
                <a:sysClr val="windowText" lastClr="000000"/>
              </a:solidFill>
              <a:effectLst/>
              <a:latin typeface="+mn-lt"/>
              <a:ea typeface="+mn-ea"/>
              <a:cs typeface="+mn-cs"/>
            </a:rPr>
            <a:t>り</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年度以降は低下傾向となってい</a:t>
          </a:r>
          <a:r>
            <a:rPr lang="ja-JP" altLang="en-US" sz="1100">
              <a:solidFill>
                <a:sysClr val="windowText" lastClr="000000"/>
              </a:solidFill>
              <a:effectLst/>
              <a:latin typeface="+mn-lt"/>
              <a:ea typeface="+mn-ea"/>
              <a:cs typeface="+mn-cs"/>
            </a:rPr>
            <a:t>ていたが、令和３年度は前年度と同値になった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今後も、近隣</a:t>
          </a:r>
          <a:r>
            <a:rPr lang="ja-JP" altLang="en-US" sz="1100">
              <a:solidFill>
                <a:sysClr val="windowText" lastClr="000000"/>
              </a:solidFill>
              <a:effectLst/>
              <a:latin typeface="+mn-lt"/>
              <a:ea typeface="+mn-ea"/>
              <a:cs typeface="+mn-cs"/>
            </a:rPr>
            <a:t>自治体</a:t>
          </a:r>
          <a:r>
            <a:rPr lang="ja-JP" altLang="ja-JP" sz="1100">
              <a:solidFill>
                <a:sysClr val="windowText" lastClr="000000"/>
              </a:solidFill>
              <a:effectLst/>
              <a:latin typeface="+mn-lt"/>
              <a:ea typeface="+mn-ea"/>
              <a:cs typeface="+mn-cs"/>
            </a:rPr>
            <a:t>や類似団体との均衡に加え、職務に邁進できるような処遇</a:t>
          </a:r>
          <a:r>
            <a:rPr lang="ja-JP" altLang="en-US" sz="1100">
              <a:solidFill>
                <a:sysClr val="windowText" lastClr="000000"/>
              </a:solidFill>
              <a:effectLst/>
              <a:latin typeface="+mn-lt"/>
              <a:ea typeface="+mn-ea"/>
              <a:cs typeface="+mn-cs"/>
            </a:rPr>
            <a:t>改善</a:t>
          </a:r>
          <a:r>
            <a:rPr lang="ja-JP" altLang="ja-JP" sz="1100">
              <a:solidFill>
                <a:sysClr val="windowText" lastClr="000000"/>
              </a:solidFill>
              <a:effectLst/>
              <a:latin typeface="+mn-lt"/>
              <a:ea typeface="+mn-ea"/>
              <a:cs typeface="+mn-cs"/>
            </a:rPr>
            <a:t>も踏まえ、適切な給与水準の維持に努める。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0" name="直線コネクタ 259"/>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3" name="直線コネクタ 262"/>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6" name="直線コネクタ 265"/>
        <xdr:cNvCxnSpPr/>
      </xdr:nvCxnSpPr>
      <xdr:spPr>
        <a:xfrm flipV="1">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70C0"/>
              </a:solidFill>
              <a:effectLst/>
              <a:latin typeface="+mn-lt"/>
              <a:ea typeface="+mn-ea"/>
              <a:cs typeface="+mn-cs"/>
            </a:rPr>
            <a:t>　</a:t>
          </a:r>
          <a:r>
            <a:rPr lang="ja-JP" altLang="ja-JP" sz="1100">
              <a:solidFill>
                <a:sysClr val="windowText" lastClr="000000"/>
              </a:solidFill>
              <a:effectLst/>
              <a:latin typeface="+mn-lt"/>
              <a:ea typeface="+mn-ea"/>
              <a:cs typeface="+mn-cs"/>
            </a:rPr>
            <a:t>ここ数年、類似団体平均とほぼ同様の推移を示している。本市は人口増が続く傾向にあり、それに伴い福祉や子育て業務をはじめとする行政需要の増加が見込まれる。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今後も定員管理基本方針</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における業務効率化の一層の推進、会計年度任用職員や外部資源の積極的な導入等、社会情勢等を踏まえた対応といった４点の重点方針により、効率的かつ効果的な執行体制を確保するとともに、適正な給与制度の構築にも取り組み、総人件費の抑制を図り、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37556</xdr:rowOff>
    </xdr:to>
    <xdr:cxnSp macro="">
      <xdr:nvCxnSpPr>
        <xdr:cNvPr id="322" name="直線コネクタ 321"/>
        <xdr:cNvCxnSpPr/>
      </xdr:nvCxnSpPr>
      <xdr:spPr>
        <a:xfrm flipV="1">
          <a:off x="16179800" y="1065022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30662</xdr:rowOff>
    </xdr:from>
    <xdr:to>
      <xdr:col>77</xdr:col>
      <xdr:colOff>44450</xdr:colOff>
      <xdr:row>62</xdr:row>
      <xdr:rowOff>37556</xdr:rowOff>
    </xdr:to>
    <xdr:cxnSp macro="">
      <xdr:nvCxnSpPr>
        <xdr:cNvPr id="325" name="直線コネクタ 324"/>
        <xdr:cNvCxnSpPr/>
      </xdr:nvCxnSpPr>
      <xdr:spPr>
        <a:xfrm>
          <a:off x="15290800" y="106605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30662</xdr:rowOff>
    </xdr:from>
    <xdr:to>
      <xdr:col>72</xdr:col>
      <xdr:colOff>203200</xdr:colOff>
      <xdr:row>62</xdr:row>
      <xdr:rowOff>34109</xdr:rowOff>
    </xdr:to>
    <xdr:cxnSp macro="">
      <xdr:nvCxnSpPr>
        <xdr:cNvPr id="328" name="直線コネクタ 327"/>
        <xdr:cNvCxnSpPr/>
      </xdr:nvCxnSpPr>
      <xdr:spPr>
        <a:xfrm flipV="1">
          <a:off x="14401800" y="106605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34109</xdr:rowOff>
    </xdr:from>
    <xdr:to>
      <xdr:col>68</xdr:col>
      <xdr:colOff>152400</xdr:colOff>
      <xdr:row>62</xdr:row>
      <xdr:rowOff>41003</xdr:rowOff>
    </xdr:to>
    <xdr:cxnSp macro="">
      <xdr:nvCxnSpPr>
        <xdr:cNvPr id="331" name="直線コネクタ 330"/>
        <xdr:cNvCxnSpPr/>
      </xdr:nvCxnSpPr>
      <xdr:spPr>
        <a:xfrm flipV="1">
          <a:off x="13512800" y="106640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1" name="楕円 340"/>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2"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3" name="楕円 342"/>
        <xdr:cNvSpPr/>
      </xdr:nvSpPr>
      <xdr:spPr>
        <a:xfrm>
          <a:off x="16129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44" name="テキスト ボックス 343"/>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151312</xdr:rowOff>
    </xdr:from>
    <xdr:to>
      <xdr:col>73</xdr:col>
      <xdr:colOff>44450</xdr:colOff>
      <xdr:row>62</xdr:row>
      <xdr:rowOff>81462</xdr:rowOff>
    </xdr:to>
    <xdr:sp macro="" textlink="">
      <xdr:nvSpPr>
        <xdr:cNvPr id="345" name="楕円 344"/>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66239</xdr:rowOff>
    </xdr:from>
    <xdr:ext cx="762000" cy="259045"/>
    <xdr:sp macro="" textlink="">
      <xdr:nvSpPr>
        <xdr:cNvPr id="346" name="テキスト ボックス 345"/>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154759</xdr:rowOff>
    </xdr:from>
    <xdr:to>
      <xdr:col>68</xdr:col>
      <xdr:colOff>203200</xdr:colOff>
      <xdr:row>62</xdr:row>
      <xdr:rowOff>84909</xdr:rowOff>
    </xdr:to>
    <xdr:sp macro="" textlink="">
      <xdr:nvSpPr>
        <xdr:cNvPr id="347" name="楕円 346"/>
        <xdr:cNvSpPr/>
      </xdr:nvSpPr>
      <xdr:spPr>
        <a:xfrm>
          <a:off x="14351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69686</xdr:rowOff>
    </xdr:from>
    <xdr:ext cx="762000" cy="259045"/>
    <xdr:sp macro="" textlink="">
      <xdr:nvSpPr>
        <xdr:cNvPr id="348" name="テキスト ボックス 347"/>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9" name="楕円 348"/>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50" name="テキスト ボックス 349"/>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年度は、分母となる標準財政規模が</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となる一方で、分子となる債務負担行為に基づく支出のうち、公債費に準ずるものの増が</a:t>
          </a:r>
          <a:r>
            <a:rPr lang="ja-JP" altLang="en-US" sz="1100">
              <a:solidFill>
                <a:schemeClr val="dk1"/>
              </a:solidFill>
              <a:effectLst/>
              <a:latin typeface="+mn-lt"/>
              <a:ea typeface="+mn-ea"/>
              <a:cs typeface="+mn-cs"/>
            </a:rPr>
            <a:t>上回り、単年度比率が増となったために</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今後、公共施設再整備や大型公共投資に伴い実質公債費比率の上昇が見込まれることから、行財政改革の更なる推進による健全な財政運営に努める。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69548</xdr:rowOff>
    </xdr:to>
    <xdr:cxnSp macro="">
      <xdr:nvCxnSpPr>
        <xdr:cNvPr id="385" name="直線コネクタ 384"/>
        <xdr:cNvCxnSpPr/>
      </xdr:nvCxnSpPr>
      <xdr:spPr>
        <a:xfrm>
          <a:off x="16179800" y="68356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149074</xdr:rowOff>
    </xdr:to>
    <xdr:cxnSp macro="">
      <xdr:nvCxnSpPr>
        <xdr:cNvPr id="388" name="直線コネクタ 387"/>
        <xdr:cNvCxnSpPr/>
      </xdr:nvCxnSpPr>
      <xdr:spPr>
        <a:xfrm>
          <a:off x="15290800" y="6732209"/>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45659</xdr:rowOff>
    </xdr:to>
    <xdr:cxnSp macro="">
      <xdr:nvCxnSpPr>
        <xdr:cNvPr id="391" name="直線コネクタ 390"/>
        <xdr:cNvCxnSpPr/>
      </xdr:nvCxnSpPr>
      <xdr:spPr>
        <a:xfrm>
          <a:off x="14401800" y="66517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136676</xdr:rowOff>
    </xdr:to>
    <xdr:cxnSp macro="">
      <xdr:nvCxnSpPr>
        <xdr:cNvPr id="394" name="直線コネクタ 393"/>
        <xdr:cNvCxnSpPr/>
      </xdr:nvCxnSpPr>
      <xdr:spPr>
        <a:xfrm>
          <a:off x="13512800" y="66058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4" name="楕円 403"/>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162275</xdr:rowOff>
    </xdr:from>
    <xdr:ext cx="762000" cy="259045"/>
    <xdr:sp macro="" textlink="">
      <xdr:nvSpPr>
        <xdr:cNvPr id="405" name="公債費負担の状況該当値テキスト"/>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6" name="楕円 405"/>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7" name="テキスト ボックス 406"/>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8" name="楕円 407"/>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9" name="テキスト ボックス 408"/>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0" name="楕円 409"/>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1" name="テキスト ボックス 410"/>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2" name="楕円 411"/>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3" name="テキスト ボックス 412"/>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年度は、市債現在高</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債務負担行為や充当可能都市計画税</a:t>
          </a:r>
          <a:r>
            <a:rPr lang="ja-JP" altLang="en-US" sz="1100">
              <a:solidFill>
                <a:schemeClr val="dk1"/>
              </a:solidFill>
              <a:effectLst/>
              <a:latin typeface="+mn-lt"/>
              <a:ea typeface="+mn-ea"/>
              <a:cs typeface="+mn-cs"/>
            </a:rPr>
            <a:t>の増、標準財政規模</a:t>
          </a:r>
          <a:r>
            <a:rPr lang="ja-JP" altLang="ja-JP" sz="1100">
              <a:solidFill>
                <a:schemeClr val="dk1"/>
              </a:solidFill>
              <a:effectLst/>
              <a:latin typeface="+mn-lt"/>
              <a:ea typeface="+mn-ea"/>
              <a:cs typeface="+mn-cs"/>
            </a:rPr>
            <a:t>が減となったことから前年度と比較し</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増加して</a:t>
          </a:r>
          <a:r>
            <a:rPr lang="ja-JP" altLang="ja-JP" sz="1100">
              <a:solidFill>
                <a:schemeClr val="dk1"/>
              </a:solidFill>
              <a:effectLst/>
              <a:latin typeface="+mn-lt"/>
              <a:ea typeface="+mn-ea"/>
              <a:cs typeface="+mn-cs"/>
            </a:rPr>
            <a:t>いる。</a:t>
          </a:r>
          <a:endParaRPr lang="ja-JP" altLang="ja-JP" sz="1400">
            <a:effectLst/>
          </a:endParaRPr>
        </a:p>
        <a:p>
          <a:r>
            <a:rPr lang="ja-JP" altLang="ja-JP" sz="1100">
              <a:solidFill>
                <a:schemeClr val="dk1"/>
              </a:solidFill>
              <a:effectLst/>
              <a:latin typeface="+mn-lt"/>
              <a:ea typeface="+mn-ea"/>
              <a:cs typeface="+mn-cs"/>
            </a:rPr>
            <a:t>　今後は公共施設再整備や都市基盤整備による公債費の増加により将来負担比率の上昇が見込まれることから、事業実施の適正化を図り財政の健全化に努める。</a:t>
          </a:r>
          <a:endParaRPr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120741</xdr:rowOff>
    </xdr:from>
    <xdr:to>
      <xdr:col>81</xdr:col>
      <xdr:colOff>44450</xdr:colOff>
      <xdr:row>18</xdr:row>
      <xdr:rowOff>109583</xdr:rowOff>
    </xdr:to>
    <xdr:cxnSp macro="">
      <xdr:nvCxnSpPr>
        <xdr:cNvPr id="449" name="直線コネクタ 448"/>
        <xdr:cNvCxnSpPr/>
      </xdr:nvCxnSpPr>
      <xdr:spPr>
        <a:xfrm>
          <a:off x="16179800" y="3035391"/>
          <a:ext cx="8382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120741</xdr:rowOff>
    </xdr:from>
    <xdr:to>
      <xdr:col>77</xdr:col>
      <xdr:colOff>44450</xdr:colOff>
      <xdr:row>18</xdr:row>
      <xdr:rowOff>38916</xdr:rowOff>
    </xdr:to>
    <xdr:cxnSp macro="">
      <xdr:nvCxnSpPr>
        <xdr:cNvPr id="452" name="直線コネクタ 451"/>
        <xdr:cNvCxnSpPr/>
      </xdr:nvCxnSpPr>
      <xdr:spPr>
        <a:xfrm flipV="1">
          <a:off x="15290800" y="3035391"/>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129359</xdr:rowOff>
    </xdr:from>
    <xdr:to>
      <xdr:col>72</xdr:col>
      <xdr:colOff>203200</xdr:colOff>
      <xdr:row>18</xdr:row>
      <xdr:rowOff>38916</xdr:rowOff>
    </xdr:to>
    <xdr:cxnSp macro="">
      <xdr:nvCxnSpPr>
        <xdr:cNvPr id="455" name="直線コネクタ 454"/>
        <xdr:cNvCxnSpPr/>
      </xdr:nvCxnSpPr>
      <xdr:spPr>
        <a:xfrm>
          <a:off x="14401800" y="3044009"/>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129359</xdr:rowOff>
    </xdr:from>
    <xdr:to>
      <xdr:col>68</xdr:col>
      <xdr:colOff>152400</xdr:colOff>
      <xdr:row>18</xdr:row>
      <xdr:rowOff>998</xdr:rowOff>
    </xdr:to>
    <xdr:cxnSp macro="">
      <xdr:nvCxnSpPr>
        <xdr:cNvPr id="458" name="直線コネクタ 457"/>
        <xdr:cNvCxnSpPr/>
      </xdr:nvCxnSpPr>
      <xdr:spPr>
        <a:xfrm flipV="1">
          <a:off x="13512800" y="3044009"/>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58783</xdr:rowOff>
    </xdr:from>
    <xdr:to>
      <xdr:col>81</xdr:col>
      <xdr:colOff>95250</xdr:colOff>
      <xdr:row>18</xdr:row>
      <xdr:rowOff>160383</xdr:rowOff>
    </xdr:to>
    <xdr:sp macro="" textlink="">
      <xdr:nvSpPr>
        <xdr:cNvPr id="468" name="楕円 467"/>
        <xdr:cNvSpPr/>
      </xdr:nvSpPr>
      <xdr:spPr>
        <a:xfrm>
          <a:off x="16967200" y="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30860</xdr:rowOff>
    </xdr:from>
    <xdr:ext cx="762000" cy="259045"/>
    <xdr:sp macro="" textlink="">
      <xdr:nvSpPr>
        <xdr:cNvPr id="469" name="将来負担の状況該当値テキスト"/>
        <xdr:cNvSpPr txBox="1"/>
      </xdr:nvSpPr>
      <xdr:spPr>
        <a:xfrm>
          <a:off x="17106900" y="311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69941</xdr:rowOff>
    </xdr:from>
    <xdr:to>
      <xdr:col>77</xdr:col>
      <xdr:colOff>95250</xdr:colOff>
      <xdr:row>18</xdr:row>
      <xdr:rowOff>91</xdr:rowOff>
    </xdr:to>
    <xdr:sp macro="" textlink="">
      <xdr:nvSpPr>
        <xdr:cNvPr id="470" name="楕円 469"/>
        <xdr:cNvSpPr/>
      </xdr:nvSpPr>
      <xdr:spPr>
        <a:xfrm>
          <a:off x="16129000" y="29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156318</xdr:rowOff>
    </xdr:from>
    <xdr:ext cx="736600" cy="259045"/>
    <xdr:sp macro="" textlink="">
      <xdr:nvSpPr>
        <xdr:cNvPr id="471" name="テキスト ボックス 470"/>
        <xdr:cNvSpPr txBox="1"/>
      </xdr:nvSpPr>
      <xdr:spPr>
        <a:xfrm>
          <a:off x="15798800" y="307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159566</xdr:rowOff>
    </xdr:from>
    <xdr:to>
      <xdr:col>73</xdr:col>
      <xdr:colOff>44450</xdr:colOff>
      <xdr:row>18</xdr:row>
      <xdr:rowOff>89716</xdr:rowOff>
    </xdr:to>
    <xdr:sp macro="" textlink="">
      <xdr:nvSpPr>
        <xdr:cNvPr id="472" name="楕円 471"/>
        <xdr:cNvSpPr/>
      </xdr:nvSpPr>
      <xdr:spPr>
        <a:xfrm>
          <a:off x="15240000" y="30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74493</xdr:rowOff>
    </xdr:from>
    <xdr:ext cx="762000" cy="259045"/>
    <xdr:sp macro="" textlink="">
      <xdr:nvSpPr>
        <xdr:cNvPr id="473" name="テキスト ボックス 472"/>
        <xdr:cNvSpPr txBox="1"/>
      </xdr:nvSpPr>
      <xdr:spPr>
        <a:xfrm>
          <a:off x="14909800" y="316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78559</xdr:rowOff>
    </xdr:from>
    <xdr:to>
      <xdr:col>68</xdr:col>
      <xdr:colOff>203200</xdr:colOff>
      <xdr:row>18</xdr:row>
      <xdr:rowOff>8709</xdr:rowOff>
    </xdr:to>
    <xdr:sp macro="" textlink="">
      <xdr:nvSpPr>
        <xdr:cNvPr id="474" name="楕円 473"/>
        <xdr:cNvSpPr/>
      </xdr:nvSpPr>
      <xdr:spPr>
        <a:xfrm>
          <a:off x="14351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164936</xdr:rowOff>
    </xdr:from>
    <xdr:ext cx="762000" cy="259045"/>
    <xdr:sp macro="" textlink="">
      <xdr:nvSpPr>
        <xdr:cNvPr id="475" name="テキスト ボックス 474"/>
        <xdr:cNvSpPr txBox="1"/>
      </xdr:nvSpPr>
      <xdr:spPr>
        <a:xfrm>
          <a:off x="14020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76" name="楕円 475"/>
        <xdr:cNvSpPr/>
      </xdr:nvSpPr>
      <xdr:spPr>
        <a:xfrm>
          <a:off x="13462000" y="3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36575</xdr:rowOff>
    </xdr:from>
    <xdr:ext cx="762000" cy="259045"/>
    <xdr:sp macro="" textlink="">
      <xdr:nvSpPr>
        <xdr:cNvPr id="477" name="テキスト ボックス 476"/>
        <xdr:cNvSpPr txBox="1"/>
      </xdr:nvSpPr>
      <xdr:spPr>
        <a:xfrm>
          <a:off x="13131800" y="31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45720</xdr:rowOff>
    </xdr:from>
    <xdr:ext cx="9099176" cy="556260"/>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08660" y="4404360"/>
          <a:ext cx="9099176" cy="556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令和</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年度の人件費総額は</a:t>
          </a:r>
          <a:r>
            <a:rPr lang="ja-JP" altLang="en-US" sz="1100">
              <a:solidFill>
                <a:sysClr val="windowText" lastClr="000000"/>
              </a:solidFill>
              <a:effectLst/>
              <a:latin typeface="+mn-lt"/>
              <a:ea typeface="+mn-ea"/>
              <a:cs typeface="+mn-cs"/>
            </a:rPr>
            <a:t>退職手当の減などにより</a:t>
          </a:r>
          <a:r>
            <a:rPr lang="ja-JP" altLang="ja-JP" sz="1100">
              <a:solidFill>
                <a:sysClr val="windowText" lastClr="000000"/>
              </a:solidFill>
              <a:effectLst/>
              <a:latin typeface="+mn-lt"/>
              <a:ea typeface="+mn-ea"/>
              <a:cs typeface="+mn-cs"/>
            </a:rPr>
            <a:t>前年度と比較して</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a:t>
          </a:r>
          <a:r>
            <a:rPr lang="ja-JP" altLang="en-US" sz="1100">
              <a:solidFill>
                <a:sysClr val="windowText" lastClr="000000"/>
              </a:solidFill>
              <a:effectLst/>
              <a:latin typeface="+mn-lt"/>
              <a:ea typeface="+mn-ea"/>
              <a:cs typeface="+mn-cs"/>
            </a:rPr>
            <a:t>たため</a:t>
          </a:r>
          <a:r>
            <a:rPr lang="ja-JP" altLang="ja-JP" sz="1100">
              <a:solidFill>
                <a:sysClr val="windowText" lastClr="000000"/>
              </a:solidFill>
              <a:effectLst/>
              <a:latin typeface="+mn-lt"/>
              <a:ea typeface="+mn-ea"/>
              <a:cs typeface="+mn-cs"/>
            </a:rPr>
            <a:t>、経常収支比率の人件費分は</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a:t>
          </a:r>
          <a:r>
            <a:rPr lang="ja-JP" altLang="en-US" sz="1100">
              <a:solidFill>
                <a:sysClr val="windowText" lastClr="000000"/>
              </a:solidFill>
              <a:effectLst/>
              <a:latin typeface="+mn-lt"/>
              <a:ea typeface="+mn-ea"/>
              <a:cs typeface="+mn-cs"/>
            </a:rPr>
            <a:t>、この５年間で一番低い水準にある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しかしながら</a:t>
          </a:r>
          <a:r>
            <a:rPr lang="ja-JP" altLang="ja-JP" sz="1100">
              <a:solidFill>
                <a:sysClr val="windowText" lastClr="000000"/>
              </a:solidFill>
              <a:effectLst/>
              <a:latin typeface="+mn-lt"/>
              <a:ea typeface="+mn-ea"/>
              <a:cs typeface="+mn-cs"/>
            </a:rPr>
            <a:t>類似団体と比較</a:t>
          </a:r>
          <a:r>
            <a:rPr lang="ja-JP" altLang="en-US" sz="1100">
              <a:solidFill>
                <a:sysClr val="windowText" lastClr="000000"/>
              </a:solidFill>
              <a:effectLst/>
              <a:latin typeface="+mn-lt"/>
              <a:ea typeface="+mn-ea"/>
              <a:cs typeface="+mn-cs"/>
            </a:rPr>
            <a:t>すると</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依然として</a:t>
          </a:r>
          <a:r>
            <a:rPr lang="ja-JP" altLang="ja-JP" sz="1100">
              <a:solidFill>
                <a:sysClr val="windowText" lastClr="000000"/>
              </a:solidFill>
              <a:effectLst/>
              <a:latin typeface="+mn-lt"/>
              <a:ea typeface="+mn-ea"/>
              <a:cs typeface="+mn-cs"/>
            </a:rPr>
            <a:t>高い水準</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推移している</a:t>
          </a:r>
          <a:r>
            <a:rPr lang="ja-JP" altLang="en-US" sz="1100">
              <a:solidFill>
                <a:sysClr val="windowText" lastClr="000000"/>
              </a:solidFill>
              <a:effectLst/>
              <a:latin typeface="+mn-lt"/>
              <a:ea typeface="+mn-ea"/>
              <a:cs typeface="+mn-cs"/>
            </a:rPr>
            <a:t>ことから</a:t>
          </a:r>
          <a:r>
            <a:rPr lang="ja-JP" altLang="ja-JP" sz="1100">
              <a:solidFill>
                <a:sysClr val="windowText" lastClr="000000"/>
              </a:solidFill>
              <a:effectLst/>
              <a:latin typeface="+mn-lt"/>
              <a:ea typeface="+mn-ea"/>
              <a:cs typeface="+mn-cs"/>
            </a:rPr>
            <a:t>、今後も定員管理基本方針</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の取組を踏まえ、総人件費の抑制を図り</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適正な定員管理に努める。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107950</xdr:rowOff>
    </xdr:to>
    <xdr:cxnSp macro="">
      <xdr:nvCxnSpPr>
        <xdr:cNvPr id="66" name="直線コネクタ 65"/>
        <xdr:cNvCxnSpPr/>
      </xdr:nvCxnSpPr>
      <xdr:spPr>
        <a:xfrm flipV="1">
          <a:off x="3987800" y="6634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107950</xdr:rowOff>
    </xdr:to>
    <xdr:cxnSp macro="">
      <xdr:nvCxnSpPr>
        <xdr:cNvPr id="69" name="直線コネクタ 68"/>
        <xdr:cNvCxnSpPr/>
      </xdr:nvCxnSpPr>
      <xdr:spPr>
        <a:xfrm>
          <a:off x="3098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39370</xdr:rowOff>
    </xdr:to>
    <xdr:cxnSp macro="">
      <xdr:nvCxnSpPr>
        <xdr:cNvPr id="72" name="直線コネクタ 71"/>
        <xdr:cNvCxnSpPr/>
      </xdr:nvCxnSpPr>
      <xdr:spPr>
        <a:xfrm>
          <a:off x="2209800" y="666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8890</xdr:rowOff>
    </xdr:to>
    <xdr:cxnSp macro="">
      <xdr:nvCxnSpPr>
        <xdr:cNvPr id="75" name="直線コネクタ 74"/>
        <xdr:cNvCxnSpPr/>
      </xdr:nvCxnSpPr>
      <xdr:spPr>
        <a:xfrm flipV="1">
          <a:off x="1320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年度以降ほぼ横ばいで推移しており、令和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は新型コロナウイルスワクチン接種費や感染症対策事業費の増加により物件費総額は増となったが、経常一般財源充当の物件費（各種予防接種費や乳幼児健診等事業費など）が減となったため、</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引き続き、行財政改革等の取組を踏まえ、類似団体との同水準の維持に努める。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20320</xdr:rowOff>
    </xdr:to>
    <xdr:cxnSp macro="">
      <xdr:nvCxnSpPr>
        <xdr:cNvPr id="127" name="直線コネクタ 126"/>
        <xdr:cNvCxnSpPr/>
      </xdr:nvCxnSpPr>
      <xdr:spPr>
        <a:xfrm flipV="1">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35560</xdr:rowOff>
    </xdr:to>
    <xdr:cxnSp macro="">
      <xdr:nvCxnSpPr>
        <xdr:cNvPr id="130" name="直線コネクタ 129"/>
        <xdr:cNvCxnSpPr/>
      </xdr:nvCxnSpPr>
      <xdr:spPr>
        <a:xfrm flipV="1">
          <a:off x="14782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35560</xdr:rowOff>
    </xdr:to>
    <xdr:cxnSp macro="">
      <xdr:nvCxnSpPr>
        <xdr:cNvPr id="133" name="直線コネクタ 132"/>
        <xdr:cNvCxnSpPr/>
      </xdr:nvCxnSpPr>
      <xdr:spPr>
        <a:xfrm>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58420</xdr:rowOff>
    </xdr:to>
    <xdr:cxnSp macro="">
      <xdr:nvCxnSpPr>
        <xdr:cNvPr id="136" name="直線コネクタ 135"/>
        <xdr:cNvCxnSpPr/>
      </xdr:nvCxnSpPr>
      <xdr:spPr>
        <a:xfrm flipV="1">
          <a:off x="13004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2" name="楕円 151"/>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3" name="テキスト ボックス 152"/>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ea"/>
              <a:ea typeface="+mn-ea"/>
              <a:cs typeface="+mn-cs"/>
            </a:rPr>
            <a:t>　令和３年度は、障がい者等医療助成費や小児医療助成費の増により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類似団体平均との差</a:t>
          </a:r>
          <a:r>
            <a:rPr lang="ja-JP" altLang="en-US" sz="1100">
              <a:solidFill>
                <a:schemeClr val="dk1"/>
              </a:solidFill>
              <a:effectLst/>
              <a:latin typeface="+mn-lt"/>
              <a:ea typeface="+mn-ea"/>
              <a:cs typeface="+mn-cs"/>
            </a:rPr>
            <a:t>については令和元年度以降</a:t>
          </a:r>
          <a:r>
            <a:rPr lang="ja-JP" altLang="ja-JP" sz="1100">
              <a:solidFill>
                <a:schemeClr val="dk1"/>
              </a:solidFill>
              <a:effectLst/>
              <a:latin typeface="+mn-lt"/>
              <a:ea typeface="+mn-ea"/>
              <a:cs typeface="+mn-cs"/>
            </a:rPr>
            <a:t>拡大傾向にある。</a:t>
          </a:r>
          <a:endParaRPr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cs typeface="+mn-cs"/>
            </a:rPr>
            <a:t>　また、本市は高齢化の進展に加え、</a:t>
          </a:r>
          <a:r>
            <a:rPr lang="ja-JP" altLang="ja-JP" sz="1100">
              <a:solidFill>
                <a:schemeClr val="dk1"/>
              </a:solidFill>
              <a:effectLst/>
              <a:latin typeface="+mn-lt"/>
              <a:ea typeface="+mn-ea"/>
              <a:cs typeface="+mn-cs"/>
            </a:rPr>
            <a:t>人口増がまだ見込まれることから、</a:t>
          </a:r>
          <a:r>
            <a:rPr lang="ja-JP" altLang="en-US" sz="1100">
              <a:solidFill>
                <a:schemeClr val="dk1"/>
              </a:solidFill>
              <a:effectLst/>
              <a:latin typeface="+mn-lt"/>
              <a:ea typeface="+mn-ea"/>
              <a:cs typeface="+mn-cs"/>
            </a:rPr>
            <a:t>子育て関係費を含めた社会保障関係費全体</a:t>
          </a:r>
          <a:r>
            <a:rPr lang="ja-JP" altLang="ja-JP" sz="1100">
              <a:solidFill>
                <a:sysClr val="windowText" lastClr="000000"/>
              </a:solidFill>
              <a:effectLst/>
              <a:latin typeface="+mn-ea"/>
              <a:ea typeface="+mn-ea"/>
              <a:cs typeface="+mn-cs"/>
            </a:rPr>
            <a:t>の増加</a:t>
          </a:r>
          <a:r>
            <a:rPr lang="ja-JP" altLang="en-US" sz="1100">
              <a:solidFill>
                <a:sysClr val="windowText" lastClr="000000"/>
              </a:solidFill>
              <a:effectLst/>
              <a:latin typeface="+mn-ea"/>
              <a:ea typeface="+mn-ea"/>
              <a:cs typeface="+mn-cs"/>
            </a:rPr>
            <a:t>が</a:t>
          </a:r>
          <a:r>
            <a:rPr lang="ja-JP" altLang="ja-JP" sz="1100">
              <a:solidFill>
                <a:sysClr val="windowText" lastClr="000000"/>
              </a:solidFill>
              <a:effectLst/>
              <a:latin typeface="+mn-ea"/>
              <a:ea typeface="+mn-ea"/>
              <a:cs typeface="+mn-cs"/>
            </a:rPr>
            <a:t>財政運営上大きな課題であるため、市民生活への影響を考慮し</a:t>
          </a:r>
          <a:r>
            <a:rPr lang="ja-JP" altLang="en-US" sz="1100">
              <a:solidFill>
                <a:sysClr val="windowText" lastClr="000000"/>
              </a:solidFill>
              <a:effectLst/>
              <a:latin typeface="+mn-ea"/>
              <a:ea typeface="+mn-ea"/>
              <a:cs typeface="+mn-cs"/>
            </a:rPr>
            <a:t>ながら、</a:t>
          </a:r>
          <a:r>
            <a:rPr lang="ja-JP" altLang="ja-JP" sz="1100">
              <a:solidFill>
                <a:sysClr val="windowText" lastClr="000000"/>
              </a:solidFill>
              <a:effectLst/>
              <a:latin typeface="+mn-ea"/>
              <a:ea typeface="+mn-ea"/>
              <a:cs typeface="+mn-cs"/>
            </a:rPr>
            <a:t>市単独事業の見直し</a:t>
          </a:r>
          <a:r>
            <a:rPr lang="ja-JP" altLang="en-US" sz="1100">
              <a:solidFill>
                <a:sysClr val="windowText" lastClr="000000"/>
              </a:solidFill>
              <a:effectLst/>
              <a:latin typeface="+mn-ea"/>
              <a:ea typeface="+mn-ea"/>
              <a:cs typeface="+mn-cs"/>
            </a:rPr>
            <a:t>や積極的な歳入確保</a:t>
          </a:r>
          <a:r>
            <a:rPr lang="ja-JP" altLang="ja-JP" sz="1100">
              <a:solidFill>
                <a:sysClr val="windowText" lastClr="000000"/>
              </a:solidFill>
              <a:effectLst/>
              <a:latin typeface="+mn-ea"/>
              <a:ea typeface="+mn-ea"/>
              <a:cs typeface="+mn-cs"/>
            </a:rPr>
            <a:t>に努める。</a:t>
          </a:r>
          <a:endParaRPr lang="ja-JP" altLang="ja-JP" sz="1100">
            <a:solidFill>
              <a:sysClr val="windowText" lastClr="000000"/>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88900</xdr:rowOff>
    </xdr:to>
    <xdr:cxnSp macro="">
      <xdr:nvCxnSpPr>
        <xdr:cNvPr id="188" name="直線コネクタ 187"/>
        <xdr:cNvCxnSpPr/>
      </xdr:nvCxnSpPr>
      <xdr:spPr>
        <a:xfrm>
          <a:off x="3987800" y="1029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50800</xdr:rowOff>
    </xdr:to>
    <xdr:cxnSp macro="">
      <xdr:nvCxnSpPr>
        <xdr:cNvPr id="191" name="直線コネクタ 190"/>
        <xdr:cNvCxnSpPr/>
      </xdr:nvCxnSpPr>
      <xdr:spPr>
        <a:xfrm flipV="1">
          <a:off x="3098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60</xdr:row>
      <xdr:rowOff>50800</xdr:rowOff>
    </xdr:to>
    <xdr:cxnSp macro="">
      <xdr:nvCxnSpPr>
        <xdr:cNvPr id="194" name="直線コネクタ 193"/>
        <xdr:cNvCxnSpPr/>
      </xdr:nvCxnSpPr>
      <xdr:spPr>
        <a:xfrm>
          <a:off x="2209800" y="10033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58</xdr:row>
      <xdr:rowOff>88900</xdr:rowOff>
    </xdr:to>
    <xdr:cxnSp macro="">
      <xdr:nvCxnSpPr>
        <xdr:cNvPr id="197" name="直線コネクタ 196"/>
        <xdr:cNvCxnSpPr/>
      </xdr:nvCxnSpPr>
      <xdr:spPr>
        <a:xfrm>
          <a:off x="1320800" y="9652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その他の経常収支比率については、特別会計への繰出金が</a:t>
          </a:r>
          <a:r>
            <a:rPr kumimoji="1" lang="ja-JP" altLang="en-US" sz="1100">
              <a:solidFill>
                <a:schemeClr val="dk1"/>
              </a:solidFill>
              <a:effectLst/>
              <a:latin typeface="+mn-lt"/>
              <a:ea typeface="+mn-ea"/>
              <a:cs typeface="+mn-cs"/>
            </a:rPr>
            <a:t>減となったことから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からも</a:t>
          </a:r>
          <a:r>
            <a:rPr kumimoji="1" lang="ja-JP" altLang="ja-JP" sz="1100">
              <a:solidFill>
                <a:schemeClr val="dk1"/>
              </a:solidFill>
              <a:effectLst/>
              <a:latin typeface="+mn-lt"/>
              <a:ea typeface="+mn-ea"/>
              <a:cs typeface="+mn-cs"/>
            </a:rPr>
            <a:t>依然として下回っている。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59</xdr:row>
      <xdr:rowOff>46990</xdr:rowOff>
    </xdr:to>
    <xdr:cxnSp macro="">
      <xdr:nvCxnSpPr>
        <xdr:cNvPr id="247" name="直線コネクタ 246"/>
        <xdr:cNvCxnSpPr/>
      </xdr:nvCxnSpPr>
      <xdr:spPr>
        <a:xfrm flipV="1">
          <a:off x="15671800" y="9888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59</xdr:row>
      <xdr:rowOff>46990</xdr:rowOff>
    </xdr:to>
    <xdr:cxnSp macro="">
      <xdr:nvCxnSpPr>
        <xdr:cNvPr id="250" name="直線コネクタ 249"/>
        <xdr:cNvCxnSpPr/>
      </xdr:nvCxnSpPr>
      <xdr:spPr>
        <a:xfrm>
          <a:off x="14782800" y="98425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85090</xdr:rowOff>
    </xdr:to>
    <xdr:cxnSp macro="">
      <xdr:nvCxnSpPr>
        <xdr:cNvPr id="253" name="直線コネクタ 252"/>
        <xdr:cNvCxnSpPr/>
      </xdr:nvCxnSpPr>
      <xdr:spPr>
        <a:xfrm flipV="1">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85090</xdr:rowOff>
    </xdr:to>
    <xdr:cxnSp macro="">
      <xdr:nvCxnSpPr>
        <xdr:cNvPr id="256" name="直線コネクタ 255"/>
        <xdr:cNvCxnSpPr/>
      </xdr:nvCxnSpPr>
      <xdr:spPr>
        <a:xfrm>
          <a:off x="13004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6" name="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7"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8" name="楕円 267"/>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69" name="テキスト ボックス 268"/>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1" name="テキスト ボックス 27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73" name="テキスト ボックス 272"/>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75" name="テキスト ボックス 274"/>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a:t>
          </a:r>
          <a:r>
            <a:rPr kumimoji="1" lang="ja-JP" altLang="en-US" sz="1100">
              <a:solidFill>
                <a:sysClr val="windowText" lastClr="000000"/>
              </a:solidFill>
              <a:effectLst/>
              <a:latin typeface="+mn-lt"/>
              <a:ea typeface="+mn-ea"/>
              <a:cs typeface="+mn-cs"/>
            </a:rPr>
            <a:t>中小企業事業継続支援金や藤沢型認定保育施設補助事業の増などにより</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ポイントの増となったため、この５年間では、初めて前年度を上回り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３年ぶりに</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平均も上</a:t>
          </a:r>
          <a:r>
            <a:rPr kumimoji="1" lang="ja-JP" altLang="ja-JP" sz="1100">
              <a:solidFill>
                <a:sysClr val="windowText" lastClr="000000"/>
              </a:solidFill>
              <a:effectLst/>
              <a:latin typeface="+mn-lt"/>
              <a:ea typeface="+mn-ea"/>
              <a:cs typeface="+mn-cs"/>
            </a:rPr>
            <a:t>回ることになった。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36</xdr:row>
      <xdr:rowOff>154214</xdr:rowOff>
    </xdr:to>
    <xdr:cxnSp macro="">
      <xdr:nvCxnSpPr>
        <xdr:cNvPr id="310" name="直線コネクタ 309"/>
        <xdr:cNvCxnSpPr/>
      </xdr:nvCxnSpPr>
      <xdr:spPr>
        <a:xfrm>
          <a:off x="15671800" y="6271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99786</xdr:rowOff>
    </xdr:from>
    <xdr:to>
      <xdr:col>78</xdr:col>
      <xdr:colOff>69850</xdr:colOff>
      <xdr:row>36</xdr:row>
      <xdr:rowOff>99786</xdr:rowOff>
    </xdr:to>
    <xdr:cxnSp macro="">
      <xdr:nvCxnSpPr>
        <xdr:cNvPr id="313" name="直線コネクタ 312"/>
        <xdr:cNvCxnSpPr/>
      </xdr:nvCxnSpPr>
      <xdr:spPr>
        <a:xfrm>
          <a:off x="14782800" y="627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99786</xdr:rowOff>
    </xdr:from>
    <xdr:to>
      <xdr:col>73</xdr:col>
      <xdr:colOff>180975</xdr:colOff>
      <xdr:row>36</xdr:row>
      <xdr:rowOff>165100</xdr:rowOff>
    </xdr:to>
    <xdr:cxnSp macro="">
      <xdr:nvCxnSpPr>
        <xdr:cNvPr id="316" name="直線コネクタ 315"/>
        <xdr:cNvCxnSpPr/>
      </xdr:nvCxnSpPr>
      <xdr:spPr>
        <a:xfrm flipV="1">
          <a:off x="13893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15422</xdr:rowOff>
    </xdr:to>
    <xdr:cxnSp macro="">
      <xdr:nvCxnSpPr>
        <xdr:cNvPr id="319" name="直線コネクタ 318"/>
        <xdr:cNvCxnSpPr/>
      </xdr:nvCxnSpPr>
      <xdr:spPr>
        <a:xfrm flipV="1">
          <a:off x="13004800" y="6337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9" name="楕円 328"/>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30" name="補助費等該当値テキスト"/>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48986</xdr:rowOff>
    </xdr:from>
    <xdr:to>
      <xdr:col>78</xdr:col>
      <xdr:colOff>120650</xdr:colOff>
      <xdr:row>36</xdr:row>
      <xdr:rowOff>150586</xdr:rowOff>
    </xdr:to>
    <xdr:sp macro="" textlink="">
      <xdr:nvSpPr>
        <xdr:cNvPr id="331" name="楕円 330"/>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32" name="テキスト ボックス 331"/>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48986</xdr:rowOff>
    </xdr:from>
    <xdr:to>
      <xdr:col>74</xdr:col>
      <xdr:colOff>31750</xdr:colOff>
      <xdr:row>36</xdr:row>
      <xdr:rowOff>150586</xdr:rowOff>
    </xdr:to>
    <xdr:sp macro="" textlink="">
      <xdr:nvSpPr>
        <xdr:cNvPr id="333" name="楕円 332"/>
        <xdr:cNvSpPr/>
      </xdr:nvSpPr>
      <xdr:spPr>
        <a:xfrm>
          <a:off x="14732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34" name="テキスト ボックス 333"/>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5" name="楕円 334"/>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6" name="テキスト ボックス 335"/>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37" name="楕円 336"/>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38" name="テキスト ボックス 337"/>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年度は、元利償還金の増加により</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ポイント増加している。</a:t>
          </a:r>
          <a:endParaRPr lang="ja-JP" altLang="ja-JP" sz="1400">
            <a:effectLst/>
          </a:endParaRPr>
        </a:p>
        <a:p>
          <a:r>
            <a:rPr kumimoji="1" lang="ja-JP" altLang="ja-JP" sz="1100" baseline="0">
              <a:solidFill>
                <a:schemeClr val="dk1"/>
              </a:solidFill>
              <a:effectLst/>
              <a:latin typeface="+mn-lt"/>
              <a:ea typeface="+mn-ea"/>
              <a:cs typeface="+mn-cs"/>
            </a:rPr>
            <a:t>　元利償還金については平成２９年度から増加しており、今後も公共施設再整備や都市基盤整備により、借入額及び償還額の増加が想定されることから、借入に際しては、中長期的な視点に立って適正な地方債の発行水準を見極め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117202</xdr:rowOff>
    </xdr:to>
    <xdr:cxnSp macro="">
      <xdr:nvCxnSpPr>
        <xdr:cNvPr id="372" name="直線コネクタ 371"/>
        <xdr:cNvCxnSpPr/>
      </xdr:nvCxnSpPr>
      <xdr:spPr>
        <a:xfrm>
          <a:off x="3987800" y="131212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91077</xdr:rowOff>
    </xdr:to>
    <xdr:cxnSp macro="">
      <xdr:nvCxnSpPr>
        <xdr:cNvPr id="375" name="直線コネクタ 374"/>
        <xdr:cNvCxnSpPr/>
      </xdr:nvCxnSpPr>
      <xdr:spPr>
        <a:xfrm>
          <a:off x="3098800" y="131147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84545</xdr:rowOff>
    </xdr:to>
    <xdr:cxnSp macro="">
      <xdr:nvCxnSpPr>
        <xdr:cNvPr id="378" name="直線コネクタ 377"/>
        <xdr:cNvCxnSpPr/>
      </xdr:nvCxnSpPr>
      <xdr:spPr>
        <a:xfrm>
          <a:off x="2209800" y="13108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64951</xdr:rowOff>
    </xdr:from>
    <xdr:to>
      <xdr:col>11</xdr:col>
      <xdr:colOff>9525</xdr:colOff>
      <xdr:row>76</xdr:row>
      <xdr:rowOff>78014</xdr:rowOff>
    </xdr:to>
    <xdr:cxnSp macro="">
      <xdr:nvCxnSpPr>
        <xdr:cNvPr id="381" name="直線コネクタ 380"/>
        <xdr:cNvCxnSpPr/>
      </xdr:nvCxnSpPr>
      <xdr:spPr>
        <a:xfrm>
          <a:off x="1320800" y="130951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91" name="楕円 390"/>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2" name="公債費該当値テキスト"/>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3" name="楕円 392"/>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4" name="テキスト ボックス 393"/>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5" name="楕円 394"/>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6" name="テキスト ボックス 395"/>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397" name="楕円 396"/>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398" name="テキスト ボックス 397"/>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399" name="楕円 398"/>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125928</xdr:rowOff>
    </xdr:from>
    <xdr:ext cx="762000" cy="259045"/>
    <xdr:sp macro="" textlink="">
      <xdr:nvSpPr>
        <xdr:cNvPr id="400" name="テキスト ボックス 399"/>
        <xdr:cNvSpPr txBox="1"/>
      </xdr:nvSpPr>
      <xdr:spPr>
        <a:xfrm>
          <a:off x="939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、一般財源充当の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などにより、前年度と比べて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平均についても同様の傾向であった。類似団体平均との差は昨年同様</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ポイント高くなっており、人件費及び扶助費の比率が高いため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注視していく必要がある。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18414</xdr:rowOff>
    </xdr:from>
    <xdr:to>
      <xdr:col>82</xdr:col>
      <xdr:colOff>107950</xdr:colOff>
      <xdr:row>79</xdr:row>
      <xdr:rowOff>29845</xdr:rowOff>
    </xdr:to>
    <xdr:cxnSp macro="">
      <xdr:nvCxnSpPr>
        <xdr:cNvPr id="429" name="直線コネクタ 428"/>
        <xdr:cNvCxnSpPr/>
      </xdr:nvCxnSpPr>
      <xdr:spPr>
        <a:xfrm flipV="1">
          <a:off x="15671800" y="13391514"/>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52705</xdr:rowOff>
    </xdr:from>
    <xdr:to>
      <xdr:col>78</xdr:col>
      <xdr:colOff>69850</xdr:colOff>
      <xdr:row>79</xdr:row>
      <xdr:rowOff>29845</xdr:rowOff>
    </xdr:to>
    <xdr:cxnSp macro="">
      <xdr:nvCxnSpPr>
        <xdr:cNvPr id="432" name="直線コネクタ 431"/>
        <xdr:cNvCxnSpPr/>
      </xdr:nvCxnSpPr>
      <xdr:spPr>
        <a:xfrm>
          <a:off x="14782800" y="134258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98425</xdr:rowOff>
    </xdr:from>
    <xdr:to>
      <xdr:col>73</xdr:col>
      <xdr:colOff>180975</xdr:colOff>
      <xdr:row>78</xdr:row>
      <xdr:rowOff>52705</xdr:rowOff>
    </xdr:to>
    <xdr:cxnSp macro="">
      <xdr:nvCxnSpPr>
        <xdr:cNvPr id="435" name="直線コネクタ 434"/>
        <xdr:cNvCxnSpPr/>
      </xdr:nvCxnSpPr>
      <xdr:spPr>
        <a:xfrm>
          <a:off x="13893800" y="133000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64136</xdr:rowOff>
    </xdr:from>
    <xdr:to>
      <xdr:col>69</xdr:col>
      <xdr:colOff>92075</xdr:colOff>
      <xdr:row>77</xdr:row>
      <xdr:rowOff>98425</xdr:rowOff>
    </xdr:to>
    <xdr:cxnSp macro="">
      <xdr:nvCxnSpPr>
        <xdr:cNvPr id="438" name="直線コネクタ 437"/>
        <xdr:cNvCxnSpPr/>
      </xdr:nvCxnSpPr>
      <xdr:spPr>
        <a:xfrm>
          <a:off x="13004800" y="132657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139064</xdr:rowOff>
    </xdr:from>
    <xdr:to>
      <xdr:col>82</xdr:col>
      <xdr:colOff>158750</xdr:colOff>
      <xdr:row>78</xdr:row>
      <xdr:rowOff>69214</xdr:rowOff>
    </xdr:to>
    <xdr:sp macro="" textlink="">
      <xdr:nvSpPr>
        <xdr:cNvPr id="448" name="楕円 447"/>
        <xdr:cNvSpPr/>
      </xdr:nvSpPr>
      <xdr:spPr>
        <a:xfrm>
          <a:off x="16459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111141</xdr:rowOff>
    </xdr:from>
    <xdr:ext cx="762000" cy="259045"/>
    <xdr:sp macro="" textlink="">
      <xdr:nvSpPr>
        <xdr:cNvPr id="449" name="公債費以外該当値テキスト"/>
        <xdr:cNvSpPr txBox="1"/>
      </xdr:nvSpPr>
      <xdr:spPr>
        <a:xfrm>
          <a:off x="16598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150495</xdr:rowOff>
    </xdr:from>
    <xdr:to>
      <xdr:col>78</xdr:col>
      <xdr:colOff>120650</xdr:colOff>
      <xdr:row>79</xdr:row>
      <xdr:rowOff>80645</xdr:rowOff>
    </xdr:to>
    <xdr:sp macro="" textlink="">
      <xdr:nvSpPr>
        <xdr:cNvPr id="450" name="楕円 449"/>
        <xdr:cNvSpPr/>
      </xdr:nvSpPr>
      <xdr:spPr>
        <a:xfrm>
          <a:off x="15621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65422</xdr:rowOff>
    </xdr:from>
    <xdr:ext cx="736600" cy="259045"/>
    <xdr:sp macro="" textlink="">
      <xdr:nvSpPr>
        <xdr:cNvPr id="451" name="テキスト ボックス 450"/>
        <xdr:cNvSpPr txBox="1"/>
      </xdr:nvSpPr>
      <xdr:spPr>
        <a:xfrm>
          <a:off x="15290800" y="1360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52" name="楕円 451"/>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53" name="テキスト ボックス 452"/>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47625</xdr:rowOff>
    </xdr:from>
    <xdr:to>
      <xdr:col>69</xdr:col>
      <xdr:colOff>142875</xdr:colOff>
      <xdr:row>77</xdr:row>
      <xdr:rowOff>149225</xdr:rowOff>
    </xdr:to>
    <xdr:sp macro="" textlink="">
      <xdr:nvSpPr>
        <xdr:cNvPr id="454" name="楕円 453"/>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134002</xdr:rowOff>
    </xdr:from>
    <xdr:ext cx="762000" cy="259045"/>
    <xdr:sp macro="" textlink="">
      <xdr:nvSpPr>
        <xdr:cNvPr id="455" name="テキスト ボックス 454"/>
        <xdr:cNvSpPr txBox="1"/>
      </xdr:nvSpPr>
      <xdr:spPr>
        <a:xfrm>
          <a:off x="13512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56" name="楕円 455"/>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57" name="テキスト ボックス 456"/>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11976</xdr:rowOff>
    </xdr:from>
    <xdr:to>
      <xdr:col>29</xdr:col>
      <xdr:colOff>127000</xdr:colOff>
      <xdr:row>17</xdr:row>
      <xdr:rowOff>32741</xdr:rowOff>
    </xdr:to>
    <xdr:cxnSp macro="">
      <xdr:nvCxnSpPr>
        <xdr:cNvPr id="50" name="直線コネクタ 49"/>
        <xdr:cNvCxnSpPr/>
      </xdr:nvCxnSpPr>
      <xdr:spPr bwMode="auto">
        <a:xfrm>
          <a:off x="5003800" y="2974251"/>
          <a:ext cx="6477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17517</xdr:rowOff>
    </xdr:from>
    <xdr:ext cx="762000" cy="259045"/>
    <xdr:sp macro="" textlink="">
      <xdr:nvSpPr>
        <xdr:cNvPr id="51" name="人口1人当たり決算額の推移平均値テキスト130"/>
        <xdr:cNvSpPr txBox="1"/>
      </xdr:nvSpPr>
      <xdr:spPr>
        <a:xfrm>
          <a:off x="5740400" y="2979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11976</xdr:rowOff>
    </xdr:from>
    <xdr:to>
      <xdr:col>26</xdr:col>
      <xdr:colOff>50800</xdr:colOff>
      <xdr:row>17</xdr:row>
      <xdr:rowOff>39789</xdr:rowOff>
    </xdr:to>
    <xdr:cxnSp macro="">
      <xdr:nvCxnSpPr>
        <xdr:cNvPr id="53" name="直線コネクタ 52"/>
        <xdr:cNvCxnSpPr/>
      </xdr:nvCxnSpPr>
      <xdr:spPr bwMode="auto">
        <a:xfrm flipV="1">
          <a:off x="4305300" y="2974251"/>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39789</xdr:rowOff>
    </xdr:from>
    <xdr:to>
      <xdr:col>22</xdr:col>
      <xdr:colOff>114300</xdr:colOff>
      <xdr:row>17</xdr:row>
      <xdr:rowOff>63868</xdr:rowOff>
    </xdr:to>
    <xdr:cxnSp macro="">
      <xdr:nvCxnSpPr>
        <xdr:cNvPr id="56" name="直線コネクタ 55"/>
        <xdr:cNvCxnSpPr/>
      </xdr:nvCxnSpPr>
      <xdr:spPr bwMode="auto">
        <a:xfrm flipV="1">
          <a:off x="3606800" y="3002064"/>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61392</xdr:rowOff>
    </xdr:from>
    <xdr:to>
      <xdr:col>18</xdr:col>
      <xdr:colOff>177800</xdr:colOff>
      <xdr:row>17</xdr:row>
      <xdr:rowOff>63868</xdr:rowOff>
    </xdr:to>
    <xdr:cxnSp macro="">
      <xdr:nvCxnSpPr>
        <xdr:cNvPr id="59" name="直線コネクタ 58"/>
        <xdr:cNvCxnSpPr/>
      </xdr:nvCxnSpPr>
      <xdr:spPr bwMode="auto">
        <a:xfrm>
          <a:off x="2908300" y="3023667"/>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153391</xdr:rowOff>
    </xdr:from>
    <xdr:to>
      <xdr:col>29</xdr:col>
      <xdr:colOff>177800</xdr:colOff>
      <xdr:row>17</xdr:row>
      <xdr:rowOff>83541</xdr:rowOff>
    </xdr:to>
    <xdr:sp macro="" textlink="">
      <xdr:nvSpPr>
        <xdr:cNvPr id="69" name="楕円 68"/>
        <xdr:cNvSpPr/>
      </xdr:nvSpPr>
      <xdr:spPr bwMode="auto">
        <a:xfrm>
          <a:off x="5600700" y="294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169918</xdr:rowOff>
    </xdr:from>
    <xdr:ext cx="762000" cy="259045"/>
    <xdr:sp macro="" textlink="">
      <xdr:nvSpPr>
        <xdr:cNvPr id="70" name="人口1人当たり決算額の推移該当値テキスト130"/>
        <xdr:cNvSpPr txBox="1"/>
      </xdr:nvSpPr>
      <xdr:spPr>
        <a:xfrm>
          <a:off x="5740400" y="278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132626</xdr:rowOff>
    </xdr:from>
    <xdr:to>
      <xdr:col>26</xdr:col>
      <xdr:colOff>101600</xdr:colOff>
      <xdr:row>17</xdr:row>
      <xdr:rowOff>62776</xdr:rowOff>
    </xdr:to>
    <xdr:sp macro="" textlink="">
      <xdr:nvSpPr>
        <xdr:cNvPr id="71" name="楕円 70"/>
        <xdr:cNvSpPr/>
      </xdr:nvSpPr>
      <xdr:spPr bwMode="auto">
        <a:xfrm>
          <a:off x="4953000" y="292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72953</xdr:rowOff>
    </xdr:from>
    <xdr:ext cx="736600" cy="259045"/>
    <xdr:sp macro="" textlink="">
      <xdr:nvSpPr>
        <xdr:cNvPr id="72" name="テキスト ボックス 71"/>
        <xdr:cNvSpPr txBox="1"/>
      </xdr:nvSpPr>
      <xdr:spPr>
        <a:xfrm>
          <a:off x="4622800" y="269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160439</xdr:rowOff>
    </xdr:from>
    <xdr:to>
      <xdr:col>22</xdr:col>
      <xdr:colOff>165100</xdr:colOff>
      <xdr:row>17</xdr:row>
      <xdr:rowOff>90589</xdr:rowOff>
    </xdr:to>
    <xdr:sp macro="" textlink="">
      <xdr:nvSpPr>
        <xdr:cNvPr id="73" name="楕円 72"/>
        <xdr:cNvSpPr/>
      </xdr:nvSpPr>
      <xdr:spPr bwMode="auto">
        <a:xfrm>
          <a:off x="4254500" y="2951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100766</xdr:rowOff>
    </xdr:from>
    <xdr:ext cx="762000" cy="259045"/>
    <xdr:sp macro="" textlink="">
      <xdr:nvSpPr>
        <xdr:cNvPr id="74" name="テキスト ボックス 73"/>
        <xdr:cNvSpPr txBox="1"/>
      </xdr:nvSpPr>
      <xdr:spPr>
        <a:xfrm>
          <a:off x="3924300" y="27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13068</xdr:rowOff>
    </xdr:from>
    <xdr:to>
      <xdr:col>19</xdr:col>
      <xdr:colOff>38100</xdr:colOff>
      <xdr:row>17</xdr:row>
      <xdr:rowOff>114668</xdr:rowOff>
    </xdr:to>
    <xdr:sp macro="" textlink="">
      <xdr:nvSpPr>
        <xdr:cNvPr id="75" name="楕円 74"/>
        <xdr:cNvSpPr/>
      </xdr:nvSpPr>
      <xdr:spPr bwMode="auto">
        <a:xfrm>
          <a:off x="3556000" y="297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124845</xdr:rowOff>
    </xdr:from>
    <xdr:ext cx="762000" cy="259045"/>
    <xdr:sp macro="" textlink="">
      <xdr:nvSpPr>
        <xdr:cNvPr id="76" name="テキスト ボックス 75"/>
        <xdr:cNvSpPr txBox="1"/>
      </xdr:nvSpPr>
      <xdr:spPr>
        <a:xfrm>
          <a:off x="3225800" y="274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10592</xdr:rowOff>
    </xdr:from>
    <xdr:to>
      <xdr:col>15</xdr:col>
      <xdr:colOff>101600</xdr:colOff>
      <xdr:row>17</xdr:row>
      <xdr:rowOff>112192</xdr:rowOff>
    </xdr:to>
    <xdr:sp macro="" textlink="">
      <xdr:nvSpPr>
        <xdr:cNvPr id="77" name="楕円 76"/>
        <xdr:cNvSpPr/>
      </xdr:nvSpPr>
      <xdr:spPr bwMode="auto">
        <a:xfrm>
          <a:off x="28575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122369</xdr:rowOff>
    </xdr:from>
    <xdr:ext cx="762000" cy="259045"/>
    <xdr:sp macro="" textlink="">
      <xdr:nvSpPr>
        <xdr:cNvPr id="78" name="テキスト ボックス 77"/>
        <xdr:cNvSpPr txBox="1"/>
      </xdr:nvSpPr>
      <xdr:spPr>
        <a:xfrm>
          <a:off x="2527300" y="27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204038</xdr:rowOff>
    </xdr:from>
    <xdr:to>
      <xdr:col>29</xdr:col>
      <xdr:colOff>127000</xdr:colOff>
      <xdr:row>35</xdr:row>
      <xdr:rowOff>284391</xdr:rowOff>
    </xdr:to>
    <xdr:cxnSp macro="">
      <xdr:nvCxnSpPr>
        <xdr:cNvPr id="111" name="直線コネクタ 110"/>
        <xdr:cNvCxnSpPr/>
      </xdr:nvCxnSpPr>
      <xdr:spPr bwMode="auto">
        <a:xfrm flipV="1">
          <a:off x="5003800" y="6814388"/>
          <a:ext cx="647700" cy="8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284391</xdr:rowOff>
    </xdr:from>
    <xdr:to>
      <xdr:col>26</xdr:col>
      <xdr:colOff>50800</xdr:colOff>
      <xdr:row>36</xdr:row>
      <xdr:rowOff>17120</xdr:rowOff>
    </xdr:to>
    <xdr:cxnSp macro="">
      <xdr:nvCxnSpPr>
        <xdr:cNvPr id="114" name="直線コネクタ 113"/>
        <xdr:cNvCxnSpPr/>
      </xdr:nvCxnSpPr>
      <xdr:spPr bwMode="auto">
        <a:xfrm flipV="1">
          <a:off x="4305300" y="6894741"/>
          <a:ext cx="698500" cy="7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17120</xdr:rowOff>
    </xdr:from>
    <xdr:to>
      <xdr:col>22</xdr:col>
      <xdr:colOff>114300</xdr:colOff>
      <xdr:row>36</xdr:row>
      <xdr:rowOff>34265</xdr:rowOff>
    </xdr:to>
    <xdr:cxnSp macro="">
      <xdr:nvCxnSpPr>
        <xdr:cNvPr id="117" name="直線コネクタ 116"/>
        <xdr:cNvCxnSpPr/>
      </xdr:nvCxnSpPr>
      <xdr:spPr bwMode="auto">
        <a:xfrm flipV="1">
          <a:off x="3606800" y="6970370"/>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34265</xdr:rowOff>
    </xdr:from>
    <xdr:to>
      <xdr:col>18</xdr:col>
      <xdr:colOff>177800</xdr:colOff>
      <xdr:row>36</xdr:row>
      <xdr:rowOff>126886</xdr:rowOff>
    </xdr:to>
    <xdr:cxnSp macro="">
      <xdr:nvCxnSpPr>
        <xdr:cNvPr id="120" name="直線コネクタ 119"/>
        <xdr:cNvCxnSpPr/>
      </xdr:nvCxnSpPr>
      <xdr:spPr bwMode="auto">
        <a:xfrm flipV="1">
          <a:off x="2908300" y="6987515"/>
          <a:ext cx="6985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153238</xdr:rowOff>
    </xdr:from>
    <xdr:to>
      <xdr:col>29</xdr:col>
      <xdr:colOff>177800</xdr:colOff>
      <xdr:row>35</xdr:row>
      <xdr:rowOff>254838</xdr:rowOff>
    </xdr:to>
    <xdr:sp macro="" textlink="">
      <xdr:nvSpPr>
        <xdr:cNvPr id="130" name="楕円 129"/>
        <xdr:cNvSpPr/>
      </xdr:nvSpPr>
      <xdr:spPr bwMode="auto">
        <a:xfrm>
          <a:off x="5600700" y="676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341215</xdr:rowOff>
    </xdr:from>
    <xdr:ext cx="762000" cy="259045"/>
    <xdr:sp macro="" textlink="">
      <xdr:nvSpPr>
        <xdr:cNvPr id="131" name="人口1人当たり決算額の推移該当値テキスト445"/>
        <xdr:cNvSpPr txBox="1"/>
      </xdr:nvSpPr>
      <xdr:spPr>
        <a:xfrm>
          <a:off x="5740400" y="660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233591</xdr:rowOff>
    </xdr:from>
    <xdr:to>
      <xdr:col>26</xdr:col>
      <xdr:colOff>101600</xdr:colOff>
      <xdr:row>35</xdr:row>
      <xdr:rowOff>335191</xdr:rowOff>
    </xdr:to>
    <xdr:sp macro="" textlink="">
      <xdr:nvSpPr>
        <xdr:cNvPr id="132" name="楕円 131"/>
        <xdr:cNvSpPr/>
      </xdr:nvSpPr>
      <xdr:spPr bwMode="auto">
        <a:xfrm>
          <a:off x="4953000" y="684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2468</xdr:rowOff>
    </xdr:from>
    <xdr:ext cx="736600" cy="259045"/>
    <xdr:sp macro="" textlink="">
      <xdr:nvSpPr>
        <xdr:cNvPr id="133" name="テキスト ボックス 132"/>
        <xdr:cNvSpPr txBox="1"/>
      </xdr:nvSpPr>
      <xdr:spPr>
        <a:xfrm>
          <a:off x="4622800" y="661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309220</xdr:rowOff>
    </xdr:from>
    <xdr:to>
      <xdr:col>22</xdr:col>
      <xdr:colOff>165100</xdr:colOff>
      <xdr:row>36</xdr:row>
      <xdr:rowOff>67920</xdr:rowOff>
    </xdr:to>
    <xdr:sp macro="" textlink="">
      <xdr:nvSpPr>
        <xdr:cNvPr id="134" name="楕円 133"/>
        <xdr:cNvSpPr/>
      </xdr:nvSpPr>
      <xdr:spPr bwMode="auto">
        <a:xfrm>
          <a:off x="4254500" y="69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52697</xdr:rowOff>
    </xdr:from>
    <xdr:ext cx="762000" cy="259045"/>
    <xdr:sp macro="" textlink="">
      <xdr:nvSpPr>
        <xdr:cNvPr id="135" name="テキスト ボックス 134"/>
        <xdr:cNvSpPr txBox="1"/>
      </xdr:nvSpPr>
      <xdr:spPr>
        <a:xfrm>
          <a:off x="3924300" y="70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326365</xdr:rowOff>
    </xdr:from>
    <xdr:to>
      <xdr:col>19</xdr:col>
      <xdr:colOff>38100</xdr:colOff>
      <xdr:row>36</xdr:row>
      <xdr:rowOff>85065</xdr:rowOff>
    </xdr:to>
    <xdr:sp macro="" textlink="">
      <xdr:nvSpPr>
        <xdr:cNvPr id="136" name="楕円 135"/>
        <xdr:cNvSpPr/>
      </xdr:nvSpPr>
      <xdr:spPr bwMode="auto">
        <a:xfrm>
          <a:off x="3556000" y="693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69842</xdr:rowOff>
    </xdr:from>
    <xdr:ext cx="762000" cy="259045"/>
    <xdr:sp macro="" textlink="">
      <xdr:nvSpPr>
        <xdr:cNvPr id="137" name="テキスト ボックス 136"/>
        <xdr:cNvSpPr txBox="1"/>
      </xdr:nvSpPr>
      <xdr:spPr>
        <a:xfrm>
          <a:off x="3225800" y="70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76086</xdr:rowOff>
    </xdr:from>
    <xdr:to>
      <xdr:col>15</xdr:col>
      <xdr:colOff>101600</xdr:colOff>
      <xdr:row>37</xdr:row>
      <xdr:rowOff>6236</xdr:rowOff>
    </xdr:to>
    <xdr:sp macro="" textlink="">
      <xdr:nvSpPr>
        <xdr:cNvPr id="138" name="楕円 137"/>
        <xdr:cNvSpPr/>
      </xdr:nvSpPr>
      <xdr:spPr bwMode="auto">
        <a:xfrm>
          <a:off x="2857500" y="702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162463</xdr:rowOff>
    </xdr:from>
    <xdr:ext cx="762000" cy="259045"/>
    <xdr:sp macro="" textlink="">
      <xdr:nvSpPr>
        <xdr:cNvPr id="139" name="テキスト ボックス 138"/>
        <xdr:cNvSpPr txBox="1"/>
      </xdr:nvSpPr>
      <xdr:spPr>
        <a:xfrm>
          <a:off x="2527300" y="71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16125</xdr:rowOff>
    </xdr:from>
    <xdr:to>
      <xdr:col>24</xdr:col>
      <xdr:colOff>63500</xdr:colOff>
      <xdr:row>35</xdr:row>
      <xdr:rowOff>69389</xdr:rowOff>
    </xdr:to>
    <xdr:cxnSp macro="">
      <xdr:nvCxnSpPr>
        <xdr:cNvPr id="63" name="直線コネクタ 62"/>
        <xdr:cNvCxnSpPr/>
      </xdr:nvCxnSpPr>
      <xdr:spPr>
        <a:xfrm>
          <a:off x="3797300" y="6016875"/>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16125</xdr:rowOff>
    </xdr:from>
    <xdr:to>
      <xdr:col>19</xdr:col>
      <xdr:colOff>177800</xdr:colOff>
      <xdr:row>35</xdr:row>
      <xdr:rowOff>72687</xdr:rowOff>
    </xdr:to>
    <xdr:cxnSp macro="">
      <xdr:nvCxnSpPr>
        <xdr:cNvPr id="66" name="直線コネクタ 65"/>
        <xdr:cNvCxnSpPr/>
      </xdr:nvCxnSpPr>
      <xdr:spPr>
        <a:xfrm flipV="1">
          <a:off x="2908300" y="6016875"/>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72687</xdr:rowOff>
    </xdr:from>
    <xdr:to>
      <xdr:col>15</xdr:col>
      <xdr:colOff>50800</xdr:colOff>
      <xdr:row>35</xdr:row>
      <xdr:rowOff>130883</xdr:rowOff>
    </xdr:to>
    <xdr:cxnSp macro="">
      <xdr:nvCxnSpPr>
        <xdr:cNvPr id="69" name="直線コネクタ 68"/>
        <xdr:cNvCxnSpPr/>
      </xdr:nvCxnSpPr>
      <xdr:spPr>
        <a:xfrm flipV="1">
          <a:off x="2019300" y="6073437"/>
          <a:ext cx="889000" cy="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130883</xdr:rowOff>
    </xdr:from>
    <xdr:to>
      <xdr:col>10</xdr:col>
      <xdr:colOff>114300</xdr:colOff>
      <xdr:row>35</xdr:row>
      <xdr:rowOff>135781</xdr:rowOff>
    </xdr:to>
    <xdr:cxnSp macro="">
      <xdr:nvCxnSpPr>
        <xdr:cNvPr id="72" name="直線コネクタ 71"/>
        <xdr:cNvCxnSpPr/>
      </xdr:nvCxnSpPr>
      <xdr:spPr>
        <a:xfrm flipV="1">
          <a:off x="1130300" y="61316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18589</xdr:rowOff>
    </xdr:from>
    <xdr:to>
      <xdr:col>24</xdr:col>
      <xdr:colOff>114300</xdr:colOff>
      <xdr:row>35</xdr:row>
      <xdr:rowOff>120189</xdr:rowOff>
    </xdr:to>
    <xdr:sp macro="" textlink="">
      <xdr:nvSpPr>
        <xdr:cNvPr id="82" name="楕円 81"/>
        <xdr:cNvSpPr/>
      </xdr:nvSpPr>
      <xdr:spPr>
        <a:xfrm>
          <a:off x="4584700" y="60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41466</xdr:rowOff>
    </xdr:from>
    <xdr:ext cx="534377" cy="259045"/>
    <xdr:sp macro="" textlink="">
      <xdr:nvSpPr>
        <xdr:cNvPr id="83" name="人件費該当値テキスト"/>
        <xdr:cNvSpPr txBox="1"/>
      </xdr:nvSpPr>
      <xdr:spPr>
        <a:xfrm>
          <a:off x="4686300" y="58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136775</xdr:rowOff>
    </xdr:from>
    <xdr:to>
      <xdr:col>20</xdr:col>
      <xdr:colOff>38100</xdr:colOff>
      <xdr:row>35</xdr:row>
      <xdr:rowOff>66925</xdr:rowOff>
    </xdr:to>
    <xdr:sp macro="" textlink="">
      <xdr:nvSpPr>
        <xdr:cNvPr id="84" name="楕円 83"/>
        <xdr:cNvSpPr/>
      </xdr:nvSpPr>
      <xdr:spPr>
        <a:xfrm>
          <a:off x="3746500" y="59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83452</xdr:rowOff>
    </xdr:from>
    <xdr:ext cx="534377" cy="259045"/>
    <xdr:sp macro="" textlink="">
      <xdr:nvSpPr>
        <xdr:cNvPr id="85" name="テキスト ボックス 84"/>
        <xdr:cNvSpPr txBox="1"/>
      </xdr:nvSpPr>
      <xdr:spPr>
        <a:xfrm>
          <a:off x="3530111" y="574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21887</xdr:rowOff>
    </xdr:from>
    <xdr:to>
      <xdr:col>15</xdr:col>
      <xdr:colOff>101600</xdr:colOff>
      <xdr:row>35</xdr:row>
      <xdr:rowOff>123487</xdr:rowOff>
    </xdr:to>
    <xdr:sp macro="" textlink="">
      <xdr:nvSpPr>
        <xdr:cNvPr id="86" name="楕円 85"/>
        <xdr:cNvSpPr/>
      </xdr:nvSpPr>
      <xdr:spPr>
        <a:xfrm>
          <a:off x="2857500" y="6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140014</xdr:rowOff>
    </xdr:from>
    <xdr:ext cx="534377" cy="259045"/>
    <xdr:sp macro="" textlink="">
      <xdr:nvSpPr>
        <xdr:cNvPr id="87" name="テキスト ボックス 86"/>
        <xdr:cNvSpPr txBox="1"/>
      </xdr:nvSpPr>
      <xdr:spPr>
        <a:xfrm>
          <a:off x="2641111" y="57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80083</xdr:rowOff>
    </xdr:from>
    <xdr:to>
      <xdr:col>10</xdr:col>
      <xdr:colOff>165100</xdr:colOff>
      <xdr:row>36</xdr:row>
      <xdr:rowOff>10233</xdr:rowOff>
    </xdr:to>
    <xdr:sp macro="" textlink="">
      <xdr:nvSpPr>
        <xdr:cNvPr id="88" name="楕円 87"/>
        <xdr:cNvSpPr/>
      </xdr:nvSpPr>
      <xdr:spPr>
        <a:xfrm>
          <a:off x="1968500" y="6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26760</xdr:rowOff>
    </xdr:from>
    <xdr:ext cx="534377" cy="259045"/>
    <xdr:sp macro="" textlink="">
      <xdr:nvSpPr>
        <xdr:cNvPr id="89" name="テキスト ボックス 88"/>
        <xdr:cNvSpPr txBox="1"/>
      </xdr:nvSpPr>
      <xdr:spPr>
        <a:xfrm>
          <a:off x="1752111" y="58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84981</xdr:rowOff>
    </xdr:from>
    <xdr:to>
      <xdr:col>6</xdr:col>
      <xdr:colOff>38100</xdr:colOff>
      <xdr:row>36</xdr:row>
      <xdr:rowOff>15131</xdr:rowOff>
    </xdr:to>
    <xdr:sp macro="" textlink="">
      <xdr:nvSpPr>
        <xdr:cNvPr id="90" name="楕円 89"/>
        <xdr:cNvSpPr/>
      </xdr:nvSpPr>
      <xdr:spPr>
        <a:xfrm>
          <a:off x="1079500" y="608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31658</xdr:rowOff>
    </xdr:from>
    <xdr:ext cx="534377" cy="259045"/>
    <xdr:sp macro="" textlink="">
      <xdr:nvSpPr>
        <xdr:cNvPr id="91" name="テキスト ボックス 90"/>
        <xdr:cNvSpPr txBox="1"/>
      </xdr:nvSpPr>
      <xdr:spPr>
        <a:xfrm>
          <a:off x="863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64757</xdr:rowOff>
    </xdr:from>
    <xdr:to>
      <xdr:col>24</xdr:col>
      <xdr:colOff>63500</xdr:colOff>
      <xdr:row>57</xdr:row>
      <xdr:rowOff>2673</xdr:rowOff>
    </xdr:to>
    <xdr:cxnSp macro="">
      <xdr:nvCxnSpPr>
        <xdr:cNvPr id="121" name="直線コネクタ 120"/>
        <xdr:cNvCxnSpPr/>
      </xdr:nvCxnSpPr>
      <xdr:spPr>
        <a:xfrm flipV="1">
          <a:off x="3797300" y="9665957"/>
          <a:ext cx="838200" cy="10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2673</xdr:rowOff>
    </xdr:from>
    <xdr:to>
      <xdr:col>19</xdr:col>
      <xdr:colOff>177800</xdr:colOff>
      <xdr:row>57</xdr:row>
      <xdr:rowOff>72092</xdr:rowOff>
    </xdr:to>
    <xdr:cxnSp macro="">
      <xdr:nvCxnSpPr>
        <xdr:cNvPr id="124" name="直線コネクタ 123"/>
        <xdr:cNvCxnSpPr/>
      </xdr:nvCxnSpPr>
      <xdr:spPr>
        <a:xfrm flipV="1">
          <a:off x="2908300" y="977532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72092</xdr:rowOff>
    </xdr:from>
    <xdr:to>
      <xdr:col>15</xdr:col>
      <xdr:colOff>50800</xdr:colOff>
      <xdr:row>57</xdr:row>
      <xdr:rowOff>151320</xdr:rowOff>
    </xdr:to>
    <xdr:cxnSp macro="">
      <xdr:nvCxnSpPr>
        <xdr:cNvPr id="127" name="直線コネクタ 126"/>
        <xdr:cNvCxnSpPr/>
      </xdr:nvCxnSpPr>
      <xdr:spPr>
        <a:xfrm flipV="1">
          <a:off x="2019300" y="9844742"/>
          <a:ext cx="889000" cy="7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139947</xdr:rowOff>
    </xdr:from>
    <xdr:to>
      <xdr:col>10</xdr:col>
      <xdr:colOff>114300</xdr:colOff>
      <xdr:row>57</xdr:row>
      <xdr:rowOff>151320</xdr:rowOff>
    </xdr:to>
    <xdr:cxnSp macro="">
      <xdr:nvCxnSpPr>
        <xdr:cNvPr id="130" name="直線コネクタ 129"/>
        <xdr:cNvCxnSpPr/>
      </xdr:nvCxnSpPr>
      <xdr:spPr>
        <a:xfrm>
          <a:off x="1130300" y="9912597"/>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13957</xdr:rowOff>
    </xdr:from>
    <xdr:to>
      <xdr:col>24</xdr:col>
      <xdr:colOff>114300</xdr:colOff>
      <xdr:row>56</xdr:row>
      <xdr:rowOff>115557</xdr:rowOff>
    </xdr:to>
    <xdr:sp macro="" textlink="">
      <xdr:nvSpPr>
        <xdr:cNvPr id="140" name="楕円 139"/>
        <xdr:cNvSpPr/>
      </xdr:nvSpPr>
      <xdr:spPr>
        <a:xfrm>
          <a:off x="4584700" y="96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163834</xdr:rowOff>
    </xdr:from>
    <xdr:ext cx="534377" cy="259045"/>
    <xdr:sp macro="" textlink="">
      <xdr:nvSpPr>
        <xdr:cNvPr id="141" name="物件費該当値テキスト"/>
        <xdr:cNvSpPr txBox="1"/>
      </xdr:nvSpPr>
      <xdr:spPr>
        <a:xfrm>
          <a:off x="4686300" y="95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123323</xdr:rowOff>
    </xdr:from>
    <xdr:to>
      <xdr:col>20</xdr:col>
      <xdr:colOff>38100</xdr:colOff>
      <xdr:row>57</xdr:row>
      <xdr:rowOff>53473</xdr:rowOff>
    </xdr:to>
    <xdr:sp macro="" textlink="">
      <xdr:nvSpPr>
        <xdr:cNvPr id="142" name="楕円 141"/>
        <xdr:cNvSpPr/>
      </xdr:nvSpPr>
      <xdr:spPr>
        <a:xfrm>
          <a:off x="3746500" y="97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70000</xdr:rowOff>
    </xdr:from>
    <xdr:ext cx="534377" cy="259045"/>
    <xdr:sp macro="" textlink="">
      <xdr:nvSpPr>
        <xdr:cNvPr id="143" name="テキスト ボックス 142"/>
        <xdr:cNvSpPr txBox="1"/>
      </xdr:nvSpPr>
      <xdr:spPr>
        <a:xfrm>
          <a:off x="3530111" y="94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21292</xdr:rowOff>
    </xdr:from>
    <xdr:to>
      <xdr:col>15</xdr:col>
      <xdr:colOff>101600</xdr:colOff>
      <xdr:row>57</xdr:row>
      <xdr:rowOff>122892</xdr:rowOff>
    </xdr:to>
    <xdr:sp macro="" textlink="">
      <xdr:nvSpPr>
        <xdr:cNvPr id="144" name="楕円 143"/>
        <xdr:cNvSpPr/>
      </xdr:nvSpPr>
      <xdr:spPr>
        <a:xfrm>
          <a:off x="2857500" y="97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139419</xdr:rowOff>
    </xdr:from>
    <xdr:ext cx="534377" cy="259045"/>
    <xdr:sp macro="" textlink="">
      <xdr:nvSpPr>
        <xdr:cNvPr id="145" name="テキスト ボックス 144"/>
        <xdr:cNvSpPr txBox="1"/>
      </xdr:nvSpPr>
      <xdr:spPr>
        <a:xfrm>
          <a:off x="2641111" y="95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100520</xdr:rowOff>
    </xdr:from>
    <xdr:to>
      <xdr:col>10</xdr:col>
      <xdr:colOff>165100</xdr:colOff>
      <xdr:row>58</xdr:row>
      <xdr:rowOff>30670</xdr:rowOff>
    </xdr:to>
    <xdr:sp macro="" textlink="">
      <xdr:nvSpPr>
        <xdr:cNvPr id="146" name="楕円 145"/>
        <xdr:cNvSpPr/>
      </xdr:nvSpPr>
      <xdr:spPr>
        <a:xfrm>
          <a:off x="1968500" y="98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47197</xdr:rowOff>
    </xdr:from>
    <xdr:ext cx="534377" cy="259045"/>
    <xdr:sp macro="" textlink="">
      <xdr:nvSpPr>
        <xdr:cNvPr id="147" name="テキスト ボックス 146"/>
        <xdr:cNvSpPr txBox="1"/>
      </xdr:nvSpPr>
      <xdr:spPr>
        <a:xfrm>
          <a:off x="1752111" y="96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89147</xdr:rowOff>
    </xdr:from>
    <xdr:to>
      <xdr:col>6</xdr:col>
      <xdr:colOff>38100</xdr:colOff>
      <xdr:row>58</xdr:row>
      <xdr:rowOff>19297</xdr:rowOff>
    </xdr:to>
    <xdr:sp macro="" textlink="">
      <xdr:nvSpPr>
        <xdr:cNvPr id="148" name="楕円 147"/>
        <xdr:cNvSpPr/>
      </xdr:nvSpPr>
      <xdr:spPr>
        <a:xfrm>
          <a:off x="1079500" y="98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10424</xdr:rowOff>
    </xdr:from>
    <xdr:ext cx="534377" cy="259045"/>
    <xdr:sp macro="" textlink="">
      <xdr:nvSpPr>
        <xdr:cNvPr id="149" name="テキスト ボックス 148"/>
        <xdr:cNvSpPr txBox="1"/>
      </xdr:nvSpPr>
      <xdr:spPr>
        <a:xfrm>
          <a:off x="863111" y="99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67463</xdr:rowOff>
    </xdr:from>
    <xdr:to>
      <xdr:col>24</xdr:col>
      <xdr:colOff>63500</xdr:colOff>
      <xdr:row>77</xdr:row>
      <xdr:rowOff>79716</xdr:rowOff>
    </xdr:to>
    <xdr:cxnSp macro="">
      <xdr:nvCxnSpPr>
        <xdr:cNvPr id="176" name="直線コネクタ 175"/>
        <xdr:cNvCxnSpPr/>
      </xdr:nvCxnSpPr>
      <xdr:spPr>
        <a:xfrm>
          <a:off x="3797300" y="13269113"/>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49265</xdr:rowOff>
    </xdr:from>
    <xdr:to>
      <xdr:col>19</xdr:col>
      <xdr:colOff>177800</xdr:colOff>
      <xdr:row>77</xdr:row>
      <xdr:rowOff>67463</xdr:rowOff>
    </xdr:to>
    <xdr:cxnSp macro="">
      <xdr:nvCxnSpPr>
        <xdr:cNvPr id="179" name="直線コネクタ 178"/>
        <xdr:cNvCxnSpPr/>
      </xdr:nvCxnSpPr>
      <xdr:spPr>
        <a:xfrm>
          <a:off x="2908300" y="13250915"/>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49265</xdr:rowOff>
    </xdr:from>
    <xdr:to>
      <xdr:col>15</xdr:col>
      <xdr:colOff>50800</xdr:colOff>
      <xdr:row>77</xdr:row>
      <xdr:rowOff>75234</xdr:rowOff>
    </xdr:to>
    <xdr:cxnSp macro="">
      <xdr:nvCxnSpPr>
        <xdr:cNvPr id="182" name="直線コネクタ 181"/>
        <xdr:cNvCxnSpPr/>
      </xdr:nvCxnSpPr>
      <xdr:spPr>
        <a:xfrm flipV="1">
          <a:off x="2019300" y="13250915"/>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75234</xdr:rowOff>
    </xdr:from>
    <xdr:to>
      <xdr:col>10</xdr:col>
      <xdr:colOff>114300</xdr:colOff>
      <xdr:row>77</xdr:row>
      <xdr:rowOff>78436</xdr:rowOff>
    </xdr:to>
    <xdr:cxnSp macro="">
      <xdr:nvCxnSpPr>
        <xdr:cNvPr id="185" name="直線コネクタ 184"/>
        <xdr:cNvCxnSpPr/>
      </xdr:nvCxnSpPr>
      <xdr:spPr>
        <a:xfrm flipV="1">
          <a:off x="1130300" y="1327688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28916</xdr:rowOff>
    </xdr:from>
    <xdr:to>
      <xdr:col>24</xdr:col>
      <xdr:colOff>114300</xdr:colOff>
      <xdr:row>77</xdr:row>
      <xdr:rowOff>130516</xdr:rowOff>
    </xdr:to>
    <xdr:sp macro="" textlink="">
      <xdr:nvSpPr>
        <xdr:cNvPr id="195" name="楕円 194"/>
        <xdr:cNvSpPr/>
      </xdr:nvSpPr>
      <xdr:spPr>
        <a:xfrm>
          <a:off x="4584700" y="132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7343</xdr:rowOff>
    </xdr:from>
    <xdr:ext cx="469744" cy="259045"/>
    <xdr:sp macro="" textlink="">
      <xdr:nvSpPr>
        <xdr:cNvPr id="196" name="維持補修費該当値テキスト"/>
        <xdr:cNvSpPr txBox="1"/>
      </xdr:nvSpPr>
      <xdr:spPr>
        <a:xfrm>
          <a:off x="4686300" y="132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16663</xdr:rowOff>
    </xdr:from>
    <xdr:to>
      <xdr:col>20</xdr:col>
      <xdr:colOff>38100</xdr:colOff>
      <xdr:row>77</xdr:row>
      <xdr:rowOff>118263</xdr:rowOff>
    </xdr:to>
    <xdr:sp macro="" textlink="">
      <xdr:nvSpPr>
        <xdr:cNvPr id="197" name="楕円 196"/>
        <xdr:cNvSpPr/>
      </xdr:nvSpPr>
      <xdr:spPr>
        <a:xfrm>
          <a:off x="37465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109390</xdr:rowOff>
    </xdr:from>
    <xdr:ext cx="469744" cy="259045"/>
    <xdr:sp macro="" textlink="">
      <xdr:nvSpPr>
        <xdr:cNvPr id="198" name="テキスト ボックス 197"/>
        <xdr:cNvSpPr txBox="1"/>
      </xdr:nvSpPr>
      <xdr:spPr>
        <a:xfrm>
          <a:off x="3562428" y="1331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169915</xdr:rowOff>
    </xdr:from>
    <xdr:to>
      <xdr:col>15</xdr:col>
      <xdr:colOff>101600</xdr:colOff>
      <xdr:row>77</xdr:row>
      <xdr:rowOff>100065</xdr:rowOff>
    </xdr:to>
    <xdr:sp macro="" textlink="">
      <xdr:nvSpPr>
        <xdr:cNvPr id="199" name="楕円 198"/>
        <xdr:cNvSpPr/>
      </xdr:nvSpPr>
      <xdr:spPr>
        <a:xfrm>
          <a:off x="2857500" y="132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91192</xdr:rowOff>
    </xdr:from>
    <xdr:ext cx="469744" cy="259045"/>
    <xdr:sp macro="" textlink="">
      <xdr:nvSpPr>
        <xdr:cNvPr id="200" name="テキスト ボックス 199"/>
        <xdr:cNvSpPr txBox="1"/>
      </xdr:nvSpPr>
      <xdr:spPr>
        <a:xfrm>
          <a:off x="2673428" y="132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24434</xdr:rowOff>
    </xdr:from>
    <xdr:to>
      <xdr:col>10</xdr:col>
      <xdr:colOff>165100</xdr:colOff>
      <xdr:row>77</xdr:row>
      <xdr:rowOff>126034</xdr:rowOff>
    </xdr:to>
    <xdr:sp macro="" textlink="">
      <xdr:nvSpPr>
        <xdr:cNvPr id="201" name="楕円 200"/>
        <xdr:cNvSpPr/>
      </xdr:nvSpPr>
      <xdr:spPr>
        <a:xfrm>
          <a:off x="1968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117161</xdr:rowOff>
    </xdr:from>
    <xdr:ext cx="469744" cy="259045"/>
    <xdr:sp macro="" textlink="">
      <xdr:nvSpPr>
        <xdr:cNvPr id="202" name="テキスト ボックス 201"/>
        <xdr:cNvSpPr txBox="1"/>
      </xdr:nvSpPr>
      <xdr:spPr>
        <a:xfrm>
          <a:off x="1784428" y="13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27636</xdr:rowOff>
    </xdr:from>
    <xdr:to>
      <xdr:col>6</xdr:col>
      <xdr:colOff>38100</xdr:colOff>
      <xdr:row>77</xdr:row>
      <xdr:rowOff>129236</xdr:rowOff>
    </xdr:to>
    <xdr:sp macro="" textlink="">
      <xdr:nvSpPr>
        <xdr:cNvPr id="203" name="楕円 202"/>
        <xdr:cNvSpPr/>
      </xdr:nvSpPr>
      <xdr:spPr>
        <a:xfrm>
          <a:off x="1079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120363</xdr:rowOff>
    </xdr:from>
    <xdr:ext cx="469744" cy="259045"/>
    <xdr:sp macro="" textlink="">
      <xdr:nvSpPr>
        <xdr:cNvPr id="204" name="テキスト ボックス 203"/>
        <xdr:cNvSpPr txBox="1"/>
      </xdr:nvSpPr>
      <xdr:spPr>
        <a:xfrm>
          <a:off x="895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102451</xdr:rowOff>
    </xdr:from>
    <xdr:to>
      <xdr:col>24</xdr:col>
      <xdr:colOff>63500</xdr:colOff>
      <xdr:row>98</xdr:row>
      <xdr:rowOff>55207</xdr:rowOff>
    </xdr:to>
    <xdr:cxnSp macro="">
      <xdr:nvCxnSpPr>
        <xdr:cNvPr id="234" name="直線コネクタ 233"/>
        <xdr:cNvCxnSpPr/>
      </xdr:nvCxnSpPr>
      <xdr:spPr>
        <a:xfrm flipV="1">
          <a:off x="3797300" y="16561651"/>
          <a:ext cx="8382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55207</xdr:rowOff>
    </xdr:from>
    <xdr:to>
      <xdr:col>19</xdr:col>
      <xdr:colOff>177800</xdr:colOff>
      <xdr:row>98</xdr:row>
      <xdr:rowOff>141148</xdr:rowOff>
    </xdr:to>
    <xdr:cxnSp macro="">
      <xdr:nvCxnSpPr>
        <xdr:cNvPr id="237" name="直線コネクタ 236"/>
        <xdr:cNvCxnSpPr/>
      </xdr:nvCxnSpPr>
      <xdr:spPr>
        <a:xfrm flipV="1">
          <a:off x="2908300" y="16857307"/>
          <a:ext cx="8890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141148</xdr:rowOff>
    </xdr:from>
    <xdr:to>
      <xdr:col>15</xdr:col>
      <xdr:colOff>50800</xdr:colOff>
      <xdr:row>99</xdr:row>
      <xdr:rowOff>40945</xdr:rowOff>
    </xdr:to>
    <xdr:cxnSp macro="">
      <xdr:nvCxnSpPr>
        <xdr:cNvPr id="240" name="直線コネクタ 239"/>
        <xdr:cNvCxnSpPr/>
      </xdr:nvCxnSpPr>
      <xdr:spPr>
        <a:xfrm flipV="1">
          <a:off x="2019300" y="16943248"/>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40945</xdr:rowOff>
    </xdr:from>
    <xdr:to>
      <xdr:col>10</xdr:col>
      <xdr:colOff>114300</xdr:colOff>
      <xdr:row>99</xdr:row>
      <xdr:rowOff>48755</xdr:rowOff>
    </xdr:to>
    <xdr:cxnSp macro="">
      <xdr:nvCxnSpPr>
        <xdr:cNvPr id="243" name="直線コネクタ 242"/>
        <xdr:cNvCxnSpPr/>
      </xdr:nvCxnSpPr>
      <xdr:spPr>
        <a:xfrm flipV="1">
          <a:off x="1130300" y="170144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41152</xdr:rowOff>
    </xdr:from>
    <xdr:ext cx="534377" cy="259045"/>
    <xdr:sp macro="" textlink="">
      <xdr:nvSpPr>
        <xdr:cNvPr id="247" name="テキスト ボックス 246"/>
        <xdr:cNvSpPr txBox="1"/>
      </xdr:nvSpPr>
      <xdr:spPr>
        <a:xfrm>
          <a:off x="863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51651</xdr:rowOff>
    </xdr:from>
    <xdr:to>
      <xdr:col>24</xdr:col>
      <xdr:colOff>114300</xdr:colOff>
      <xdr:row>96</xdr:row>
      <xdr:rowOff>153251</xdr:rowOff>
    </xdr:to>
    <xdr:sp macro="" textlink="">
      <xdr:nvSpPr>
        <xdr:cNvPr id="253" name="楕円 252"/>
        <xdr:cNvSpPr/>
      </xdr:nvSpPr>
      <xdr:spPr>
        <a:xfrm>
          <a:off x="4584700" y="165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30078</xdr:rowOff>
    </xdr:from>
    <xdr:ext cx="599010" cy="259045"/>
    <xdr:sp macro="" textlink="">
      <xdr:nvSpPr>
        <xdr:cNvPr id="254" name="扶助費該当値テキスト"/>
        <xdr:cNvSpPr txBox="1"/>
      </xdr:nvSpPr>
      <xdr:spPr>
        <a:xfrm>
          <a:off x="4686300" y="164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4407</xdr:rowOff>
    </xdr:from>
    <xdr:to>
      <xdr:col>20</xdr:col>
      <xdr:colOff>38100</xdr:colOff>
      <xdr:row>98</xdr:row>
      <xdr:rowOff>106007</xdr:rowOff>
    </xdr:to>
    <xdr:sp macro="" textlink="">
      <xdr:nvSpPr>
        <xdr:cNvPr id="255" name="楕円 254"/>
        <xdr:cNvSpPr/>
      </xdr:nvSpPr>
      <xdr:spPr>
        <a:xfrm>
          <a:off x="3746500" y="168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97134</xdr:rowOff>
    </xdr:from>
    <xdr:ext cx="599010" cy="259045"/>
    <xdr:sp macro="" textlink="">
      <xdr:nvSpPr>
        <xdr:cNvPr id="256" name="テキスト ボックス 255"/>
        <xdr:cNvSpPr txBox="1"/>
      </xdr:nvSpPr>
      <xdr:spPr>
        <a:xfrm>
          <a:off x="3497795" y="1689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90348</xdr:rowOff>
    </xdr:from>
    <xdr:to>
      <xdr:col>15</xdr:col>
      <xdr:colOff>101600</xdr:colOff>
      <xdr:row>99</xdr:row>
      <xdr:rowOff>20498</xdr:rowOff>
    </xdr:to>
    <xdr:sp macro="" textlink="">
      <xdr:nvSpPr>
        <xdr:cNvPr id="257" name="楕円 256"/>
        <xdr:cNvSpPr/>
      </xdr:nvSpPr>
      <xdr:spPr>
        <a:xfrm>
          <a:off x="2857500" y="168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11625</xdr:rowOff>
    </xdr:from>
    <xdr:ext cx="534377" cy="259045"/>
    <xdr:sp macro="" textlink="">
      <xdr:nvSpPr>
        <xdr:cNvPr id="258" name="テキスト ボックス 257"/>
        <xdr:cNvSpPr txBox="1"/>
      </xdr:nvSpPr>
      <xdr:spPr>
        <a:xfrm>
          <a:off x="2641111" y="169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161595</xdr:rowOff>
    </xdr:from>
    <xdr:to>
      <xdr:col>10</xdr:col>
      <xdr:colOff>165100</xdr:colOff>
      <xdr:row>99</xdr:row>
      <xdr:rowOff>91745</xdr:rowOff>
    </xdr:to>
    <xdr:sp macro="" textlink="">
      <xdr:nvSpPr>
        <xdr:cNvPr id="259" name="楕円 258"/>
        <xdr:cNvSpPr/>
      </xdr:nvSpPr>
      <xdr:spPr>
        <a:xfrm>
          <a:off x="1968500" y="169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82872</xdr:rowOff>
    </xdr:from>
    <xdr:ext cx="534377" cy="259045"/>
    <xdr:sp macro="" textlink="">
      <xdr:nvSpPr>
        <xdr:cNvPr id="260" name="テキスト ボックス 259"/>
        <xdr:cNvSpPr txBox="1"/>
      </xdr:nvSpPr>
      <xdr:spPr>
        <a:xfrm>
          <a:off x="1752111" y="1705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169405</xdr:rowOff>
    </xdr:from>
    <xdr:to>
      <xdr:col>6</xdr:col>
      <xdr:colOff>38100</xdr:colOff>
      <xdr:row>99</xdr:row>
      <xdr:rowOff>99555</xdr:rowOff>
    </xdr:to>
    <xdr:sp macro="" textlink="">
      <xdr:nvSpPr>
        <xdr:cNvPr id="261" name="楕円 260"/>
        <xdr:cNvSpPr/>
      </xdr:nvSpPr>
      <xdr:spPr>
        <a:xfrm>
          <a:off x="1079500" y="16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90682</xdr:rowOff>
    </xdr:from>
    <xdr:ext cx="534377" cy="259045"/>
    <xdr:sp macro="" textlink="">
      <xdr:nvSpPr>
        <xdr:cNvPr id="262" name="テキスト ボックス 261"/>
        <xdr:cNvSpPr txBox="1"/>
      </xdr:nvSpPr>
      <xdr:spPr>
        <a:xfrm>
          <a:off x="863111" y="170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65775</xdr:rowOff>
    </xdr:from>
    <xdr:to>
      <xdr:col>55</xdr:col>
      <xdr:colOff>0</xdr:colOff>
      <xdr:row>37</xdr:row>
      <xdr:rowOff>125930</xdr:rowOff>
    </xdr:to>
    <xdr:cxnSp macro="">
      <xdr:nvCxnSpPr>
        <xdr:cNvPr id="293" name="直線コネクタ 292"/>
        <xdr:cNvCxnSpPr/>
      </xdr:nvCxnSpPr>
      <xdr:spPr>
        <a:xfrm>
          <a:off x="9639300" y="5380725"/>
          <a:ext cx="838200" cy="108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65775</xdr:rowOff>
    </xdr:from>
    <xdr:to>
      <xdr:col>50</xdr:col>
      <xdr:colOff>114300</xdr:colOff>
      <xdr:row>38</xdr:row>
      <xdr:rowOff>2486</xdr:rowOff>
    </xdr:to>
    <xdr:cxnSp macro="">
      <xdr:nvCxnSpPr>
        <xdr:cNvPr id="296" name="直線コネクタ 295"/>
        <xdr:cNvCxnSpPr/>
      </xdr:nvCxnSpPr>
      <xdr:spPr>
        <a:xfrm flipV="1">
          <a:off x="8750300" y="5380725"/>
          <a:ext cx="889000" cy="11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146863</xdr:rowOff>
    </xdr:from>
    <xdr:to>
      <xdr:col>45</xdr:col>
      <xdr:colOff>177800</xdr:colOff>
      <xdr:row>38</xdr:row>
      <xdr:rowOff>2486</xdr:rowOff>
    </xdr:to>
    <xdr:cxnSp macro="">
      <xdr:nvCxnSpPr>
        <xdr:cNvPr id="299" name="直線コネクタ 298"/>
        <xdr:cNvCxnSpPr/>
      </xdr:nvCxnSpPr>
      <xdr:spPr>
        <a:xfrm>
          <a:off x="7861300" y="6490513"/>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146863</xdr:rowOff>
    </xdr:from>
    <xdr:to>
      <xdr:col>41</xdr:col>
      <xdr:colOff>50800</xdr:colOff>
      <xdr:row>37</xdr:row>
      <xdr:rowOff>150738</xdr:rowOff>
    </xdr:to>
    <xdr:cxnSp macro="">
      <xdr:nvCxnSpPr>
        <xdr:cNvPr id="302" name="直線コネクタ 301"/>
        <xdr:cNvCxnSpPr/>
      </xdr:nvCxnSpPr>
      <xdr:spPr>
        <a:xfrm flipV="1">
          <a:off x="6972300" y="6490513"/>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75130</xdr:rowOff>
    </xdr:from>
    <xdr:to>
      <xdr:col>55</xdr:col>
      <xdr:colOff>50800</xdr:colOff>
      <xdr:row>38</xdr:row>
      <xdr:rowOff>5280</xdr:rowOff>
    </xdr:to>
    <xdr:sp macro="" textlink="">
      <xdr:nvSpPr>
        <xdr:cNvPr id="312" name="楕円 311"/>
        <xdr:cNvSpPr/>
      </xdr:nvSpPr>
      <xdr:spPr>
        <a:xfrm>
          <a:off x="10426700" y="64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53557</xdr:rowOff>
    </xdr:from>
    <xdr:ext cx="534377" cy="259045"/>
    <xdr:sp macro="" textlink="">
      <xdr:nvSpPr>
        <xdr:cNvPr id="313" name="補助費等該当値テキスト"/>
        <xdr:cNvSpPr txBox="1"/>
      </xdr:nvSpPr>
      <xdr:spPr>
        <a:xfrm>
          <a:off x="10528300" y="639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14975</xdr:rowOff>
    </xdr:from>
    <xdr:to>
      <xdr:col>50</xdr:col>
      <xdr:colOff>165100</xdr:colOff>
      <xdr:row>31</xdr:row>
      <xdr:rowOff>116575</xdr:rowOff>
    </xdr:to>
    <xdr:sp macro="" textlink="">
      <xdr:nvSpPr>
        <xdr:cNvPr id="314" name="楕円 313"/>
        <xdr:cNvSpPr/>
      </xdr:nvSpPr>
      <xdr:spPr>
        <a:xfrm>
          <a:off x="9588500" y="53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107702</xdr:rowOff>
    </xdr:from>
    <xdr:ext cx="599010" cy="259045"/>
    <xdr:sp macro="" textlink="">
      <xdr:nvSpPr>
        <xdr:cNvPr id="315" name="テキスト ボックス 314"/>
        <xdr:cNvSpPr txBox="1"/>
      </xdr:nvSpPr>
      <xdr:spPr>
        <a:xfrm>
          <a:off x="9339795" y="54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123136</xdr:rowOff>
    </xdr:from>
    <xdr:to>
      <xdr:col>46</xdr:col>
      <xdr:colOff>38100</xdr:colOff>
      <xdr:row>38</xdr:row>
      <xdr:rowOff>53285</xdr:rowOff>
    </xdr:to>
    <xdr:sp macro="" textlink="">
      <xdr:nvSpPr>
        <xdr:cNvPr id="316" name="楕円 315"/>
        <xdr:cNvSpPr/>
      </xdr:nvSpPr>
      <xdr:spPr>
        <a:xfrm>
          <a:off x="8699500" y="6466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44413</xdr:rowOff>
    </xdr:from>
    <xdr:ext cx="534377" cy="259045"/>
    <xdr:sp macro="" textlink="">
      <xdr:nvSpPr>
        <xdr:cNvPr id="317" name="テキスト ボックス 316"/>
        <xdr:cNvSpPr txBox="1"/>
      </xdr:nvSpPr>
      <xdr:spPr>
        <a:xfrm>
          <a:off x="8483111" y="655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96063</xdr:rowOff>
    </xdr:from>
    <xdr:to>
      <xdr:col>41</xdr:col>
      <xdr:colOff>101600</xdr:colOff>
      <xdr:row>38</xdr:row>
      <xdr:rowOff>26212</xdr:rowOff>
    </xdr:to>
    <xdr:sp macro="" textlink="">
      <xdr:nvSpPr>
        <xdr:cNvPr id="318" name="楕円 317"/>
        <xdr:cNvSpPr/>
      </xdr:nvSpPr>
      <xdr:spPr>
        <a:xfrm>
          <a:off x="78105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17340</xdr:rowOff>
    </xdr:from>
    <xdr:ext cx="534377" cy="259045"/>
    <xdr:sp macro="" textlink="">
      <xdr:nvSpPr>
        <xdr:cNvPr id="319" name="テキスト ボックス 318"/>
        <xdr:cNvSpPr txBox="1"/>
      </xdr:nvSpPr>
      <xdr:spPr>
        <a:xfrm>
          <a:off x="7594111" y="65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99938</xdr:rowOff>
    </xdr:from>
    <xdr:to>
      <xdr:col>36</xdr:col>
      <xdr:colOff>165100</xdr:colOff>
      <xdr:row>38</xdr:row>
      <xdr:rowOff>30088</xdr:rowOff>
    </xdr:to>
    <xdr:sp macro="" textlink="">
      <xdr:nvSpPr>
        <xdr:cNvPr id="320" name="楕円 319"/>
        <xdr:cNvSpPr/>
      </xdr:nvSpPr>
      <xdr:spPr>
        <a:xfrm>
          <a:off x="6921500" y="64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21215</xdr:rowOff>
    </xdr:from>
    <xdr:ext cx="534377" cy="259045"/>
    <xdr:sp macro="" textlink="">
      <xdr:nvSpPr>
        <xdr:cNvPr id="321" name="テキスト ボックス 320"/>
        <xdr:cNvSpPr txBox="1"/>
      </xdr:nvSpPr>
      <xdr:spPr>
        <a:xfrm>
          <a:off x="6705111" y="65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6407</xdr:rowOff>
    </xdr:from>
    <xdr:to>
      <xdr:col>55</xdr:col>
      <xdr:colOff>0</xdr:colOff>
      <xdr:row>55</xdr:row>
      <xdr:rowOff>103315</xdr:rowOff>
    </xdr:to>
    <xdr:cxnSp macro="">
      <xdr:nvCxnSpPr>
        <xdr:cNvPr id="350" name="直線コネクタ 349"/>
        <xdr:cNvCxnSpPr/>
      </xdr:nvCxnSpPr>
      <xdr:spPr>
        <a:xfrm flipV="1">
          <a:off x="9639300" y="9264707"/>
          <a:ext cx="838200" cy="2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14236</xdr:rowOff>
    </xdr:from>
    <xdr:to>
      <xdr:col>50</xdr:col>
      <xdr:colOff>114300</xdr:colOff>
      <xdr:row>55</xdr:row>
      <xdr:rowOff>103315</xdr:rowOff>
    </xdr:to>
    <xdr:cxnSp macro="">
      <xdr:nvCxnSpPr>
        <xdr:cNvPr id="353" name="直線コネクタ 352"/>
        <xdr:cNvCxnSpPr/>
      </xdr:nvCxnSpPr>
      <xdr:spPr>
        <a:xfrm>
          <a:off x="8750300" y="9272536"/>
          <a:ext cx="889000" cy="2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14236</xdr:rowOff>
    </xdr:from>
    <xdr:to>
      <xdr:col>45</xdr:col>
      <xdr:colOff>177800</xdr:colOff>
      <xdr:row>55</xdr:row>
      <xdr:rowOff>13608</xdr:rowOff>
    </xdr:to>
    <xdr:cxnSp macro="">
      <xdr:nvCxnSpPr>
        <xdr:cNvPr id="356" name="直線コネクタ 355"/>
        <xdr:cNvCxnSpPr/>
      </xdr:nvCxnSpPr>
      <xdr:spPr>
        <a:xfrm flipV="1">
          <a:off x="7861300" y="9272536"/>
          <a:ext cx="8890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55059</xdr:rowOff>
    </xdr:from>
    <xdr:ext cx="534377" cy="259045"/>
    <xdr:sp macro="" textlink="">
      <xdr:nvSpPr>
        <xdr:cNvPr id="358" name="テキスト ボックス 357"/>
        <xdr:cNvSpPr txBox="1"/>
      </xdr:nvSpPr>
      <xdr:spPr>
        <a:xfrm>
          <a:off x="8483111" y="94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10808</xdr:rowOff>
    </xdr:from>
    <xdr:to>
      <xdr:col>41</xdr:col>
      <xdr:colOff>50800</xdr:colOff>
      <xdr:row>55</xdr:row>
      <xdr:rowOff>13608</xdr:rowOff>
    </xdr:to>
    <xdr:cxnSp macro="">
      <xdr:nvCxnSpPr>
        <xdr:cNvPr id="359" name="直線コネクタ 358"/>
        <xdr:cNvCxnSpPr/>
      </xdr:nvCxnSpPr>
      <xdr:spPr>
        <a:xfrm>
          <a:off x="6972300" y="8926208"/>
          <a:ext cx="889000" cy="5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3" name="テキスト ボックス 362"/>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127057</xdr:rowOff>
    </xdr:from>
    <xdr:to>
      <xdr:col>55</xdr:col>
      <xdr:colOff>50800</xdr:colOff>
      <xdr:row>54</xdr:row>
      <xdr:rowOff>57207</xdr:rowOff>
    </xdr:to>
    <xdr:sp macro="" textlink="">
      <xdr:nvSpPr>
        <xdr:cNvPr id="369" name="楕円 368"/>
        <xdr:cNvSpPr/>
      </xdr:nvSpPr>
      <xdr:spPr>
        <a:xfrm>
          <a:off x="10426700" y="92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149934</xdr:rowOff>
    </xdr:from>
    <xdr:ext cx="534377" cy="259045"/>
    <xdr:sp macro="" textlink="">
      <xdr:nvSpPr>
        <xdr:cNvPr id="370" name="普通建設事業費該当値テキスト"/>
        <xdr:cNvSpPr txBox="1"/>
      </xdr:nvSpPr>
      <xdr:spPr>
        <a:xfrm>
          <a:off x="10528300" y="90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52515</xdr:rowOff>
    </xdr:from>
    <xdr:to>
      <xdr:col>50</xdr:col>
      <xdr:colOff>165100</xdr:colOff>
      <xdr:row>55</xdr:row>
      <xdr:rowOff>154115</xdr:rowOff>
    </xdr:to>
    <xdr:sp macro="" textlink="">
      <xdr:nvSpPr>
        <xdr:cNvPr id="371" name="楕円 370"/>
        <xdr:cNvSpPr/>
      </xdr:nvSpPr>
      <xdr:spPr>
        <a:xfrm>
          <a:off x="9588500" y="94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145242</xdr:rowOff>
    </xdr:from>
    <xdr:ext cx="534377" cy="259045"/>
    <xdr:sp macro="" textlink="">
      <xdr:nvSpPr>
        <xdr:cNvPr id="372" name="テキスト ボックス 371"/>
        <xdr:cNvSpPr txBox="1"/>
      </xdr:nvSpPr>
      <xdr:spPr>
        <a:xfrm>
          <a:off x="9372111" y="95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134886</xdr:rowOff>
    </xdr:from>
    <xdr:to>
      <xdr:col>46</xdr:col>
      <xdr:colOff>38100</xdr:colOff>
      <xdr:row>54</xdr:row>
      <xdr:rowOff>65036</xdr:rowOff>
    </xdr:to>
    <xdr:sp macro="" textlink="">
      <xdr:nvSpPr>
        <xdr:cNvPr id="373" name="楕円 372"/>
        <xdr:cNvSpPr/>
      </xdr:nvSpPr>
      <xdr:spPr>
        <a:xfrm>
          <a:off x="8699500" y="9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81563</xdr:rowOff>
    </xdr:from>
    <xdr:ext cx="534377" cy="259045"/>
    <xdr:sp macro="" textlink="">
      <xdr:nvSpPr>
        <xdr:cNvPr id="374" name="テキスト ボックス 373"/>
        <xdr:cNvSpPr txBox="1"/>
      </xdr:nvSpPr>
      <xdr:spPr>
        <a:xfrm>
          <a:off x="8483111" y="89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134258</xdr:rowOff>
    </xdr:from>
    <xdr:to>
      <xdr:col>41</xdr:col>
      <xdr:colOff>101600</xdr:colOff>
      <xdr:row>55</xdr:row>
      <xdr:rowOff>64408</xdr:rowOff>
    </xdr:to>
    <xdr:sp macro="" textlink="">
      <xdr:nvSpPr>
        <xdr:cNvPr id="375" name="楕円 374"/>
        <xdr:cNvSpPr/>
      </xdr:nvSpPr>
      <xdr:spPr>
        <a:xfrm>
          <a:off x="7810500" y="93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80935</xdr:rowOff>
    </xdr:from>
    <xdr:ext cx="534377" cy="259045"/>
    <xdr:sp macro="" textlink="">
      <xdr:nvSpPr>
        <xdr:cNvPr id="376" name="テキスト ボックス 375"/>
        <xdr:cNvSpPr txBox="1"/>
      </xdr:nvSpPr>
      <xdr:spPr>
        <a:xfrm>
          <a:off x="7594111" y="9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131458</xdr:rowOff>
    </xdr:from>
    <xdr:to>
      <xdr:col>36</xdr:col>
      <xdr:colOff>165100</xdr:colOff>
      <xdr:row>52</xdr:row>
      <xdr:rowOff>61608</xdr:rowOff>
    </xdr:to>
    <xdr:sp macro="" textlink="">
      <xdr:nvSpPr>
        <xdr:cNvPr id="377" name="楕円 376"/>
        <xdr:cNvSpPr/>
      </xdr:nvSpPr>
      <xdr:spPr>
        <a:xfrm>
          <a:off x="6921500" y="88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78135</xdr:rowOff>
    </xdr:from>
    <xdr:ext cx="534377" cy="259045"/>
    <xdr:sp macro="" textlink="">
      <xdr:nvSpPr>
        <xdr:cNvPr id="378" name="テキスト ボックス 377"/>
        <xdr:cNvSpPr txBox="1"/>
      </xdr:nvSpPr>
      <xdr:spPr>
        <a:xfrm>
          <a:off x="6705111" y="86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66046</xdr:rowOff>
    </xdr:from>
    <xdr:to>
      <xdr:col>55</xdr:col>
      <xdr:colOff>0</xdr:colOff>
      <xdr:row>78</xdr:row>
      <xdr:rowOff>81018</xdr:rowOff>
    </xdr:to>
    <xdr:cxnSp macro="">
      <xdr:nvCxnSpPr>
        <xdr:cNvPr id="405" name="直線コネクタ 404"/>
        <xdr:cNvCxnSpPr/>
      </xdr:nvCxnSpPr>
      <xdr:spPr>
        <a:xfrm flipV="1">
          <a:off x="9639300" y="13439146"/>
          <a:ext cx="8382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66686</xdr:rowOff>
    </xdr:from>
    <xdr:to>
      <xdr:col>50</xdr:col>
      <xdr:colOff>114300</xdr:colOff>
      <xdr:row>78</xdr:row>
      <xdr:rowOff>81018</xdr:rowOff>
    </xdr:to>
    <xdr:cxnSp macro="">
      <xdr:nvCxnSpPr>
        <xdr:cNvPr id="408" name="直線コネクタ 407"/>
        <xdr:cNvCxnSpPr/>
      </xdr:nvCxnSpPr>
      <xdr:spPr>
        <a:xfrm>
          <a:off x="8750300" y="13439786"/>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52352</xdr:rowOff>
    </xdr:from>
    <xdr:to>
      <xdr:col>45</xdr:col>
      <xdr:colOff>177800</xdr:colOff>
      <xdr:row>78</xdr:row>
      <xdr:rowOff>66686</xdr:rowOff>
    </xdr:to>
    <xdr:cxnSp macro="">
      <xdr:nvCxnSpPr>
        <xdr:cNvPr id="411" name="直線コネクタ 410"/>
        <xdr:cNvCxnSpPr/>
      </xdr:nvCxnSpPr>
      <xdr:spPr>
        <a:xfrm>
          <a:off x="7861300" y="13425452"/>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52352</xdr:rowOff>
    </xdr:from>
    <xdr:to>
      <xdr:col>41</xdr:col>
      <xdr:colOff>50800</xdr:colOff>
      <xdr:row>78</xdr:row>
      <xdr:rowOff>65680</xdr:rowOff>
    </xdr:to>
    <xdr:cxnSp macro="">
      <xdr:nvCxnSpPr>
        <xdr:cNvPr id="414" name="直線コネクタ 413"/>
        <xdr:cNvCxnSpPr/>
      </xdr:nvCxnSpPr>
      <xdr:spPr>
        <a:xfrm flipV="1">
          <a:off x="6972300" y="1342545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15246</xdr:rowOff>
    </xdr:from>
    <xdr:to>
      <xdr:col>55</xdr:col>
      <xdr:colOff>50800</xdr:colOff>
      <xdr:row>78</xdr:row>
      <xdr:rowOff>116846</xdr:rowOff>
    </xdr:to>
    <xdr:sp macro="" textlink="">
      <xdr:nvSpPr>
        <xdr:cNvPr id="424" name="楕円 423"/>
        <xdr:cNvSpPr/>
      </xdr:nvSpPr>
      <xdr:spPr>
        <a:xfrm>
          <a:off x="10426700" y="133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101623</xdr:rowOff>
    </xdr:from>
    <xdr:ext cx="469744" cy="259045"/>
    <xdr:sp macro="" textlink="">
      <xdr:nvSpPr>
        <xdr:cNvPr id="425" name="普通建設事業費 （ うち新規整備　）該当値テキスト"/>
        <xdr:cNvSpPr txBox="1"/>
      </xdr:nvSpPr>
      <xdr:spPr>
        <a:xfrm>
          <a:off x="10528300" y="13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30218</xdr:rowOff>
    </xdr:from>
    <xdr:to>
      <xdr:col>50</xdr:col>
      <xdr:colOff>165100</xdr:colOff>
      <xdr:row>78</xdr:row>
      <xdr:rowOff>131818</xdr:rowOff>
    </xdr:to>
    <xdr:sp macro="" textlink="">
      <xdr:nvSpPr>
        <xdr:cNvPr id="426" name="楕円 425"/>
        <xdr:cNvSpPr/>
      </xdr:nvSpPr>
      <xdr:spPr>
        <a:xfrm>
          <a:off x="9588500" y="134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122945</xdr:rowOff>
    </xdr:from>
    <xdr:ext cx="469744" cy="259045"/>
    <xdr:sp macro="" textlink="">
      <xdr:nvSpPr>
        <xdr:cNvPr id="427" name="テキスト ボックス 426"/>
        <xdr:cNvSpPr txBox="1"/>
      </xdr:nvSpPr>
      <xdr:spPr>
        <a:xfrm>
          <a:off x="9404428" y="1349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15886</xdr:rowOff>
    </xdr:from>
    <xdr:to>
      <xdr:col>46</xdr:col>
      <xdr:colOff>38100</xdr:colOff>
      <xdr:row>78</xdr:row>
      <xdr:rowOff>117486</xdr:rowOff>
    </xdr:to>
    <xdr:sp macro="" textlink="">
      <xdr:nvSpPr>
        <xdr:cNvPr id="428" name="楕円 427"/>
        <xdr:cNvSpPr/>
      </xdr:nvSpPr>
      <xdr:spPr>
        <a:xfrm>
          <a:off x="8699500" y="133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108613</xdr:rowOff>
    </xdr:from>
    <xdr:ext cx="469744" cy="259045"/>
    <xdr:sp macro="" textlink="">
      <xdr:nvSpPr>
        <xdr:cNvPr id="429" name="テキスト ボックス 428"/>
        <xdr:cNvSpPr txBox="1"/>
      </xdr:nvSpPr>
      <xdr:spPr>
        <a:xfrm>
          <a:off x="8515428" y="1348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1552</xdr:rowOff>
    </xdr:from>
    <xdr:to>
      <xdr:col>41</xdr:col>
      <xdr:colOff>101600</xdr:colOff>
      <xdr:row>78</xdr:row>
      <xdr:rowOff>103152</xdr:rowOff>
    </xdr:to>
    <xdr:sp macro="" textlink="">
      <xdr:nvSpPr>
        <xdr:cNvPr id="430" name="楕円 429"/>
        <xdr:cNvSpPr/>
      </xdr:nvSpPr>
      <xdr:spPr>
        <a:xfrm>
          <a:off x="7810500" y="133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94279</xdr:rowOff>
    </xdr:from>
    <xdr:ext cx="469744" cy="259045"/>
    <xdr:sp macro="" textlink="">
      <xdr:nvSpPr>
        <xdr:cNvPr id="431" name="テキスト ボックス 430"/>
        <xdr:cNvSpPr txBox="1"/>
      </xdr:nvSpPr>
      <xdr:spPr>
        <a:xfrm>
          <a:off x="762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14880</xdr:rowOff>
    </xdr:from>
    <xdr:to>
      <xdr:col>36</xdr:col>
      <xdr:colOff>165100</xdr:colOff>
      <xdr:row>78</xdr:row>
      <xdr:rowOff>116480</xdr:rowOff>
    </xdr:to>
    <xdr:sp macro="" textlink="">
      <xdr:nvSpPr>
        <xdr:cNvPr id="432" name="楕円 431"/>
        <xdr:cNvSpPr/>
      </xdr:nvSpPr>
      <xdr:spPr>
        <a:xfrm>
          <a:off x="6921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107607</xdr:rowOff>
    </xdr:from>
    <xdr:ext cx="469744" cy="259045"/>
    <xdr:sp macro="" textlink="">
      <xdr:nvSpPr>
        <xdr:cNvPr id="433" name="テキスト ボックス 432"/>
        <xdr:cNvSpPr txBox="1"/>
      </xdr:nvSpPr>
      <xdr:spPr>
        <a:xfrm>
          <a:off x="6737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168904</xdr:rowOff>
    </xdr:from>
    <xdr:to>
      <xdr:col>55</xdr:col>
      <xdr:colOff>0</xdr:colOff>
      <xdr:row>96</xdr:row>
      <xdr:rowOff>135510</xdr:rowOff>
    </xdr:to>
    <xdr:cxnSp macro="">
      <xdr:nvCxnSpPr>
        <xdr:cNvPr id="462" name="直線コネクタ 461"/>
        <xdr:cNvCxnSpPr/>
      </xdr:nvCxnSpPr>
      <xdr:spPr>
        <a:xfrm flipV="1">
          <a:off x="9639300" y="16285204"/>
          <a:ext cx="838200" cy="30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54414</xdr:rowOff>
    </xdr:from>
    <xdr:to>
      <xdr:col>50</xdr:col>
      <xdr:colOff>114300</xdr:colOff>
      <xdr:row>96</xdr:row>
      <xdr:rowOff>135510</xdr:rowOff>
    </xdr:to>
    <xdr:cxnSp macro="">
      <xdr:nvCxnSpPr>
        <xdr:cNvPr id="465" name="直線コネクタ 464"/>
        <xdr:cNvCxnSpPr/>
      </xdr:nvCxnSpPr>
      <xdr:spPr>
        <a:xfrm>
          <a:off x="8750300" y="16342164"/>
          <a:ext cx="889000" cy="2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54414</xdr:rowOff>
    </xdr:from>
    <xdr:to>
      <xdr:col>45</xdr:col>
      <xdr:colOff>177800</xdr:colOff>
      <xdr:row>96</xdr:row>
      <xdr:rowOff>67577</xdr:rowOff>
    </xdr:to>
    <xdr:cxnSp macro="">
      <xdr:nvCxnSpPr>
        <xdr:cNvPr id="468" name="直線コネクタ 467"/>
        <xdr:cNvCxnSpPr/>
      </xdr:nvCxnSpPr>
      <xdr:spPr>
        <a:xfrm flipV="1">
          <a:off x="7861300" y="16342164"/>
          <a:ext cx="889000" cy="18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0" name="テキスト ボックス 469"/>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32905</xdr:rowOff>
    </xdr:from>
    <xdr:to>
      <xdr:col>41</xdr:col>
      <xdr:colOff>50800</xdr:colOff>
      <xdr:row>96</xdr:row>
      <xdr:rowOff>67577</xdr:rowOff>
    </xdr:to>
    <xdr:cxnSp macro="">
      <xdr:nvCxnSpPr>
        <xdr:cNvPr id="471" name="直線コネクタ 470"/>
        <xdr:cNvCxnSpPr/>
      </xdr:nvCxnSpPr>
      <xdr:spPr>
        <a:xfrm>
          <a:off x="6972300" y="15977755"/>
          <a:ext cx="889000" cy="5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3" name="テキスト ボックス 472"/>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75" name="テキスト ボックス 474"/>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118104</xdr:rowOff>
    </xdr:from>
    <xdr:to>
      <xdr:col>55</xdr:col>
      <xdr:colOff>50800</xdr:colOff>
      <xdr:row>95</xdr:row>
      <xdr:rowOff>48254</xdr:rowOff>
    </xdr:to>
    <xdr:sp macro="" textlink="">
      <xdr:nvSpPr>
        <xdr:cNvPr id="481" name="楕円 480"/>
        <xdr:cNvSpPr/>
      </xdr:nvSpPr>
      <xdr:spPr>
        <a:xfrm>
          <a:off x="10426700" y="162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140981</xdr:rowOff>
    </xdr:from>
    <xdr:ext cx="534377" cy="259045"/>
    <xdr:sp macro="" textlink="">
      <xdr:nvSpPr>
        <xdr:cNvPr id="482" name="普通建設事業費 （ うち更新整備　）該当値テキスト"/>
        <xdr:cNvSpPr txBox="1"/>
      </xdr:nvSpPr>
      <xdr:spPr>
        <a:xfrm>
          <a:off x="10528300" y="160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84710</xdr:rowOff>
    </xdr:from>
    <xdr:to>
      <xdr:col>50</xdr:col>
      <xdr:colOff>165100</xdr:colOff>
      <xdr:row>97</xdr:row>
      <xdr:rowOff>14860</xdr:rowOff>
    </xdr:to>
    <xdr:sp macro="" textlink="">
      <xdr:nvSpPr>
        <xdr:cNvPr id="483" name="楕円 482"/>
        <xdr:cNvSpPr/>
      </xdr:nvSpPr>
      <xdr:spPr>
        <a:xfrm>
          <a:off x="9588500" y="165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5987</xdr:rowOff>
    </xdr:from>
    <xdr:ext cx="534377" cy="259045"/>
    <xdr:sp macro="" textlink="">
      <xdr:nvSpPr>
        <xdr:cNvPr id="484" name="テキスト ボックス 483"/>
        <xdr:cNvSpPr txBox="1"/>
      </xdr:nvSpPr>
      <xdr:spPr>
        <a:xfrm>
          <a:off x="9372111" y="166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3614</xdr:rowOff>
    </xdr:from>
    <xdr:to>
      <xdr:col>46</xdr:col>
      <xdr:colOff>38100</xdr:colOff>
      <xdr:row>95</xdr:row>
      <xdr:rowOff>105214</xdr:rowOff>
    </xdr:to>
    <xdr:sp macro="" textlink="">
      <xdr:nvSpPr>
        <xdr:cNvPr id="485" name="楕円 484"/>
        <xdr:cNvSpPr/>
      </xdr:nvSpPr>
      <xdr:spPr>
        <a:xfrm>
          <a:off x="8699500" y="162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121741</xdr:rowOff>
    </xdr:from>
    <xdr:ext cx="534377" cy="259045"/>
    <xdr:sp macro="" textlink="">
      <xdr:nvSpPr>
        <xdr:cNvPr id="486" name="テキスト ボックス 485"/>
        <xdr:cNvSpPr txBox="1"/>
      </xdr:nvSpPr>
      <xdr:spPr>
        <a:xfrm>
          <a:off x="8483111" y="160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16777</xdr:rowOff>
    </xdr:from>
    <xdr:to>
      <xdr:col>41</xdr:col>
      <xdr:colOff>101600</xdr:colOff>
      <xdr:row>96</xdr:row>
      <xdr:rowOff>118377</xdr:rowOff>
    </xdr:to>
    <xdr:sp macro="" textlink="">
      <xdr:nvSpPr>
        <xdr:cNvPr id="487" name="楕円 486"/>
        <xdr:cNvSpPr/>
      </xdr:nvSpPr>
      <xdr:spPr>
        <a:xfrm>
          <a:off x="7810500" y="16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134904</xdr:rowOff>
    </xdr:from>
    <xdr:ext cx="534377" cy="259045"/>
    <xdr:sp macro="" textlink="">
      <xdr:nvSpPr>
        <xdr:cNvPr id="488" name="テキスト ボックス 487"/>
        <xdr:cNvSpPr txBox="1"/>
      </xdr:nvSpPr>
      <xdr:spPr>
        <a:xfrm>
          <a:off x="7594111" y="162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153555</xdr:rowOff>
    </xdr:from>
    <xdr:to>
      <xdr:col>36</xdr:col>
      <xdr:colOff>165100</xdr:colOff>
      <xdr:row>93</xdr:row>
      <xdr:rowOff>83705</xdr:rowOff>
    </xdr:to>
    <xdr:sp macro="" textlink="">
      <xdr:nvSpPr>
        <xdr:cNvPr id="489" name="楕円 488"/>
        <xdr:cNvSpPr/>
      </xdr:nvSpPr>
      <xdr:spPr>
        <a:xfrm>
          <a:off x="6921500" y="15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100232</xdr:rowOff>
    </xdr:from>
    <xdr:ext cx="534377" cy="259045"/>
    <xdr:sp macro="" textlink="">
      <xdr:nvSpPr>
        <xdr:cNvPr id="490" name="テキスト ボックス 489"/>
        <xdr:cNvSpPr txBox="1"/>
      </xdr:nvSpPr>
      <xdr:spPr>
        <a:xfrm>
          <a:off x="6705111" y="157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100076</xdr:rowOff>
    </xdr:from>
    <xdr:to>
      <xdr:col>85</xdr:col>
      <xdr:colOff>127000</xdr:colOff>
      <xdr:row>39</xdr:row>
      <xdr:rowOff>44450</xdr:rowOff>
    </xdr:to>
    <xdr:cxnSp macro="">
      <xdr:nvCxnSpPr>
        <xdr:cNvPr id="519" name="直線コネクタ 518"/>
        <xdr:cNvCxnSpPr/>
      </xdr:nvCxnSpPr>
      <xdr:spPr>
        <a:xfrm>
          <a:off x="15481300" y="66151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100076</xdr:rowOff>
    </xdr:from>
    <xdr:to>
      <xdr:col>81</xdr:col>
      <xdr:colOff>50800</xdr:colOff>
      <xdr:row>39</xdr:row>
      <xdr:rowOff>14732</xdr:rowOff>
    </xdr:to>
    <xdr:cxnSp macro="">
      <xdr:nvCxnSpPr>
        <xdr:cNvPr id="522" name="直線コネクタ 521"/>
        <xdr:cNvCxnSpPr/>
      </xdr:nvCxnSpPr>
      <xdr:spPr>
        <a:xfrm flipV="1">
          <a:off x="14592300" y="661517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14732</xdr:rowOff>
    </xdr:from>
    <xdr:to>
      <xdr:col>76</xdr:col>
      <xdr:colOff>114300</xdr:colOff>
      <xdr:row>39</xdr:row>
      <xdr:rowOff>44450</xdr:rowOff>
    </xdr:to>
    <xdr:cxnSp macro="">
      <xdr:nvCxnSpPr>
        <xdr:cNvPr id="525" name="直線コネクタ 524"/>
        <xdr:cNvCxnSpPr/>
      </xdr:nvCxnSpPr>
      <xdr:spPr>
        <a:xfrm flipV="1">
          <a:off x="13703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36830</xdr:rowOff>
    </xdr:from>
    <xdr:to>
      <xdr:col>71</xdr:col>
      <xdr:colOff>177800</xdr:colOff>
      <xdr:row>39</xdr:row>
      <xdr:rowOff>44450</xdr:rowOff>
    </xdr:to>
    <xdr:cxnSp macro="">
      <xdr:nvCxnSpPr>
        <xdr:cNvPr id="528" name="直線コネクタ 527"/>
        <xdr:cNvCxnSpPr/>
      </xdr:nvCxnSpPr>
      <xdr:spPr>
        <a:xfrm>
          <a:off x="1281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49276</xdr:rowOff>
    </xdr:from>
    <xdr:to>
      <xdr:col>81</xdr:col>
      <xdr:colOff>101600</xdr:colOff>
      <xdr:row>38</xdr:row>
      <xdr:rowOff>150876</xdr:rowOff>
    </xdr:to>
    <xdr:sp macro="" textlink="">
      <xdr:nvSpPr>
        <xdr:cNvPr id="540" name="楕円 539"/>
        <xdr:cNvSpPr/>
      </xdr:nvSpPr>
      <xdr:spPr>
        <a:xfrm>
          <a:off x="15430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142003</xdr:rowOff>
    </xdr:from>
    <xdr:ext cx="378565" cy="259045"/>
    <xdr:sp macro="" textlink="">
      <xdr:nvSpPr>
        <xdr:cNvPr id="541" name="テキスト ボックス 540"/>
        <xdr:cNvSpPr txBox="1"/>
      </xdr:nvSpPr>
      <xdr:spPr>
        <a:xfrm>
          <a:off x="15292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135382</xdr:rowOff>
    </xdr:from>
    <xdr:to>
      <xdr:col>76</xdr:col>
      <xdr:colOff>165100</xdr:colOff>
      <xdr:row>39</xdr:row>
      <xdr:rowOff>65532</xdr:rowOff>
    </xdr:to>
    <xdr:sp macro="" textlink="">
      <xdr:nvSpPr>
        <xdr:cNvPr id="542" name="楕円 541"/>
        <xdr:cNvSpPr/>
      </xdr:nvSpPr>
      <xdr:spPr>
        <a:xfrm>
          <a:off x="1454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56659</xdr:rowOff>
    </xdr:from>
    <xdr:ext cx="313932" cy="259045"/>
    <xdr:sp macro="" textlink="">
      <xdr:nvSpPr>
        <xdr:cNvPr id="543" name="テキスト ボックス 542"/>
        <xdr:cNvSpPr txBox="1"/>
      </xdr:nvSpPr>
      <xdr:spPr>
        <a:xfrm>
          <a:off x="14435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157480</xdr:rowOff>
    </xdr:from>
    <xdr:to>
      <xdr:col>67</xdr:col>
      <xdr:colOff>101600</xdr:colOff>
      <xdr:row>39</xdr:row>
      <xdr:rowOff>87630</xdr:rowOff>
    </xdr:to>
    <xdr:sp macro="" textlink="">
      <xdr:nvSpPr>
        <xdr:cNvPr id="546" name="楕円 545"/>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78757</xdr:rowOff>
    </xdr:from>
    <xdr:ext cx="313932" cy="259045"/>
    <xdr:sp macro="" textlink="">
      <xdr:nvSpPr>
        <xdr:cNvPr id="547" name="テキスト ボックス 546"/>
        <xdr:cNvSpPr txBox="1"/>
      </xdr:nvSpPr>
      <xdr:spPr>
        <a:xfrm>
          <a:off x="12657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151873</xdr:rowOff>
    </xdr:from>
    <xdr:to>
      <xdr:col>85</xdr:col>
      <xdr:colOff>127000</xdr:colOff>
      <xdr:row>76</xdr:row>
      <xdr:rowOff>166999</xdr:rowOff>
    </xdr:to>
    <xdr:cxnSp macro="">
      <xdr:nvCxnSpPr>
        <xdr:cNvPr id="625" name="直線コネクタ 624"/>
        <xdr:cNvCxnSpPr/>
      </xdr:nvCxnSpPr>
      <xdr:spPr>
        <a:xfrm flipV="1">
          <a:off x="15481300" y="13182073"/>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166999</xdr:rowOff>
    </xdr:from>
    <xdr:to>
      <xdr:col>81</xdr:col>
      <xdr:colOff>50800</xdr:colOff>
      <xdr:row>77</xdr:row>
      <xdr:rowOff>2502</xdr:rowOff>
    </xdr:to>
    <xdr:cxnSp macro="">
      <xdr:nvCxnSpPr>
        <xdr:cNvPr id="628" name="直線コネクタ 627"/>
        <xdr:cNvCxnSpPr/>
      </xdr:nvCxnSpPr>
      <xdr:spPr>
        <a:xfrm flipV="1">
          <a:off x="14592300" y="13197199"/>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2502</xdr:rowOff>
    </xdr:from>
    <xdr:to>
      <xdr:col>76</xdr:col>
      <xdr:colOff>114300</xdr:colOff>
      <xdr:row>77</xdr:row>
      <xdr:rowOff>5417</xdr:rowOff>
    </xdr:to>
    <xdr:cxnSp macro="">
      <xdr:nvCxnSpPr>
        <xdr:cNvPr id="631" name="直線コネクタ 630"/>
        <xdr:cNvCxnSpPr/>
      </xdr:nvCxnSpPr>
      <xdr:spPr>
        <a:xfrm flipV="1">
          <a:off x="13703300" y="1320415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5417</xdr:rowOff>
    </xdr:from>
    <xdr:to>
      <xdr:col>71</xdr:col>
      <xdr:colOff>177800</xdr:colOff>
      <xdr:row>77</xdr:row>
      <xdr:rowOff>19762</xdr:rowOff>
    </xdr:to>
    <xdr:cxnSp macro="">
      <xdr:nvCxnSpPr>
        <xdr:cNvPr id="634" name="直線コネクタ 633"/>
        <xdr:cNvCxnSpPr/>
      </xdr:nvCxnSpPr>
      <xdr:spPr>
        <a:xfrm flipV="1">
          <a:off x="12814300" y="13207067"/>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101073</xdr:rowOff>
    </xdr:from>
    <xdr:to>
      <xdr:col>85</xdr:col>
      <xdr:colOff>177800</xdr:colOff>
      <xdr:row>77</xdr:row>
      <xdr:rowOff>31223</xdr:rowOff>
    </xdr:to>
    <xdr:sp macro="" textlink="">
      <xdr:nvSpPr>
        <xdr:cNvPr id="644" name="楕円 643"/>
        <xdr:cNvSpPr/>
      </xdr:nvSpPr>
      <xdr:spPr>
        <a:xfrm>
          <a:off x="16268700" y="131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79500</xdr:rowOff>
    </xdr:from>
    <xdr:ext cx="534377" cy="259045"/>
    <xdr:sp macro="" textlink="">
      <xdr:nvSpPr>
        <xdr:cNvPr id="645" name="公債費該当値テキスト"/>
        <xdr:cNvSpPr txBox="1"/>
      </xdr:nvSpPr>
      <xdr:spPr>
        <a:xfrm>
          <a:off x="16370300" y="131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116199</xdr:rowOff>
    </xdr:from>
    <xdr:to>
      <xdr:col>81</xdr:col>
      <xdr:colOff>101600</xdr:colOff>
      <xdr:row>77</xdr:row>
      <xdr:rowOff>46349</xdr:rowOff>
    </xdr:to>
    <xdr:sp macro="" textlink="">
      <xdr:nvSpPr>
        <xdr:cNvPr id="646" name="楕円 645"/>
        <xdr:cNvSpPr/>
      </xdr:nvSpPr>
      <xdr:spPr>
        <a:xfrm>
          <a:off x="15430500" y="131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37476</xdr:rowOff>
    </xdr:from>
    <xdr:ext cx="534377" cy="259045"/>
    <xdr:sp macro="" textlink="">
      <xdr:nvSpPr>
        <xdr:cNvPr id="647" name="テキスト ボックス 646"/>
        <xdr:cNvSpPr txBox="1"/>
      </xdr:nvSpPr>
      <xdr:spPr>
        <a:xfrm>
          <a:off x="15214111" y="132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123152</xdr:rowOff>
    </xdr:from>
    <xdr:to>
      <xdr:col>76</xdr:col>
      <xdr:colOff>165100</xdr:colOff>
      <xdr:row>77</xdr:row>
      <xdr:rowOff>53302</xdr:rowOff>
    </xdr:to>
    <xdr:sp macro="" textlink="">
      <xdr:nvSpPr>
        <xdr:cNvPr id="648" name="楕円 647"/>
        <xdr:cNvSpPr/>
      </xdr:nvSpPr>
      <xdr:spPr>
        <a:xfrm>
          <a:off x="14541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44429</xdr:rowOff>
    </xdr:from>
    <xdr:ext cx="534377" cy="259045"/>
    <xdr:sp macro="" textlink="">
      <xdr:nvSpPr>
        <xdr:cNvPr id="649" name="テキスト ボックス 648"/>
        <xdr:cNvSpPr txBox="1"/>
      </xdr:nvSpPr>
      <xdr:spPr>
        <a:xfrm>
          <a:off x="14325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126067</xdr:rowOff>
    </xdr:from>
    <xdr:to>
      <xdr:col>72</xdr:col>
      <xdr:colOff>38100</xdr:colOff>
      <xdr:row>77</xdr:row>
      <xdr:rowOff>56217</xdr:rowOff>
    </xdr:to>
    <xdr:sp macro="" textlink="">
      <xdr:nvSpPr>
        <xdr:cNvPr id="650" name="楕円 649"/>
        <xdr:cNvSpPr/>
      </xdr:nvSpPr>
      <xdr:spPr>
        <a:xfrm>
          <a:off x="13652500" y="131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47344</xdr:rowOff>
    </xdr:from>
    <xdr:ext cx="534377" cy="259045"/>
    <xdr:sp macro="" textlink="">
      <xdr:nvSpPr>
        <xdr:cNvPr id="651" name="テキスト ボックス 650"/>
        <xdr:cNvSpPr txBox="1"/>
      </xdr:nvSpPr>
      <xdr:spPr>
        <a:xfrm>
          <a:off x="13436111" y="13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140412</xdr:rowOff>
    </xdr:from>
    <xdr:to>
      <xdr:col>67</xdr:col>
      <xdr:colOff>101600</xdr:colOff>
      <xdr:row>77</xdr:row>
      <xdr:rowOff>70562</xdr:rowOff>
    </xdr:to>
    <xdr:sp macro="" textlink="">
      <xdr:nvSpPr>
        <xdr:cNvPr id="652" name="楕円 651"/>
        <xdr:cNvSpPr/>
      </xdr:nvSpPr>
      <xdr:spPr>
        <a:xfrm>
          <a:off x="12763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61689</xdr:rowOff>
    </xdr:from>
    <xdr:ext cx="534377" cy="259045"/>
    <xdr:sp macro="" textlink="">
      <xdr:nvSpPr>
        <xdr:cNvPr id="653" name="テキスト ボックス 652"/>
        <xdr:cNvSpPr txBox="1"/>
      </xdr:nvSpPr>
      <xdr:spPr>
        <a:xfrm>
          <a:off x="12547111" y="13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47346</xdr:rowOff>
    </xdr:from>
    <xdr:to>
      <xdr:col>85</xdr:col>
      <xdr:colOff>127000</xdr:colOff>
      <xdr:row>98</xdr:row>
      <xdr:rowOff>79938</xdr:rowOff>
    </xdr:to>
    <xdr:cxnSp macro="">
      <xdr:nvCxnSpPr>
        <xdr:cNvPr id="684" name="直線コネクタ 683"/>
        <xdr:cNvCxnSpPr/>
      </xdr:nvCxnSpPr>
      <xdr:spPr>
        <a:xfrm flipV="1">
          <a:off x="15481300" y="16849446"/>
          <a:ext cx="8382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79938</xdr:rowOff>
    </xdr:from>
    <xdr:to>
      <xdr:col>81</xdr:col>
      <xdr:colOff>50800</xdr:colOff>
      <xdr:row>98</xdr:row>
      <xdr:rowOff>133186</xdr:rowOff>
    </xdr:to>
    <xdr:cxnSp macro="">
      <xdr:nvCxnSpPr>
        <xdr:cNvPr id="687" name="直線コネクタ 686"/>
        <xdr:cNvCxnSpPr/>
      </xdr:nvCxnSpPr>
      <xdr:spPr>
        <a:xfrm flipV="1">
          <a:off x="14592300" y="16882038"/>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58744</xdr:rowOff>
    </xdr:from>
    <xdr:to>
      <xdr:col>76</xdr:col>
      <xdr:colOff>114300</xdr:colOff>
      <xdr:row>98</xdr:row>
      <xdr:rowOff>133186</xdr:rowOff>
    </xdr:to>
    <xdr:cxnSp macro="">
      <xdr:nvCxnSpPr>
        <xdr:cNvPr id="690" name="直線コネクタ 689"/>
        <xdr:cNvCxnSpPr/>
      </xdr:nvCxnSpPr>
      <xdr:spPr>
        <a:xfrm>
          <a:off x="13703300" y="16860844"/>
          <a:ext cx="889000" cy="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58744</xdr:rowOff>
    </xdr:from>
    <xdr:to>
      <xdr:col>71</xdr:col>
      <xdr:colOff>177800</xdr:colOff>
      <xdr:row>98</xdr:row>
      <xdr:rowOff>156992</xdr:rowOff>
    </xdr:to>
    <xdr:cxnSp macro="">
      <xdr:nvCxnSpPr>
        <xdr:cNvPr id="693" name="直線コネクタ 692"/>
        <xdr:cNvCxnSpPr/>
      </xdr:nvCxnSpPr>
      <xdr:spPr>
        <a:xfrm flipV="1">
          <a:off x="12814300" y="16860844"/>
          <a:ext cx="8890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167996</xdr:rowOff>
    </xdr:from>
    <xdr:to>
      <xdr:col>85</xdr:col>
      <xdr:colOff>177800</xdr:colOff>
      <xdr:row>98</xdr:row>
      <xdr:rowOff>98146</xdr:rowOff>
    </xdr:to>
    <xdr:sp macro="" textlink="">
      <xdr:nvSpPr>
        <xdr:cNvPr id="703" name="楕円 702"/>
        <xdr:cNvSpPr/>
      </xdr:nvSpPr>
      <xdr:spPr>
        <a:xfrm>
          <a:off x="162687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146423</xdr:rowOff>
    </xdr:from>
    <xdr:ext cx="534377" cy="259045"/>
    <xdr:sp macro="" textlink="">
      <xdr:nvSpPr>
        <xdr:cNvPr id="704" name="積立金該当値テキスト"/>
        <xdr:cNvSpPr txBox="1"/>
      </xdr:nvSpPr>
      <xdr:spPr>
        <a:xfrm>
          <a:off x="16370300" y="167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29138</xdr:rowOff>
    </xdr:from>
    <xdr:to>
      <xdr:col>81</xdr:col>
      <xdr:colOff>101600</xdr:colOff>
      <xdr:row>98</xdr:row>
      <xdr:rowOff>130738</xdr:rowOff>
    </xdr:to>
    <xdr:sp macro="" textlink="">
      <xdr:nvSpPr>
        <xdr:cNvPr id="705" name="楕円 704"/>
        <xdr:cNvSpPr/>
      </xdr:nvSpPr>
      <xdr:spPr>
        <a:xfrm>
          <a:off x="15430500" y="168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147265</xdr:rowOff>
    </xdr:from>
    <xdr:ext cx="534377" cy="259045"/>
    <xdr:sp macro="" textlink="">
      <xdr:nvSpPr>
        <xdr:cNvPr id="706" name="テキスト ボックス 705"/>
        <xdr:cNvSpPr txBox="1"/>
      </xdr:nvSpPr>
      <xdr:spPr>
        <a:xfrm>
          <a:off x="15214111" y="166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82386</xdr:rowOff>
    </xdr:from>
    <xdr:to>
      <xdr:col>76</xdr:col>
      <xdr:colOff>165100</xdr:colOff>
      <xdr:row>99</xdr:row>
      <xdr:rowOff>12536</xdr:rowOff>
    </xdr:to>
    <xdr:sp macro="" textlink="">
      <xdr:nvSpPr>
        <xdr:cNvPr id="707" name="楕円 706"/>
        <xdr:cNvSpPr/>
      </xdr:nvSpPr>
      <xdr:spPr>
        <a:xfrm>
          <a:off x="14541500" y="168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3663</xdr:rowOff>
    </xdr:from>
    <xdr:ext cx="469744" cy="259045"/>
    <xdr:sp macro="" textlink="">
      <xdr:nvSpPr>
        <xdr:cNvPr id="708" name="テキスト ボックス 707"/>
        <xdr:cNvSpPr txBox="1"/>
      </xdr:nvSpPr>
      <xdr:spPr>
        <a:xfrm>
          <a:off x="14357428" y="1697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7944</xdr:rowOff>
    </xdr:from>
    <xdr:to>
      <xdr:col>72</xdr:col>
      <xdr:colOff>38100</xdr:colOff>
      <xdr:row>98</xdr:row>
      <xdr:rowOff>109544</xdr:rowOff>
    </xdr:to>
    <xdr:sp macro="" textlink="">
      <xdr:nvSpPr>
        <xdr:cNvPr id="709" name="楕円 708"/>
        <xdr:cNvSpPr/>
      </xdr:nvSpPr>
      <xdr:spPr>
        <a:xfrm>
          <a:off x="13652500" y="168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126071</xdr:rowOff>
    </xdr:from>
    <xdr:ext cx="534377" cy="259045"/>
    <xdr:sp macro="" textlink="">
      <xdr:nvSpPr>
        <xdr:cNvPr id="710" name="テキスト ボックス 709"/>
        <xdr:cNvSpPr txBox="1"/>
      </xdr:nvSpPr>
      <xdr:spPr>
        <a:xfrm>
          <a:off x="13436111" y="165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106192</xdr:rowOff>
    </xdr:from>
    <xdr:to>
      <xdr:col>67</xdr:col>
      <xdr:colOff>101600</xdr:colOff>
      <xdr:row>99</xdr:row>
      <xdr:rowOff>36342</xdr:rowOff>
    </xdr:to>
    <xdr:sp macro="" textlink="">
      <xdr:nvSpPr>
        <xdr:cNvPr id="711" name="楕円 710"/>
        <xdr:cNvSpPr/>
      </xdr:nvSpPr>
      <xdr:spPr>
        <a:xfrm>
          <a:off x="12763500" y="169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27469</xdr:rowOff>
    </xdr:from>
    <xdr:ext cx="469744" cy="259045"/>
    <xdr:sp macro="" textlink="">
      <xdr:nvSpPr>
        <xdr:cNvPr id="712" name="テキスト ボックス 711"/>
        <xdr:cNvSpPr txBox="1"/>
      </xdr:nvSpPr>
      <xdr:spPr>
        <a:xfrm>
          <a:off x="12579428" y="1700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67201</xdr:rowOff>
    </xdr:from>
    <xdr:to>
      <xdr:col>116</xdr:col>
      <xdr:colOff>63500</xdr:colOff>
      <xdr:row>38</xdr:row>
      <xdr:rowOff>79938</xdr:rowOff>
    </xdr:to>
    <xdr:cxnSp macro="">
      <xdr:nvCxnSpPr>
        <xdr:cNvPr id="743" name="直線コネクタ 742"/>
        <xdr:cNvCxnSpPr/>
      </xdr:nvCxnSpPr>
      <xdr:spPr>
        <a:xfrm>
          <a:off x="21323300" y="6582301"/>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30952</xdr:rowOff>
    </xdr:from>
    <xdr:to>
      <xdr:col>111</xdr:col>
      <xdr:colOff>177800</xdr:colOff>
      <xdr:row>38</xdr:row>
      <xdr:rowOff>67201</xdr:rowOff>
    </xdr:to>
    <xdr:cxnSp macro="">
      <xdr:nvCxnSpPr>
        <xdr:cNvPr id="746" name="直線コネクタ 745"/>
        <xdr:cNvCxnSpPr/>
      </xdr:nvCxnSpPr>
      <xdr:spPr>
        <a:xfrm>
          <a:off x="20434300" y="654605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133822</xdr:rowOff>
    </xdr:from>
    <xdr:to>
      <xdr:col>107</xdr:col>
      <xdr:colOff>50800</xdr:colOff>
      <xdr:row>38</xdr:row>
      <xdr:rowOff>30952</xdr:rowOff>
    </xdr:to>
    <xdr:cxnSp macro="">
      <xdr:nvCxnSpPr>
        <xdr:cNvPr id="749" name="直線コネクタ 748"/>
        <xdr:cNvCxnSpPr/>
      </xdr:nvCxnSpPr>
      <xdr:spPr>
        <a:xfrm>
          <a:off x="19545300" y="6477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133822</xdr:rowOff>
    </xdr:from>
    <xdr:to>
      <xdr:col>102</xdr:col>
      <xdr:colOff>114300</xdr:colOff>
      <xdr:row>38</xdr:row>
      <xdr:rowOff>154722</xdr:rowOff>
    </xdr:to>
    <xdr:cxnSp macro="">
      <xdr:nvCxnSpPr>
        <xdr:cNvPr id="752" name="直線コネクタ 751"/>
        <xdr:cNvCxnSpPr/>
      </xdr:nvCxnSpPr>
      <xdr:spPr>
        <a:xfrm flipV="1">
          <a:off x="18656300" y="6477472"/>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4" name="テキスト ボックス 753"/>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29138</xdr:rowOff>
    </xdr:from>
    <xdr:to>
      <xdr:col>116</xdr:col>
      <xdr:colOff>114300</xdr:colOff>
      <xdr:row>38</xdr:row>
      <xdr:rowOff>130738</xdr:rowOff>
    </xdr:to>
    <xdr:sp macro="" textlink="">
      <xdr:nvSpPr>
        <xdr:cNvPr id="762" name="楕円 761"/>
        <xdr:cNvSpPr/>
      </xdr:nvSpPr>
      <xdr:spPr>
        <a:xfrm>
          <a:off x="221107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7565</xdr:rowOff>
    </xdr:from>
    <xdr:ext cx="378565" cy="259045"/>
    <xdr:sp macro="" textlink="">
      <xdr:nvSpPr>
        <xdr:cNvPr id="763" name="投資及び出資金該当値テキスト"/>
        <xdr:cNvSpPr txBox="1"/>
      </xdr:nvSpPr>
      <xdr:spPr>
        <a:xfrm>
          <a:off x="22212300" y="652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16401</xdr:rowOff>
    </xdr:from>
    <xdr:to>
      <xdr:col>112</xdr:col>
      <xdr:colOff>38100</xdr:colOff>
      <xdr:row>38</xdr:row>
      <xdr:rowOff>118001</xdr:rowOff>
    </xdr:to>
    <xdr:sp macro="" textlink="">
      <xdr:nvSpPr>
        <xdr:cNvPr id="764" name="楕円 763"/>
        <xdr:cNvSpPr/>
      </xdr:nvSpPr>
      <xdr:spPr>
        <a:xfrm>
          <a:off x="21272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109128</xdr:rowOff>
    </xdr:from>
    <xdr:ext cx="378565" cy="259045"/>
    <xdr:sp macro="" textlink="">
      <xdr:nvSpPr>
        <xdr:cNvPr id="765" name="テキスト ボックス 764"/>
        <xdr:cNvSpPr txBox="1"/>
      </xdr:nvSpPr>
      <xdr:spPr>
        <a:xfrm>
          <a:off x="21134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151602</xdr:rowOff>
    </xdr:from>
    <xdr:to>
      <xdr:col>107</xdr:col>
      <xdr:colOff>101600</xdr:colOff>
      <xdr:row>38</xdr:row>
      <xdr:rowOff>81752</xdr:rowOff>
    </xdr:to>
    <xdr:sp macro="" textlink="">
      <xdr:nvSpPr>
        <xdr:cNvPr id="766" name="楕円 765"/>
        <xdr:cNvSpPr/>
      </xdr:nvSpPr>
      <xdr:spPr>
        <a:xfrm>
          <a:off x="20383500" y="64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72879</xdr:rowOff>
    </xdr:from>
    <xdr:ext cx="378565" cy="259045"/>
    <xdr:sp macro="" textlink="">
      <xdr:nvSpPr>
        <xdr:cNvPr id="767" name="テキスト ボックス 766"/>
        <xdr:cNvSpPr txBox="1"/>
      </xdr:nvSpPr>
      <xdr:spPr>
        <a:xfrm>
          <a:off x="20245017" y="658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83022</xdr:rowOff>
    </xdr:from>
    <xdr:to>
      <xdr:col>102</xdr:col>
      <xdr:colOff>165100</xdr:colOff>
      <xdr:row>38</xdr:row>
      <xdr:rowOff>13171</xdr:rowOff>
    </xdr:to>
    <xdr:sp macro="" textlink="">
      <xdr:nvSpPr>
        <xdr:cNvPr id="768" name="楕円 767"/>
        <xdr:cNvSpPr/>
      </xdr:nvSpPr>
      <xdr:spPr>
        <a:xfrm>
          <a:off x="194945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29699</xdr:rowOff>
    </xdr:from>
    <xdr:ext cx="378565" cy="259045"/>
    <xdr:sp macro="" textlink="">
      <xdr:nvSpPr>
        <xdr:cNvPr id="769" name="テキスト ボックス 768"/>
        <xdr:cNvSpPr txBox="1"/>
      </xdr:nvSpPr>
      <xdr:spPr>
        <a:xfrm>
          <a:off x="19356017" y="62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103922</xdr:rowOff>
    </xdr:from>
    <xdr:to>
      <xdr:col>98</xdr:col>
      <xdr:colOff>38100</xdr:colOff>
      <xdr:row>39</xdr:row>
      <xdr:rowOff>34072</xdr:rowOff>
    </xdr:to>
    <xdr:sp macro="" textlink="">
      <xdr:nvSpPr>
        <xdr:cNvPr id="770" name="楕円 769"/>
        <xdr:cNvSpPr/>
      </xdr:nvSpPr>
      <xdr:spPr>
        <a:xfrm>
          <a:off x="18605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25199</xdr:rowOff>
    </xdr:from>
    <xdr:ext cx="378565" cy="259045"/>
    <xdr:sp macro="" textlink="">
      <xdr:nvSpPr>
        <xdr:cNvPr id="771" name="テキスト ボックス 770"/>
        <xdr:cNvSpPr txBox="1"/>
      </xdr:nvSpPr>
      <xdr:spPr>
        <a:xfrm>
          <a:off x="18467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58275</xdr:rowOff>
    </xdr:from>
    <xdr:to>
      <xdr:col>116</xdr:col>
      <xdr:colOff>63500</xdr:colOff>
      <xdr:row>57</xdr:row>
      <xdr:rowOff>150912</xdr:rowOff>
    </xdr:to>
    <xdr:cxnSp macro="">
      <xdr:nvCxnSpPr>
        <xdr:cNvPr id="802" name="直線コネクタ 801"/>
        <xdr:cNvCxnSpPr/>
      </xdr:nvCxnSpPr>
      <xdr:spPr>
        <a:xfrm>
          <a:off x="21323300" y="9830925"/>
          <a:ext cx="8382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3" name="貸付金平均値テキスト"/>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58275</xdr:rowOff>
    </xdr:from>
    <xdr:to>
      <xdr:col>111</xdr:col>
      <xdr:colOff>177800</xdr:colOff>
      <xdr:row>57</xdr:row>
      <xdr:rowOff>123807</xdr:rowOff>
    </xdr:to>
    <xdr:cxnSp macro="">
      <xdr:nvCxnSpPr>
        <xdr:cNvPr id="805" name="直線コネクタ 804"/>
        <xdr:cNvCxnSpPr/>
      </xdr:nvCxnSpPr>
      <xdr:spPr>
        <a:xfrm flipV="1">
          <a:off x="20434300" y="9830925"/>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07" name="テキスト ボックス 806"/>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115860</xdr:rowOff>
    </xdr:from>
    <xdr:to>
      <xdr:col>107</xdr:col>
      <xdr:colOff>50800</xdr:colOff>
      <xdr:row>57</xdr:row>
      <xdr:rowOff>123807</xdr:rowOff>
    </xdr:to>
    <xdr:cxnSp macro="">
      <xdr:nvCxnSpPr>
        <xdr:cNvPr id="808" name="直線コネクタ 807"/>
        <xdr:cNvCxnSpPr/>
      </xdr:nvCxnSpPr>
      <xdr:spPr>
        <a:xfrm>
          <a:off x="19545300" y="9888510"/>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0" name="テキスト ボックス 809"/>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105628</xdr:rowOff>
    </xdr:from>
    <xdr:to>
      <xdr:col>102</xdr:col>
      <xdr:colOff>114300</xdr:colOff>
      <xdr:row>57</xdr:row>
      <xdr:rowOff>115860</xdr:rowOff>
    </xdr:to>
    <xdr:cxnSp macro="">
      <xdr:nvCxnSpPr>
        <xdr:cNvPr id="811" name="直線コネクタ 810"/>
        <xdr:cNvCxnSpPr/>
      </xdr:nvCxnSpPr>
      <xdr:spPr>
        <a:xfrm>
          <a:off x="18656300" y="9878278"/>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158767</xdr:rowOff>
    </xdr:from>
    <xdr:ext cx="469744" cy="259045"/>
    <xdr:sp macro="" textlink="">
      <xdr:nvSpPr>
        <xdr:cNvPr id="813" name="テキスト ボックス 812"/>
        <xdr:cNvSpPr txBox="1"/>
      </xdr:nvSpPr>
      <xdr:spPr>
        <a:xfrm>
          <a:off x="19310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148208</xdr:rowOff>
    </xdr:from>
    <xdr:ext cx="469744" cy="259045"/>
    <xdr:sp macro="" textlink="">
      <xdr:nvSpPr>
        <xdr:cNvPr id="815" name="テキスト ボックス 814"/>
        <xdr:cNvSpPr txBox="1"/>
      </xdr:nvSpPr>
      <xdr:spPr>
        <a:xfrm>
          <a:off x="18421428" y="9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100112</xdr:rowOff>
    </xdr:from>
    <xdr:to>
      <xdr:col>116</xdr:col>
      <xdr:colOff>114300</xdr:colOff>
      <xdr:row>58</xdr:row>
      <xdr:rowOff>30262</xdr:rowOff>
    </xdr:to>
    <xdr:sp macro="" textlink="">
      <xdr:nvSpPr>
        <xdr:cNvPr id="821" name="楕円 820"/>
        <xdr:cNvSpPr/>
      </xdr:nvSpPr>
      <xdr:spPr>
        <a:xfrm>
          <a:off x="22110700" y="98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122989</xdr:rowOff>
    </xdr:from>
    <xdr:ext cx="469744" cy="259045"/>
    <xdr:sp macro="" textlink="">
      <xdr:nvSpPr>
        <xdr:cNvPr id="822" name="貸付金該当値テキスト"/>
        <xdr:cNvSpPr txBox="1"/>
      </xdr:nvSpPr>
      <xdr:spPr>
        <a:xfrm>
          <a:off x="22212300" y="97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7475</xdr:rowOff>
    </xdr:from>
    <xdr:to>
      <xdr:col>112</xdr:col>
      <xdr:colOff>38100</xdr:colOff>
      <xdr:row>57</xdr:row>
      <xdr:rowOff>109075</xdr:rowOff>
    </xdr:to>
    <xdr:sp macro="" textlink="">
      <xdr:nvSpPr>
        <xdr:cNvPr id="823" name="楕円 822"/>
        <xdr:cNvSpPr/>
      </xdr:nvSpPr>
      <xdr:spPr>
        <a:xfrm>
          <a:off x="21272500" y="9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125602</xdr:rowOff>
    </xdr:from>
    <xdr:ext cx="469744" cy="259045"/>
    <xdr:sp macro="" textlink="">
      <xdr:nvSpPr>
        <xdr:cNvPr id="824" name="テキスト ボックス 823"/>
        <xdr:cNvSpPr txBox="1"/>
      </xdr:nvSpPr>
      <xdr:spPr>
        <a:xfrm>
          <a:off x="21088428" y="9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73007</xdr:rowOff>
    </xdr:from>
    <xdr:to>
      <xdr:col>107</xdr:col>
      <xdr:colOff>101600</xdr:colOff>
      <xdr:row>58</xdr:row>
      <xdr:rowOff>3157</xdr:rowOff>
    </xdr:to>
    <xdr:sp macro="" textlink="">
      <xdr:nvSpPr>
        <xdr:cNvPr id="825" name="楕円 824"/>
        <xdr:cNvSpPr/>
      </xdr:nvSpPr>
      <xdr:spPr>
        <a:xfrm>
          <a:off x="20383500" y="98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19684</xdr:rowOff>
    </xdr:from>
    <xdr:ext cx="469744" cy="259045"/>
    <xdr:sp macro="" textlink="">
      <xdr:nvSpPr>
        <xdr:cNvPr id="826" name="テキスト ボックス 825"/>
        <xdr:cNvSpPr txBox="1"/>
      </xdr:nvSpPr>
      <xdr:spPr>
        <a:xfrm>
          <a:off x="20199428" y="96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65060</xdr:rowOff>
    </xdr:from>
    <xdr:to>
      <xdr:col>102</xdr:col>
      <xdr:colOff>165100</xdr:colOff>
      <xdr:row>57</xdr:row>
      <xdr:rowOff>166660</xdr:rowOff>
    </xdr:to>
    <xdr:sp macro="" textlink="">
      <xdr:nvSpPr>
        <xdr:cNvPr id="827" name="楕円 826"/>
        <xdr:cNvSpPr/>
      </xdr:nvSpPr>
      <xdr:spPr>
        <a:xfrm>
          <a:off x="19494500" y="98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11737</xdr:rowOff>
    </xdr:from>
    <xdr:ext cx="469744" cy="259045"/>
    <xdr:sp macro="" textlink="">
      <xdr:nvSpPr>
        <xdr:cNvPr id="828" name="テキスト ボックス 827"/>
        <xdr:cNvSpPr txBox="1"/>
      </xdr:nvSpPr>
      <xdr:spPr>
        <a:xfrm>
          <a:off x="19310428" y="96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54828</xdr:rowOff>
    </xdr:from>
    <xdr:to>
      <xdr:col>98</xdr:col>
      <xdr:colOff>38100</xdr:colOff>
      <xdr:row>57</xdr:row>
      <xdr:rowOff>156428</xdr:rowOff>
    </xdr:to>
    <xdr:sp macro="" textlink="">
      <xdr:nvSpPr>
        <xdr:cNvPr id="829" name="楕円 828"/>
        <xdr:cNvSpPr/>
      </xdr:nvSpPr>
      <xdr:spPr>
        <a:xfrm>
          <a:off x="18605500" y="98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1505</xdr:rowOff>
    </xdr:from>
    <xdr:ext cx="469744" cy="259045"/>
    <xdr:sp macro="" textlink="">
      <xdr:nvSpPr>
        <xdr:cNvPr id="830" name="テキスト ボックス 829"/>
        <xdr:cNvSpPr txBox="1"/>
      </xdr:nvSpPr>
      <xdr:spPr>
        <a:xfrm>
          <a:off x="18421428" y="960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59187</xdr:rowOff>
    </xdr:from>
    <xdr:to>
      <xdr:col>116</xdr:col>
      <xdr:colOff>63500</xdr:colOff>
      <xdr:row>76</xdr:row>
      <xdr:rowOff>60559</xdr:rowOff>
    </xdr:to>
    <xdr:cxnSp macro="">
      <xdr:nvCxnSpPr>
        <xdr:cNvPr id="858" name="直線コネクタ 857"/>
        <xdr:cNvCxnSpPr/>
      </xdr:nvCxnSpPr>
      <xdr:spPr>
        <a:xfrm>
          <a:off x="21323300" y="1308938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59187</xdr:rowOff>
    </xdr:from>
    <xdr:to>
      <xdr:col>111</xdr:col>
      <xdr:colOff>177800</xdr:colOff>
      <xdr:row>76</xdr:row>
      <xdr:rowOff>122692</xdr:rowOff>
    </xdr:to>
    <xdr:cxnSp macro="">
      <xdr:nvCxnSpPr>
        <xdr:cNvPr id="861" name="直線コネクタ 860"/>
        <xdr:cNvCxnSpPr/>
      </xdr:nvCxnSpPr>
      <xdr:spPr>
        <a:xfrm flipV="1">
          <a:off x="20434300" y="13089387"/>
          <a:ext cx="8890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122692</xdr:rowOff>
    </xdr:from>
    <xdr:to>
      <xdr:col>107</xdr:col>
      <xdr:colOff>50800</xdr:colOff>
      <xdr:row>76</xdr:row>
      <xdr:rowOff>148112</xdr:rowOff>
    </xdr:to>
    <xdr:cxnSp macro="">
      <xdr:nvCxnSpPr>
        <xdr:cNvPr id="864" name="直線コネクタ 863"/>
        <xdr:cNvCxnSpPr/>
      </xdr:nvCxnSpPr>
      <xdr:spPr>
        <a:xfrm flipV="1">
          <a:off x="19545300" y="13152892"/>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72492</xdr:rowOff>
    </xdr:from>
    <xdr:to>
      <xdr:col>102</xdr:col>
      <xdr:colOff>114300</xdr:colOff>
      <xdr:row>76</xdr:row>
      <xdr:rowOff>148112</xdr:rowOff>
    </xdr:to>
    <xdr:cxnSp macro="">
      <xdr:nvCxnSpPr>
        <xdr:cNvPr id="867" name="直線コネクタ 866"/>
        <xdr:cNvCxnSpPr/>
      </xdr:nvCxnSpPr>
      <xdr:spPr>
        <a:xfrm>
          <a:off x="18656300" y="13102692"/>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9759</xdr:rowOff>
    </xdr:from>
    <xdr:to>
      <xdr:col>116</xdr:col>
      <xdr:colOff>114300</xdr:colOff>
      <xdr:row>76</xdr:row>
      <xdr:rowOff>111359</xdr:rowOff>
    </xdr:to>
    <xdr:sp macro="" textlink="">
      <xdr:nvSpPr>
        <xdr:cNvPr id="877" name="楕円 876"/>
        <xdr:cNvSpPr/>
      </xdr:nvSpPr>
      <xdr:spPr>
        <a:xfrm>
          <a:off x="22110700" y="130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159636</xdr:rowOff>
    </xdr:from>
    <xdr:ext cx="534377" cy="259045"/>
    <xdr:sp macro="" textlink="">
      <xdr:nvSpPr>
        <xdr:cNvPr id="878" name="繰出金該当値テキスト"/>
        <xdr:cNvSpPr txBox="1"/>
      </xdr:nvSpPr>
      <xdr:spPr>
        <a:xfrm>
          <a:off x="22212300" y="130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8387</xdr:rowOff>
    </xdr:from>
    <xdr:to>
      <xdr:col>112</xdr:col>
      <xdr:colOff>38100</xdr:colOff>
      <xdr:row>76</xdr:row>
      <xdr:rowOff>109987</xdr:rowOff>
    </xdr:to>
    <xdr:sp macro="" textlink="">
      <xdr:nvSpPr>
        <xdr:cNvPr id="879" name="楕円 878"/>
        <xdr:cNvSpPr/>
      </xdr:nvSpPr>
      <xdr:spPr>
        <a:xfrm>
          <a:off x="21272500" y="130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101114</xdr:rowOff>
    </xdr:from>
    <xdr:ext cx="534377" cy="259045"/>
    <xdr:sp macro="" textlink="">
      <xdr:nvSpPr>
        <xdr:cNvPr id="880" name="テキスト ボックス 879"/>
        <xdr:cNvSpPr txBox="1"/>
      </xdr:nvSpPr>
      <xdr:spPr>
        <a:xfrm>
          <a:off x="21056111" y="131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71892</xdr:rowOff>
    </xdr:from>
    <xdr:to>
      <xdr:col>107</xdr:col>
      <xdr:colOff>101600</xdr:colOff>
      <xdr:row>77</xdr:row>
      <xdr:rowOff>2042</xdr:rowOff>
    </xdr:to>
    <xdr:sp macro="" textlink="">
      <xdr:nvSpPr>
        <xdr:cNvPr id="881" name="楕円 880"/>
        <xdr:cNvSpPr/>
      </xdr:nvSpPr>
      <xdr:spPr>
        <a:xfrm>
          <a:off x="20383500" y="131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164619</xdr:rowOff>
    </xdr:from>
    <xdr:ext cx="534377" cy="259045"/>
    <xdr:sp macro="" textlink="">
      <xdr:nvSpPr>
        <xdr:cNvPr id="882" name="テキスト ボックス 881"/>
        <xdr:cNvSpPr txBox="1"/>
      </xdr:nvSpPr>
      <xdr:spPr>
        <a:xfrm>
          <a:off x="20167111" y="131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97312</xdr:rowOff>
    </xdr:from>
    <xdr:to>
      <xdr:col>102</xdr:col>
      <xdr:colOff>165100</xdr:colOff>
      <xdr:row>77</xdr:row>
      <xdr:rowOff>27462</xdr:rowOff>
    </xdr:to>
    <xdr:sp macro="" textlink="">
      <xdr:nvSpPr>
        <xdr:cNvPr id="883" name="楕円 882"/>
        <xdr:cNvSpPr/>
      </xdr:nvSpPr>
      <xdr:spPr>
        <a:xfrm>
          <a:off x="19494500" y="131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18589</xdr:rowOff>
    </xdr:from>
    <xdr:ext cx="534377" cy="259045"/>
    <xdr:sp macro="" textlink="">
      <xdr:nvSpPr>
        <xdr:cNvPr id="884" name="テキスト ボックス 883"/>
        <xdr:cNvSpPr txBox="1"/>
      </xdr:nvSpPr>
      <xdr:spPr>
        <a:xfrm>
          <a:off x="19278111" y="132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21692</xdr:rowOff>
    </xdr:from>
    <xdr:to>
      <xdr:col>98</xdr:col>
      <xdr:colOff>38100</xdr:colOff>
      <xdr:row>76</xdr:row>
      <xdr:rowOff>123292</xdr:rowOff>
    </xdr:to>
    <xdr:sp macro="" textlink="">
      <xdr:nvSpPr>
        <xdr:cNvPr id="885" name="楕円 884"/>
        <xdr:cNvSpPr/>
      </xdr:nvSpPr>
      <xdr:spPr>
        <a:xfrm>
          <a:off x="18605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114419</xdr:rowOff>
    </xdr:from>
    <xdr:ext cx="534377" cy="259045"/>
    <xdr:sp macro="" textlink="">
      <xdr:nvSpPr>
        <xdr:cNvPr id="886" name="テキスト ボックス 885"/>
        <xdr:cNvSpPr txBox="1"/>
      </xdr:nvSpPr>
      <xdr:spPr>
        <a:xfrm>
          <a:off x="18389111" y="131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accent1">
                  <a:lumMod val="75000"/>
                </a:schemeClr>
              </a:solidFill>
              <a:effectLst/>
              <a:latin typeface="+mn-lt"/>
              <a:ea typeface="+mn-ea"/>
              <a:cs typeface="+mn-cs"/>
            </a:rPr>
            <a:t>　</a:t>
          </a:r>
          <a:r>
            <a:rPr lang="ja-JP" altLang="en-US" sz="1100">
              <a:solidFill>
                <a:schemeClr val="accent1">
                  <a:lumMod val="75000"/>
                </a:schemeClr>
              </a:solidFill>
              <a:effectLst/>
              <a:latin typeface="+mn-lt"/>
              <a:ea typeface="+mn-ea"/>
              <a:cs typeface="+mn-cs"/>
            </a:rPr>
            <a:t>　</a:t>
          </a:r>
          <a:r>
            <a:rPr lang="ja-JP" altLang="ja-JP" sz="1100">
              <a:solidFill>
                <a:sysClr val="windowText" lastClr="000000"/>
              </a:solidFill>
              <a:effectLst/>
              <a:latin typeface="+mn-lt"/>
              <a:ea typeface="+mn-ea"/>
              <a:cs typeface="+mn-cs"/>
            </a:rPr>
            <a:t>令和</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年度の歳出決算総額は、住民一人当たり</a:t>
          </a:r>
          <a:r>
            <a:rPr lang="en-US" altLang="ja-JP" sz="1100">
              <a:solidFill>
                <a:sysClr val="windowText" lastClr="000000"/>
              </a:solidFill>
              <a:effectLst/>
              <a:latin typeface="+mn-lt"/>
              <a:ea typeface="+mn-ea"/>
              <a:cs typeface="+mn-cs"/>
            </a:rPr>
            <a:t>399,815</a:t>
          </a:r>
          <a:r>
            <a:rPr lang="ja-JP" altLang="ja-JP" sz="1100">
              <a:solidFill>
                <a:sysClr val="windowText" lastClr="000000"/>
              </a:solidFill>
              <a:effectLst/>
              <a:latin typeface="+mn-lt"/>
              <a:ea typeface="+mn-ea"/>
              <a:cs typeface="+mn-cs"/>
            </a:rPr>
            <a:t>円となっている。前年度と比較して物件費、扶助費、普通建設事業費（うち新規整備）、普通建設事業費（うち更新整備）、公債費</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積立金が増加し、人件費、維持補修費、補助費等、災害復旧事業費、投資及び出資金、</a:t>
          </a:r>
          <a:r>
            <a:rPr lang="ja-JP" altLang="en-US" sz="1100">
              <a:solidFill>
                <a:sysClr val="windowText" lastClr="000000"/>
              </a:solidFill>
              <a:effectLst/>
              <a:latin typeface="+mn-lt"/>
              <a:ea typeface="+mn-ea"/>
              <a:cs typeface="+mn-cs"/>
            </a:rPr>
            <a:t>貸付金及び</a:t>
          </a:r>
          <a:r>
            <a:rPr lang="ja-JP" altLang="ja-JP" sz="1100">
              <a:solidFill>
                <a:sysClr val="windowText" lastClr="000000"/>
              </a:solidFill>
              <a:effectLst/>
              <a:latin typeface="+mn-lt"/>
              <a:ea typeface="+mn-ea"/>
              <a:cs typeface="+mn-cs"/>
            </a:rPr>
            <a:t>繰出金が減少している。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扶助費については、新型コロナウイルス感染症対応として、</a:t>
          </a:r>
          <a:r>
            <a:rPr lang="ja-JP" altLang="ja-JP" sz="1100">
              <a:solidFill>
                <a:schemeClr val="dk1"/>
              </a:solidFill>
              <a:effectLst/>
              <a:latin typeface="+mn-lt"/>
              <a:ea typeface="+mn-ea"/>
              <a:cs typeface="+mn-cs"/>
            </a:rPr>
            <a:t>子育て世帯等臨時特別支援事業</a:t>
          </a:r>
          <a:r>
            <a:rPr lang="ja-JP" altLang="en-US" sz="1100">
              <a:solidFill>
                <a:schemeClr val="dk1"/>
              </a:solidFill>
              <a:effectLst/>
              <a:latin typeface="+mn-lt"/>
              <a:ea typeface="+mn-ea"/>
              <a:cs typeface="+mn-cs"/>
            </a:rPr>
            <a:t>費や</a:t>
          </a:r>
          <a:r>
            <a:rPr lang="ja-JP" altLang="ja-JP" sz="1100">
              <a:solidFill>
                <a:schemeClr val="dk1"/>
              </a:solidFill>
              <a:effectLst/>
              <a:latin typeface="+mn-lt"/>
              <a:ea typeface="+mn-ea"/>
              <a:cs typeface="+mn-cs"/>
            </a:rPr>
            <a:t>住民税非課税世帯等臨時特別給付金給付事業費</a:t>
          </a:r>
          <a:r>
            <a:rPr lang="ja-JP" altLang="en-US" sz="1100">
              <a:solidFill>
                <a:schemeClr val="dk1"/>
              </a:solidFill>
              <a:effectLst/>
              <a:latin typeface="+mn-lt"/>
              <a:ea typeface="+mn-ea"/>
              <a:cs typeface="+mn-cs"/>
            </a:rPr>
            <a:t>の皆増や</a:t>
          </a:r>
          <a:r>
            <a:rPr lang="ja-JP" altLang="en-US" sz="1100">
              <a:solidFill>
                <a:sysClr val="windowText" lastClr="000000"/>
              </a:solidFill>
              <a:effectLst/>
              <a:latin typeface="+mn-lt"/>
              <a:ea typeface="+mn-ea"/>
              <a:cs typeface="+mn-cs"/>
            </a:rPr>
            <a:t>、児童保育委託費や介護給付費等事業費の増などにより、前年度から</a:t>
          </a:r>
          <a:r>
            <a:rPr lang="en-US" altLang="ja-JP" sz="1100">
              <a:solidFill>
                <a:sysClr val="windowText" lastClr="000000"/>
              </a:solidFill>
              <a:effectLst/>
              <a:latin typeface="+mn-lt"/>
              <a:ea typeface="+mn-ea"/>
              <a:cs typeface="+mn-cs"/>
            </a:rPr>
            <a:t>22.7%</a:t>
          </a:r>
          <a:r>
            <a:rPr lang="ja-JP" altLang="en-US" sz="1100">
              <a:solidFill>
                <a:sysClr val="windowText" lastClr="000000"/>
              </a:solidFill>
              <a:effectLst/>
              <a:latin typeface="+mn-lt"/>
              <a:ea typeface="+mn-ea"/>
              <a:cs typeface="+mn-cs"/>
            </a:rPr>
            <a:t>増加しており、住民一人当たり</a:t>
          </a:r>
          <a:r>
            <a:rPr lang="en-US" altLang="ja-JP" sz="1100">
              <a:solidFill>
                <a:sysClr val="windowText" lastClr="000000"/>
              </a:solidFill>
              <a:effectLst/>
              <a:latin typeface="+mn-lt"/>
              <a:ea typeface="+mn-ea"/>
              <a:cs typeface="+mn-cs"/>
            </a:rPr>
            <a:t>125,933</a:t>
          </a:r>
          <a:r>
            <a:rPr lang="ja-JP" altLang="en-US"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補助費等については、特別定額給付金給付事業の終了に伴い</a:t>
          </a:r>
          <a:r>
            <a:rPr lang="ja-JP" altLang="en-US" sz="1100">
              <a:solidFill>
                <a:sysClr val="windowText" lastClr="000000"/>
              </a:solidFill>
              <a:effectLst/>
              <a:latin typeface="+mn-lt"/>
              <a:ea typeface="+mn-ea"/>
              <a:cs typeface="+mn-cs"/>
            </a:rPr>
            <a:t>大幅な減となり、住民一人当たり</a:t>
          </a:r>
          <a:r>
            <a:rPr lang="en-US" altLang="ja-JP" sz="1100">
              <a:solidFill>
                <a:sysClr val="windowText" lastClr="000000"/>
              </a:solidFill>
              <a:effectLst/>
              <a:latin typeface="+mn-lt"/>
              <a:ea typeface="+mn-ea"/>
              <a:cs typeface="+mn-cs"/>
            </a:rPr>
            <a:t>29,015</a:t>
          </a:r>
          <a:r>
            <a:rPr lang="ja-JP" altLang="en-US" sz="1100">
              <a:solidFill>
                <a:sysClr val="windowText" lastClr="000000"/>
              </a:solidFill>
              <a:effectLst/>
              <a:latin typeface="+mn-lt"/>
              <a:ea typeface="+mn-ea"/>
              <a:cs typeface="+mn-cs"/>
            </a:rPr>
            <a:t>円で、</a:t>
          </a:r>
          <a:r>
            <a:rPr lang="ja-JP" altLang="ja-JP" sz="1100">
              <a:solidFill>
                <a:sysClr val="windowText" lastClr="000000"/>
              </a:solidFill>
              <a:effectLst/>
              <a:latin typeface="+mn-lt"/>
              <a:ea typeface="+mn-ea"/>
              <a:cs typeface="+mn-cs"/>
            </a:rPr>
            <a:t>前年度と比較して</a:t>
          </a:r>
          <a:r>
            <a:rPr lang="en-US" altLang="ja-JP" sz="1100">
              <a:solidFill>
                <a:sysClr val="windowText" lastClr="000000"/>
              </a:solidFill>
              <a:effectLst/>
              <a:latin typeface="+mn-lt"/>
              <a:ea typeface="+mn-ea"/>
              <a:cs typeface="+mn-cs"/>
            </a:rPr>
            <a:t>10</a:t>
          </a:r>
          <a:r>
            <a:rPr lang="ja-JP" altLang="en-US" sz="1100">
              <a:solidFill>
                <a:sysClr val="windowText" lastClr="000000"/>
              </a:solidFill>
              <a:effectLst/>
              <a:latin typeface="+mn-lt"/>
              <a:ea typeface="+mn-ea"/>
              <a:cs typeface="+mn-cs"/>
            </a:rPr>
            <a:t>万円</a:t>
          </a:r>
          <a:r>
            <a:rPr lang="ja-JP" altLang="ja-JP" sz="1100">
              <a:solidFill>
                <a:sysClr val="windowText" lastClr="000000"/>
              </a:solidFill>
              <a:effectLst/>
              <a:latin typeface="+mn-lt"/>
              <a:ea typeface="+mn-ea"/>
              <a:cs typeface="+mn-cs"/>
            </a:rPr>
            <a:t>以上の大幅な減となっている。</a:t>
          </a:r>
          <a:endParaRPr lang="ja-JP" altLang="ja-JP">
            <a:solidFill>
              <a:sysClr val="windowText" lastClr="000000"/>
            </a:solidFill>
            <a:effectLst/>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魅力・活力あるまちづくりに向け、引き続き「藤沢市行財政改革</a:t>
          </a:r>
          <a:r>
            <a:rPr lang="en-US" altLang="ja-JP" sz="1100">
              <a:solidFill>
                <a:sysClr val="windowText" lastClr="000000"/>
              </a:solidFill>
              <a:effectLst/>
              <a:latin typeface="+mn-lt"/>
              <a:ea typeface="+mn-ea"/>
              <a:cs typeface="+mn-cs"/>
            </a:rPr>
            <a:t>2024</a:t>
          </a:r>
          <a:r>
            <a:rPr lang="ja-JP" altLang="ja-JP" sz="1100">
              <a:solidFill>
                <a:sysClr val="windowText" lastClr="000000"/>
              </a:solidFill>
              <a:effectLst/>
              <a:latin typeface="+mn-lt"/>
              <a:ea typeface="+mn-ea"/>
              <a:cs typeface="+mn-cs"/>
            </a:rPr>
            <a:t>基本方針」などの方針に基づき、</a:t>
          </a:r>
          <a:r>
            <a:rPr lang="ja-JP" altLang="en-US" sz="1100">
              <a:solidFill>
                <a:sysClr val="windowText" lastClr="000000"/>
              </a:solidFill>
              <a:effectLst/>
              <a:latin typeface="+mn-lt"/>
              <a:ea typeface="+mn-ea"/>
              <a:cs typeface="+mn-cs"/>
            </a:rPr>
            <a:t>引き続き</a:t>
          </a:r>
          <a:r>
            <a:rPr lang="ja-JP" altLang="ja-JP" sz="1100">
              <a:solidFill>
                <a:sysClr val="windowText" lastClr="000000"/>
              </a:solidFill>
              <a:effectLst/>
              <a:latin typeface="+mn-lt"/>
              <a:ea typeface="+mn-ea"/>
              <a:cs typeface="+mn-cs"/>
            </a:rPr>
            <a:t>健全財政に向けた取組に努める。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159817</xdr:rowOff>
    </xdr:from>
    <xdr:to>
      <xdr:col>24</xdr:col>
      <xdr:colOff>63500</xdr:colOff>
      <xdr:row>39</xdr:row>
      <xdr:rowOff>10313</xdr:rowOff>
    </xdr:to>
    <xdr:cxnSp macro="">
      <xdr:nvCxnSpPr>
        <xdr:cNvPr id="59" name="直線コネクタ 58"/>
        <xdr:cNvCxnSpPr/>
      </xdr:nvCxnSpPr>
      <xdr:spPr>
        <a:xfrm flipV="1">
          <a:off x="3797300" y="667491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10313</xdr:rowOff>
    </xdr:from>
    <xdr:to>
      <xdr:col>19</xdr:col>
      <xdr:colOff>177800</xdr:colOff>
      <xdr:row>39</xdr:row>
      <xdr:rowOff>25857</xdr:rowOff>
    </xdr:to>
    <xdr:cxnSp macro="">
      <xdr:nvCxnSpPr>
        <xdr:cNvPr id="62" name="直線コネクタ 61"/>
        <xdr:cNvCxnSpPr/>
      </xdr:nvCxnSpPr>
      <xdr:spPr>
        <a:xfrm flipV="1">
          <a:off x="2908300" y="669686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1168</xdr:rowOff>
    </xdr:from>
    <xdr:to>
      <xdr:col>15</xdr:col>
      <xdr:colOff>50800</xdr:colOff>
      <xdr:row>39</xdr:row>
      <xdr:rowOff>25857</xdr:rowOff>
    </xdr:to>
    <xdr:cxnSp macro="">
      <xdr:nvCxnSpPr>
        <xdr:cNvPr id="65" name="直線コネクタ 64"/>
        <xdr:cNvCxnSpPr/>
      </xdr:nvCxnSpPr>
      <xdr:spPr>
        <a:xfrm>
          <a:off x="2019300" y="668771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146101</xdr:rowOff>
    </xdr:from>
    <xdr:to>
      <xdr:col>10</xdr:col>
      <xdr:colOff>114300</xdr:colOff>
      <xdr:row>39</xdr:row>
      <xdr:rowOff>1168</xdr:rowOff>
    </xdr:to>
    <xdr:cxnSp macro="">
      <xdr:nvCxnSpPr>
        <xdr:cNvPr id="68" name="直線コネクタ 67"/>
        <xdr:cNvCxnSpPr/>
      </xdr:nvCxnSpPr>
      <xdr:spPr>
        <a:xfrm>
          <a:off x="1130300" y="666120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109017</xdr:rowOff>
    </xdr:from>
    <xdr:to>
      <xdr:col>24</xdr:col>
      <xdr:colOff>114300</xdr:colOff>
      <xdr:row>39</xdr:row>
      <xdr:rowOff>39167</xdr:rowOff>
    </xdr:to>
    <xdr:sp macro="" textlink="">
      <xdr:nvSpPr>
        <xdr:cNvPr id="78" name="楕円 77"/>
        <xdr:cNvSpPr/>
      </xdr:nvSpPr>
      <xdr:spPr>
        <a:xfrm>
          <a:off x="45847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23944</xdr:rowOff>
    </xdr:from>
    <xdr:ext cx="469744" cy="259045"/>
    <xdr:sp macro="" textlink="">
      <xdr:nvSpPr>
        <xdr:cNvPr id="79" name="議会費該当値テキスト"/>
        <xdr:cNvSpPr txBox="1"/>
      </xdr:nvSpPr>
      <xdr:spPr>
        <a:xfrm>
          <a:off x="4686300" y="653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130963</xdr:rowOff>
    </xdr:from>
    <xdr:to>
      <xdr:col>20</xdr:col>
      <xdr:colOff>38100</xdr:colOff>
      <xdr:row>39</xdr:row>
      <xdr:rowOff>61113</xdr:rowOff>
    </xdr:to>
    <xdr:sp macro="" textlink="">
      <xdr:nvSpPr>
        <xdr:cNvPr id="80" name="楕円 79"/>
        <xdr:cNvSpPr/>
      </xdr:nvSpPr>
      <xdr:spPr>
        <a:xfrm>
          <a:off x="3746500" y="66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52240</xdr:rowOff>
    </xdr:from>
    <xdr:ext cx="469744" cy="259045"/>
    <xdr:sp macro="" textlink="">
      <xdr:nvSpPr>
        <xdr:cNvPr id="81" name="テキスト ボックス 80"/>
        <xdr:cNvSpPr txBox="1"/>
      </xdr:nvSpPr>
      <xdr:spPr>
        <a:xfrm>
          <a:off x="3562428" y="67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146507</xdr:rowOff>
    </xdr:from>
    <xdr:to>
      <xdr:col>15</xdr:col>
      <xdr:colOff>101600</xdr:colOff>
      <xdr:row>39</xdr:row>
      <xdr:rowOff>76657</xdr:rowOff>
    </xdr:to>
    <xdr:sp macro="" textlink="">
      <xdr:nvSpPr>
        <xdr:cNvPr id="82" name="楕円 81"/>
        <xdr:cNvSpPr/>
      </xdr:nvSpPr>
      <xdr:spPr>
        <a:xfrm>
          <a:off x="2857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67784</xdr:rowOff>
    </xdr:from>
    <xdr:ext cx="469744" cy="259045"/>
    <xdr:sp macro="" textlink="">
      <xdr:nvSpPr>
        <xdr:cNvPr id="83" name="テキスト ボックス 82"/>
        <xdr:cNvSpPr txBox="1"/>
      </xdr:nvSpPr>
      <xdr:spPr>
        <a:xfrm>
          <a:off x="2673428" y="67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121818</xdr:rowOff>
    </xdr:from>
    <xdr:to>
      <xdr:col>10</xdr:col>
      <xdr:colOff>165100</xdr:colOff>
      <xdr:row>39</xdr:row>
      <xdr:rowOff>51968</xdr:rowOff>
    </xdr:to>
    <xdr:sp macro="" textlink="">
      <xdr:nvSpPr>
        <xdr:cNvPr id="84" name="楕円 83"/>
        <xdr:cNvSpPr/>
      </xdr:nvSpPr>
      <xdr:spPr>
        <a:xfrm>
          <a:off x="19685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43095</xdr:rowOff>
    </xdr:from>
    <xdr:ext cx="469744" cy="259045"/>
    <xdr:sp macro="" textlink="">
      <xdr:nvSpPr>
        <xdr:cNvPr id="85" name="テキスト ボックス 84"/>
        <xdr:cNvSpPr txBox="1"/>
      </xdr:nvSpPr>
      <xdr:spPr>
        <a:xfrm>
          <a:off x="1784428" y="67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95301</xdr:rowOff>
    </xdr:from>
    <xdr:to>
      <xdr:col>6</xdr:col>
      <xdr:colOff>38100</xdr:colOff>
      <xdr:row>39</xdr:row>
      <xdr:rowOff>25451</xdr:rowOff>
    </xdr:to>
    <xdr:sp macro="" textlink="">
      <xdr:nvSpPr>
        <xdr:cNvPr id="86" name="楕円 85"/>
        <xdr:cNvSpPr/>
      </xdr:nvSpPr>
      <xdr:spPr>
        <a:xfrm>
          <a:off x="1079500" y="66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16578</xdr:rowOff>
    </xdr:from>
    <xdr:ext cx="469744" cy="259045"/>
    <xdr:sp macro="" textlink="">
      <xdr:nvSpPr>
        <xdr:cNvPr id="87" name="テキスト ボックス 86"/>
        <xdr:cNvSpPr txBox="1"/>
      </xdr:nvSpPr>
      <xdr:spPr>
        <a:xfrm>
          <a:off x="895428" y="670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143751</xdr:rowOff>
    </xdr:from>
    <xdr:to>
      <xdr:col>24</xdr:col>
      <xdr:colOff>63500</xdr:colOff>
      <xdr:row>58</xdr:row>
      <xdr:rowOff>16243</xdr:rowOff>
    </xdr:to>
    <xdr:cxnSp macro="">
      <xdr:nvCxnSpPr>
        <xdr:cNvPr id="117" name="直線コネクタ 116"/>
        <xdr:cNvCxnSpPr/>
      </xdr:nvCxnSpPr>
      <xdr:spPr>
        <a:xfrm>
          <a:off x="3797300" y="8716251"/>
          <a:ext cx="838200" cy="124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143751</xdr:rowOff>
    </xdr:from>
    <xdr:to>
      <xdr:col>19</xdr:col>
      <xdr:colOff>177800</xdr:colOff>
      <xdr:row>57</xdr:row>
      <xdr:rowOff>137160</xdr:rowOff>
    </xdr:to>
    <xdr:cxnSp macro="">
      <xdr:nvCxnSpPr>
        <xdr:cNvPr id="120" name="直線コネクタ 119"/>
        <xdr:cNvCxnSpPr/>
      </xdr:nvCxnSpPr>
      <xdr:spPr>
        <a:xfrm flipV="1">
          <a:off x="2908300" y="8716251"/>
          <a:ext cx="889000" cy="119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137160</xdr:rowOff>
    </xdr:from>
    <xdr:to>
      <xdr:col>15</xdr:col>
      <xdr:colOff>50800</xdr:colOff>
      <xdr:row>58</xdr:row>
      <xdr:rowOff>69088</xdr:rowOff>
    </xdr:to>
    <xdr:cxnSp macro="">
      <xdr:nvCxnSpPr>
        <xdr:cNvPr id="123" name="直線コネクタ 122"/>
        <xdr:cNvCxnSpPr/>
      </xdr:nvCxnSpPr>
      <xdr:spPr>
        <a:xfrm flipV="1">
          <a:off x="2019300" y="9909810"/>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39777</xdr:rowOff>
    </xdr:from>
    <xdr:to>
      <xdr:col>10</xdr:col>
      <xdr:colOff>114300</xdr:colOff>
      <xdr:row>58</xdr:row>
      <xdr:rowOff>69088</xdr:rowOff>
    </xdr:to>
    <xdr:cxnSp macro="">
      <xdr:nvCxnSpPr>
        <xdr:cNvPr id="126" name="直線コネクタ 125"/>
        <xdr:cNvCxnSpPr/>
      </xdr:nvCxnSpPr>
      <xdr:spPr>
        <a:xfrm>
          <a:off x="1130300" y="9640977"/>
          <a:ext cx="889000" cy="3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136893</xdr:rowOff>
    </xdr:from>
    <xdr:to>
      <xdr:col>24</xdr:col>
      <xdr:colOff>114300</xdr:colOff>
      <xdr:row>58</xdr:row>
      <xdr:rowOff>67043</xdr:rowOff>
    </xdr:to>
    <xdr:sp macro="" textlink="">
      <xdr:nvSpPr>
        <xdr:cNvPr id="136" name="楕円 135"/>
        <xdr:cNvSpPr/>
      </xdr:nvSpPr>
      <xdr:spPr>
        <a:xfrm>
          <a:off x="4584700" y="99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115320</xdr:rowOff>
    </xdr:from>
    <xdr:ext cx="534377" cy="259045"/>
    <xdr:sp macro="" textlink="">
      <xdr:nvSpPr>
        <xdr:cNvPr id="137" name="総務費該当値テキスト"/>
        <xdr:cNvSpPr txBox="1"/>
      </xdr:nvSpPr>
      <xdr:spPr>
        <a:xfrm>
          <a:off x="4686300" y="98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92951</xdr:rowOff>
    </xdr:from>
    <xdr:to>
      <xdr:col>20</xdr:col>
      <xdr:colOff>38100</xdr:colOff>
      <xdr:row>51</xdr:row>
      <xdr:rowOff>23101</xdr:rowOff>
    </xdr:to>
    <xdr:sp macro="" textlink="">
      <xdr:nvSpPr>
        <xdr:cNvPr id="138" name="楕円 137"/>
        <xdr:cNvSpPr/>
      </xdr:nvSpPr>
      <xdr:spPr>
        <a:xfrm>
          <a:off x="3746500" y="86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39628</xdr:rowOff>
    </xdr:from>
    <xdr:ext cx="599010" cy="259045"/>
    <xdr:sp macro="" textlink="">
      <xdr:nvSpPr>
        <xdr:cNvPr id="139" name="テキスト ボックス 138"/>
        <xdr:cNvSpPr txBox="1"/>
      </xdr:nvSpPr>
      <xdr:spPr>
        <a:xfrm>
          <a:off x="3497795" y="844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86360</xdr:rowOff>
    </xdr:from>
    <xdr:to>
      <xdr:col>15</xdr:col>
      <xdr:colOff>101600</xdr:colOff>
      <xdr:row>58</xdr:row>
      <xdr:rowOff>16510</xdr:rowOff>
    </xdr:to>
    <xdr:sp macro="" textlink="">
      <xdr:nvSpPr>
        <xdr:cNvPr id="140" name="楕円 139"/>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33037</xdr:rowOff>
    </xdr:from>
    <xdr:ext cx="534377" cy="259045"/>
    <xdr:sp macro="" textlink="">
      <xdr:nvSpPr>
        <xdr:cNvPr id="141" name="テキスト ボックス 140"/>
        <xdr:cNvSpPr txBox="1"/>
      </xdr:nvSpPr>
      <xdr:spPr>
        <a:xfrm>
          <a:off x="2641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18288</xdr:rowOff>
    </xdr:from>
    <xdr:to>
      <xdr:col>10</xdr:col>
      <xdr:colOff>165100</xdr:colOff>
      <xdr:row>58</xdr:row>
      <xdr:rowOff>119888</xdr:rowOff>
    </xdr:to>
    <xdr:sp macro="" textlink="">
      <xdr:nvSpPr>
        <xdr:cNvPr id="142" name="楕円 141"/>
        <xdr:cNvSpPr/>
      </xdr:nvSpPr>
      <xdr:spPr>
        <a:xfrm>
          <a:off x="19685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136415</xdr:rowOff>
    </xdr:from>
    <xdr:ext cx="534377" cy="259045"/>
    <xdr:sp macro="" textlink="">
      <xdr:nvSpPr>
        <xdr:cNvPr id="143" name="テキスト ボックス 142"/>
        <xdr:cNvSpPr txBox="1"/>
      </xdr:nvSpPr>
      <xdr:spPr>
        <a:xfrm>
          <a:off x="1752111" y="97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160427</xdr:rowOff>
    </xdr:from>
    <xdr:to>
      <xdr:col>6</xdr:col>
      <xdr:colOff>38100</xdr:colOff>
      <xdr:row>56</xdr:row>
      <xdr:rowOff>90577</xdr:rowOff>
    </xdr:to>
    <xdr:sp macro="" textlink="">
      <xdr:nvSpPr>
        <xdr:cNvPr id="144" name="楕円 143"/>
        <xdr:cNvSpPr/>
      </xdr:nvSpPr>
      <xdr:spPr>
        <a:xfrm>
          <a:off x="1079500" y="95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107104</xdr:rowOff>
    </xdr:from>
    <xdr:ext cx="534377" cy="259045"/>
    <xdr:sp macro="" textlink="">
      <xdr:nvSpPr>
        <xdr:cNvPr id="145" name="テキスト ボックス 144"/>
        <xdr:cNvSpPr txBox="1"/>
      </xdr:nvSpPr>
      <xdr:spPr>
        <a:xfrm>
          <a:off x="863111" y="93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16571</xdr:rowOff>
    </xdr:from>
    <xdr:to>
      <xdr:col>24</xdr:col>
      <xdr:colOff>63500</xdr:colOff>
      <xdr:row>77</xdr:row>
      <xdr:rowOff>91422</xdr:rowOff>
    </xdr:to>
    <xdr:cxnSp macro="">
      <xdr:nvCxnSpPr>
        <xdr:cNvPr id="177" name="直線コネクタ 176"/>
        <xdr:cNvCxnSpPr/>
      </xdr:nvCxnSpPr>
      <xdr:spPr>
        <a:xfrm flipV="1">
          <a:off x="3797300" y="13046771"/>
          <a:ext cx="838200" cy="2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91422</xdr:rowOff>
    </xdr:from>
    <xdr:to>
      <xdr:col>19</xdr:col>
      <xdr:colOff>177800</xdr:colOff>
      <xdr:row>78</xdr:row>
      <xdr:rowOff>16593</xdr:rowOff>
    </xdr:to>
    <xdr:cxnSp macro="">
      <xdr:nvCxnSpPr>
        <xdr:cNvPr id="180" name="直線コネクタ 179"/>
        <xdr:cNvCxnSpPr/>
      </xdr:nvCxnSpPr>
      <xdr:spPr>
        <a:xfrm flipV="1">
          <a:off x="2908300" y="13293072"/>
          <a:ext cx="889000" cy="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16593</xdr:rowOff>
    </xdr:from>
    <xdr:to>
      <xdr:col>15</xdr:col>
      <xdr:colOff>50800</xdr:colOff>
      <xdr:row>78</xdr:row>
      <xdr:rowOff>83224</xdr:rowOff>
    </xdr:to>
    <xdr:cxnSp macro="">
      <xdr:nvCxnSpPr>
        <xdr:cNvPr id="183" name="直線コネクタ 182"/>
        <xdr:cNvCxnSpPr/>
      </xdr:nvCxnSpPr>
      <xdr:spPr>
        <a:xfrm flipV="1">
          <a:off x="2019300" y="13389693"/>
          <a:ext cx="889000" cy="6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81908</xdr:rowOff>
    </xdr:from>
    <xdr:to>
      <xdr:col>10</xdr:col>
      <xdr:colOff>114300</xdr:colOff>
      <xdr:row>78</xdr:row>
      <xdr:rowOff>83224</xdr:rowOff>
    </xdr:to>
    <xdr:cxnSp macro="">
      <xdr:nvCxnSpPr>
        <xdr:cNvPr id="186" name="直線コネクタ 185"/>
        <xdr:cNvCxnSpPr/>
      </xdr:nvCxnSpPr>
      <xdr:spPr>
        <a:xfrm>
          <a:off x="1130300" y="13455008"/>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137222</xdr:rowOff>
    </xdr:from>
    <xdr:to>
      <xdr:col>24</xdr:col>
      <xdr:colOff>114300</xdr:colOff>
      <xdr:row>76</xdr:row>
      <xdr:rowOff>67373</xdr:rowOff>
    </xdr:to>
    <xdr:sp macro="" textlink="">
      <xdr:nvSpPr>
        <xdr:cNvPr id="196" name="楕円 195"/>
        <xdr:cNvSpPr/>
      </xdr:nvSpPr>
      <xdr:spPr>
        <a:xfrm>
          <a:off x="4584700" y="12995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115648</xdr:rowOff>
    </xdr:from>
    <xdr:ext cx="599010" cy="259045"/>
    <xdr:sp macro="" textlink="">
      <xdr:nvSpPr>
        <xdr:cNvPr id="197" name="民生費該当値テキスト"/>
        <xdr:cNvSpPr txBox="1"/>
      </xdr:nvSpPr>
      <xdr:spPr>
        <a:xfrm>
          <a:off x="4686300" y="1297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40622</xdr:rowOff>
    </xdr:from>
    <xdr:to>
      <xdr:col>20</xdr:col>
      <xdr:colOff>38100</xdr:colOff>
      <xdr:row>77</xdr:row>
      <xdr:rowOff>142222</xdr:rowOff>
    </xdr:to>
    <xdr:sp macro="" textlink="">
      <xdr:nvSpPr>
        <xdr:cNvPr id="198" name="楕円 197"/>
        <xdr:cNvSpPr/>
      </xdr:nvSpPr>
      <xdr:spPr>
        <a:xfrm>
          <a:off x="3746500" y="132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133349</xdr:rowOff>
    </xdr:from>
    <xdr:ext cx="599010" cy="259045"/>
    <xdr:sp macro="" textlink="">
      <xdr:nvSpPr>
        <xdr:cNvPr id="199" name="テキスト ボックス 198"/>
        <xdr:cNvSpPr txBox="1"/>
      </xdr:nvSpPr>
      <xdr:spPr>
        <a:xfrm>
          <a:off x="3497795" y="1333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137243</xdr:rowOff>
    </xdr:from>
    <xdr:to>
      <xdr:col>15</xdr:col>
      <xdr:colOff>101600</xdr:colOff>
      <xdr:row>78</xdr:row>
      <xdr:rowOff>67393</xdr:rowOff>
    </xdr:to>
    <xdr:sp macro="" textlink="">
      <xdr:nvSpPr>
        <xdr:cNvPr id="200" name="楕円 199"/>
        <xdr:cNvSpPr/>
      </xdr:nvSpPr>
      <xdr:spPr>
        <a:xfrm>
          <a:off x="2857500" y="133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58520</xdr:rowOff>
    </xdr:from>
    <xdr:ext cx="599010" cy="259045"/>
    <xdr:sp macro="" textlink="">
      <xdr:nvSpPr>
        <xdr:cNvPr id="201" name="テキスト ボックス 200"/>
        <xdr:cNvSpPr txBox="1"/>
      </xdr:nvSpPr>
      <xdr:spPr>
        <a:xfrm>
          <a:off x="2608795" y="1343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32424</xdr:rowOff>
    </xdr:from>
    <xdr:to>
      <xdr:col>10</xdr:col>
      <xdr:colOff>165100</xdr:colOff>
      <xdr:row>78</xdr:row>
      <xdr:rowOff>134024</xdr:rowOff>
    </xdr:to>
    <xdr:sp macro="" textlink="">
      <xdr:nvSpPr>
        <xdr:cNvPr id="202" name="楕円 201"/>
        <xdr:cNvSpPr/>
      </xdr:nvSpPr>
      <xdr:spPr>
        <a:xfrm>
          <a:off x="1968500" y="134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125151</xdr:rowOff>
    </xdr:from>
    <xdr:ext cx="599010" cy="259045"/>
    <xdr:sp macro="" textlink="">
      <xdr:nvSpPr>
        <xdr:cNvPr id="203" name="テキスト ボックス 202"/>
        <xdr:cNvSpPr txBox="1"/>
      </xdr:nvSpPr>
      <xdr:spPr>
        <a:xfrm>
          <a:off x="1719795" y="1349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31108</xdr:rowOff>
    </xdr:from>
    <xdr:to>
      <xdr:col>6</xdr:col>
      <xdr:colOff>38100</xdr:colOff>
      <xdr:row>78</xdr:row>
      <xdr:rowOff>132708</xdr:rowOff>
    </xdr:to>
    <xdr:sp macro="" textlink="">
      <xdr:nvSpPr>
        <xdr:cNvPr id="204" name="楕円 203"/>
        <xdr:cNvSpPr/>
      </xdr:nvSpPr>
      <xdr:spPr>
        <a:xfrm>
          <a:off x="1079500" y="13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123835</xdr:rowOff>
    </xdr:from>
    <xdr:ext cx="599010" cy="259045"/>
    <xdr:sp macro="" textlink="">
      <xdr:nvSpPr>
        <xdr:cNvPr id="205" name="テキスト ボックス 204"/>
        <xdr:cNvSpPr txBox="1"/>
      </xdr:nvSpPr>
      <xdr:spPr>
        <a:xfrm>
          <a:off x="830795" y="134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4" name="直線コネクタ 233"/>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5" name="衛生費最小値テキスト"/>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6" name="直線コネクタ 235"/>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7" name="衛生費最大値テキスト"/>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8" name="直線コネクタ 237"/>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58776</xdr:rowOff>
    </xdr:from>
    <xdr:to>
      <xdr:col>24</xdr:col>
      <xdr:colOff>63500</xdr:colOff>
      <xdr:row>96</xdr:row>
      <xdr:rowOff>142472</xdr:rowOff>
    </xdr:to>
    <xdr:cxnSp macro="">
      <xdr:nvCxnSpPr>
        <xdr:cNvPr id="239" name="直線コネクタ 238"/>
        <xdr:cNvCxnSpPr/>
      </xdr:nvCxnSpPr>
      <xdr:spPr>
        <a:xfrm flipV="1">
          <a:off x="3797300" y="16003626"/>
          <a:ext cx="838200" cy="5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40" name="衛生費平均値テキスト"/>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1" name="フローチャート: 判断 240"/>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142472</xdr:rowOff>
    </xdr:from>
    <xdr:to>
      <xdr:col>19</xdr:col>
      <xdr:colOff>177800</xdr:colOff>
      <xdr:row>96</xdr:row>
      <xdr:rowOff>159846</xdr:rowOff>
    </xdr:to>
    <xdr:cxnSp macro="">
      <xdr:nvCxnSpPr>
        <xdr:cNvPr id="242" name="直線コネクタ 241"/>
        <xdr:cNvCxnSpPr/>
      </xdr:nvCxnSpPr>
      <xdr:spPr>
        <a:xfrm flipV="1">
          <a:off x="2908300" y="1660167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3" name="フローチャート: 判断 242"/>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4" name="テキスト ボックス 243"/>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159846</xdr:rowOff>
    </xdr:from>
    <xdr:to>
      <xdr:col>15</xdr:col>
      <xdr:colOff>50800</xdr:colOff>
      <xdr:row>97</xdr:row>
      <xdr:rowOff>88122</xdr:rowOff>
    </xdr:to>
    <xdr:cxnSp macro="">
      <xdr:nvCxnSpPr>
        <xdr:cNvPr id="245" name="直線コネクタ 244"/>
        <xdr:cNvCxnSpPr/>
      </xdr:nvCxnSpPr>
      <xdr:spPr>
        <a:xfrm flipV="1">
          <a:off x="2019300" y="16619046"/>
          <a:ext cx="889000" cy="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6" name="フローチャート: 判断 245"/>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7" name="テキスト ボックス 246"/>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84722</xdr:rowOff>
    </xdr:from>
    <xdr:to>
      <xdr:col>10</xdr:col>
      <xdr:colOff>114300</xdr:colOff>
      <xdr:row>97</xdr:row>
      <xdr:rowOff>88122</xdr:rowOff>
    </xdr:to>
    <xdr:cxnSp macro="">
      <xdr:nvCxnSpPr>
        <xdr:cNvPr id="248" name="直線コネクタ 247"/>
        <xdr:cNvCxnSpPr/>
      </xdr:nvCxnSpPr>
      <xdr:spPr>
        <a:xfrm>
          <a:off x="1130300" y="16715372"/>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9" name="フローチャート: 判断 248"/>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50" name="テキスト ボックス 249"/>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1" name="フローチャート: 判断 250"/>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2" name="テキスト ボックス 251"/>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7976</xdr:rowOff>
    </xdr:from>
    <xdr:to>
      <xdr:col>24</xdr:col>
      <xdr:colOff>114300</xdr:colOff>
      <xdr:row>93</xdr:row>
      <xdr:rowOff>109576</xdr:rowOff>
    </xdr:to>
    <xdr:sp macro="" textlink="">
      <xdr:nvSpPr>
        <xdr:cNvPr id="258" name="楕円 257"/>
        <xdr:cNvSpPr/>
      </xdr:nvSpPr>
      <xdr:spPr>
        <a:xfrm>
          <a:off x="4584700" y="159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30853</xdr:rowOff>
    </xdr:from>
    <xdr:ext cx="534377" cy="259045"/>
    <xdr:sp macro="" textlink="">
      <xdr:nvSpPr>
        <xdr:cNvPr id="259" name="衛生費該当値テキスト"/>
        <xdr:cNvSpPr txBox="1"/>
      </xdr:nvSpPr>
      <xdr:spPr>
        <a:xfrm>
          <a:off x="4686300" y="1580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91672</xdr:rowOff>
    </xdr:from>
    <xdr:to>
      <xdr:col>20</xdr:col>
      <xdr:colOff>38100</xdr:colOff>
      <xdr:row>97</xdr:row>
      <xdr:rowOff>21822</xdr:rowOff>
    </xdr:to>
    <xdr:sp macro="" textlink="">
      <xdr:nvSpPr>
        <xdr:cNvPr id="260" name="楕円 259"/>
        <xdr:cNvSpPr/>
      </xdr:nvSpPr>
      <xdr:spPr>
        <a:xfrm>
          <a:off x="3746500" y="165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38349</xdr:rowOff>
    </xdr:from>
    <xdr:ext cx="534377" cy="259045"/>
    <xdr:sp macro="" textlink="">
      <xdr:nvSpPr>
        <xdr:cNvPr id="261" name="テキスト ボックス 260"/>
        <xdr:cNvSpPr txBox="1"/>
      </xdr:nvSpPr>
      <xdr:spPr>
        <a:xfrm>
          <a:off x="3530111" y="163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109046</xdr:rowOff>
    </xdr:from>
    <xdr:to>
      <xdr:col>15</xdr:col>
      <xdr:colOff>101600</xdr:colOff>
      <xdr:row>97</xdr:row>
      <xdr:rowOff>39196</xdr:rowOff>
    </xdr:to>
    <xdr:sp macro="" textlink="">
      <xdr:nvSpPr>
        <xdr:cNvPr id="262" name="楕円 261"/>
        <xdr:cNvSpPr/>
      </xdr:nvSpPr>
      <xdr:spPr>
        <a:xfrm>
          <a:off x="2857500" y="165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55723</xdr:rowOff>
    </xdr:from>
    <xdr:ext cx="534377" cy="259045"/>
    <xdr:sp macro="" textlink="">
      <xdr:nvSpPr>
        <xdr:cNvPr id="263" name="テキスト ボックス 262"/>
        <xdr:cNvSpPr txBox="1"/>
      </xdr:nvSpPr>
      <xdr:spPr>
        <a:xfrm>
          <a:off x="2641111" y="163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37322</xdr:rowOff>
    </xdr:from>
    <xdr:to>
      <xdr:col>10</xdr:col>
      <xdr:colOff>165100</xdr:colOff>
      <xdr:row>97</xdr:row>
      <xdr:rowOff>138922</xdr:rowOff>
    </xdr:to>
    <xdr:sp macro="" textlink="">
      <xdr:nvSpPr>
        <xdr:cNvPr id="264" name="楕円 263"/>
        <xdr:cNvSpPr/>
      </xdr:nvSpPr>
      <xdr:spPr>
        <a:xfrm>
          <a:off x="1968500" y="16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155449</xdr:rowOff>
    </xdr:from>
    <xdr:ext cx="534377" cy="259045"/>
    <xdr:sp macro="" textlink="">
      <xdr:nvSpPr>
        <xdr:cNvPr id="265" name="テキスト ボックス 264"/>
        <xdr:cNvSpPr txBox="1"/>
      </xdr:nvSpPr>
      <xdr:spPr>
        <a:xfrm>
          <a:off x="1752111" y="164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33922</xdr:rowOff>
    </xdr:from>
    <xdr:to>
      <xdr:col>6</xdr:col>
      <xdr:colOff>38100</xdr:colOff>
      <xdr:row>97</xdr:row>
      <xdr:rowOff>135522</xdr:rowOff>
    </xdr:to>
    <xdr:sp macro="" textlink="">
      <xdr:nvSpPr>
        <xdr:cNvPr id="266" name="楕円 265"/>
        <xdr:cNvSpPr/>
      </xdr:nvSpPr>
      <xdr:spPr>
        <a:xfrm>
          <a:off x="1079500" y="166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152049</xdr:rowOff>
    </xdr:from>
    <xdr:ext cx="534377" cy="259045"/>
    <xdr:sp macro="" textlink="">
      <xdr:nvSpPr>
        <xdr:cNvPr id="267" name="テキスト ボックス 266"/>
        <xdr:cNvSpPr txBox="1"/>
      </xdr:nvSpPr>
      <xdr:spPr>
        <a:xfrm>
          <a:off x="863111" y="164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92456</xdr:rowOff>
    </xdr:from>
    <xdr:to>
      <xdr:col>54</xdr:col>
      <xdr:colOff>189865</xdr:colOff>
      <xdr:row>39</xdr:row>
      <xdr:rowOff>44259</xdr:rowOff>
    </xdr:to>
    <xdr:cxnSp macro="">
      <xdr:nvCxnSpPr>
        <xdr:cNvPr id="291" name="直線コネクタ 290"/>
        <xdr:cNvCxnSpPr/>
      </xdr:nvCxnSpPr>
      <xdr:spPr>
        <a:xfrm flipV="1">
          <a:off x="10475595" y="6093206"/>
          <a:ext cx="1270" cy="63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48086</xdr:rowOff>
    </xdr:from>
    <xdr:ext cx="249299" cy="259045"/>
    <xdr:sp macro="" textlink="">
      <xdr:nvSpPr>
        <xdr:cNvPr id="292" name="労働費最小値テキスト"/>
        <xdr:cNvSpPr txBox="1"/>
      </xdr:nvSpPr>
      <xdr:spPr>
        <a:xfrm>
          <a:off x="10528300" y="673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44259</xdr:rowOff>
    </xdr:from>
    <xdr:to>
      <xdr:col>55</xdr:col>
      <xdr:colOff>88900</xdr:colOff>
      <xdr:row>39</xdr:row>
      <xdr:rowOff>44259</xdr:rowOff>
    </xdr:to>
    <xdr:cxnSp macro="">
      <xdr:nvCxnSpPr>
        <xdr:cNvPr id="293" name="直線コネクタ 292"/>
        <xdr:cNvCxnSpPr/>
      </xdr:nvCxnSpPr>
      <xdr:spPr>
        <a:xfrm>
          <a:off x="10388600" y="673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39133</xdr:rowOff>
    </xdr:from>
    <xdr:ext cx="469744" cy="259045"/>
    <xdr:sp macro="" textlink="">
      <xdr:nvSpPr>
        <xdr:cNvPr id="294" name="労働費最大値テキスト"/>
        <xdr:cNvSpPr txBox="1"/>
      </xdr:nvSpPr>
      <xdr:spPr>
        <a:xfrm>
          <a:off x="10528300" y="58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92456</xdr:rowOff>
    </xdr:from>
    <xdr:to>
      <xdr:col>55</xdr:col>
      <xdr:colOff>88900</xdr:colOff>
      <xdr:row>35</xdr:row>
      <xdr:rowOff>92456</xdr:rowOff>
    </xdr:to>
    <xdr:cxnSp macro="">
      <xdr:nvCxnSpPr>
        <xdr:cNvPr id="295" name="直線コネクタ 294"/>
        <xdr:cNvCxnSpPr/>
      </xdr:nvCxnSpPr>
      <xdr:spPr>
        <a:xfrm>
          <a:off x="10388600" y="60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32830</xdr:rowOff>
    </xdr:from>
    <xdr:to>
      <xdr:col>55</xdr:col>
      <xdr:colOff>0</xdr:colOff>
      <xdr:row>38</xdr:row>
      <xdr:rowOff>33592</xdr:rowOff>
    </xdr:to>
    <xdr:cxnSp macro="">
      <xdr:nvCxnSpPr>
        <xdr:cNvPr id="296" name="直線コネクタ 295"/>
        <xdr:cNvCxnSpPr/>
      </xdr:nvCxnSpPr>
      <xdr:spPr>
        <a:xfrm flipV="1">
          <a:off x="9639300" y="65479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7"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8" name="フローチャート: 判断 297"/>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33592</xdr:rowOff>
    </xdr:from>
    <xdr:to>
      <xdr:col>50</xdr:col>
      <xdr:colOff>114300</xdr:colOff>
      <xdr:row>38</xdr:row>
      <xdr:rowOff>40449</xdr:rowOff>
    </xdr:to>
    <xdr:cxnSp macro="">
      <xdr:nvCxnSpPr>
        <xdr:cNvPr id="299" name="直線コネクタ 298"/>
        <xdr:cNvCxnSpPr/>
      </xdr:nvCxnSpPr>
      <xdr:spPr>
        <a:xfrm flipV="1">
          <a:off x="8750300" y="65486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0" name="フローチャート: 判断 299"/>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103141</xdr:rowOff>
    </xdr:from>
    <xdr:ext cx="378565" cy="259045"/>
    <xdr:sp macro="" textlink="">
      <xdr:nvSpPr>
        <xdr:cNvPr id="301" name="テキスト ボックス 300"/>
        <xdr:cNvSpPr txBox="1"/>
      </xdr:nvSpPr>
      <xdr:spPr>
        <a:xfrm>
          <a:off x="9450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128079</xdr:rowOff>
    </xdr:from>
    <xdr:to>
      <xdr:col>45</xdr:col>
      <xdr:colOff>177800</xdr:colOff>
      <xdr:row>38</xdr:row>
      <xdr:rowOff>40449</xdr:rowOff>
    </xdr:to>
    <xdr:cxnSp macro="">
      <xdr:nvCxnSpPr>
        <xdr:cNvPr id="302" name="直線コネクタ 301"/>
        <xdr:cNvCxnSpPr/>
      </xdr:nvCxnSpPr>
      <xdr:spPr>
        <a:xfrm>
          <a:off x="7861300" y="5100129"/>
          <a:ext cx="889000" cy="14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162433</xdr:rowOff>
    </xdr:from>
    <xdr:to>
      <xdr:col>46</xdr:col>
      <xdr:colOff>38100</xdr:colOff>
      <xdr:row>38</xdr:row>
      <xdr:rowOff>92583</xdr:rowOff>
    </xdr:to>
    <xdr:sp macro="" textlink="">
      <xdr:nvSpPr>
        <xdr:cNvPr id="303" name="フローチャート: 判断 302"/>
        <xdr:cNvSpPr/>
      </xdr:nvSpPr>
      <xdr:spPr>
        <a:xfrm>
          <a:off x="8699500" y="650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83710</xdr:rowOff>
    </xdr:from>
    <xdr:ext cx="378565" cy="259045"/>
    <xdr:sp macro="" textlink="">
      <xdr:nvSpPr>
        <xdr:cNvPr id="304" name="テキスト ボックス 303"/>
        <xdr:cNvSpPr txBox="1"/>
      </xdr:nvSpPr>
      <xdr:spPr>
        <a:xfrm>
          <a:off x="8561017" y="659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128079</xdr:rowOff>
    </xdr:from>
    <xdr:to>
      <xdr:col>41</xdr:col>
      <xdr:colOff>50800</xdr:colOff>
      <xdr:row>35</xdr:row>
      <xdr:rowOff>64453</xdr:rowOff>
    </xdr:to>
    <xdr:cxnSp macro="">
      <xdr:nvCxnSpPr>
        <xdr:cNvPr id="305" name="直線コネクタ 304"/>
        <xdr:cNvCxnSpPr/>
      </xdr:nvCxnSpPr>
      <xdr:spPr>
        <a:xfrm flipV="1">
          <a:off x="6972300" y="5100129"/>
          <a:ext cx="889000" cy="9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98425</xdr:rowOff>
    </xdr:from>
    <xdr:to>
      <xdr:col>41</xdr:col>
      <xdr:colOff>101600</xdr:colOff>
      <xdr:row>38</xdr:row>
      <xdr:rowOff>28575</xdr:rowOff>
    </xdr:to>
    <xdr:sp macro="" textlink="">
      <xdr:nvSpPr>
        <xdr:cNvPr id="306" name="フローチャート: 判断 305"/>
        <xdr:cNvSpPr/>
      </xdr:nvSpPr>
      <xdr:spPr>
        <a:xfrm>
          <a:off x="78105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19702</xdr:rowOff>
    </xdr:from>
    <xdr:ext cx="469744" cy="259045"/>
    <xdr:sp macro="" textlink="">
      <xdr:nvSpPr>
        <xdr:cNvPr id="307" name="テキスト ボックス 306"/>
        <xdr:cNvSpPr txBox="1"/>
      </xdr:nvSpPr>
      <xdr:spPr>
        <a:xfrm>
          <a:off x="7626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168719</xdr:rowOff>
    </xdr:from>
    <xdr:to>
      <xdr:col>36</xdr:col>
      <xdr:colOff>165100</xdr:colOff>
      <xdr:row>38</xdr:row>
      <xdr:rowOff>98869</xdr:rowOff>
    </xdr:to>
    <xdr:sp macro="" textlink="">
      <xdr:nvSpPr>
        <xdr:cNvPr id="308" name="フローチャート: 判断 307"/>
        <xdr:cNvSpPr/>
      </xdr:nvSpPr>
      <xdr:spPr>
        <a:xfrm>
          <a:off x="6921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89996</xdr:rowOff>
    </xdr:from>
    <xdr:ext cx="378565" cy="259045"/>
    <xdr:sp macro="" textlink="">
      <xdr:nvSpPr>
        <xdr:cNvPr id="309" name="テキスト ボックス 308"/>
        <xdr:cNvSpPr txBox="1"/>
      </xdr:nvSpPr>
      <xdr:spPr>
        <a:xfrm>
          <a:off x="6783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153479</xdr:rowOff>
    </xdr:from>
    <xdr:to>
      <xdr:col>55</xdr:col>
      <xdr:colOff>50800</xdr:colOff>
      <xdr:row>38</xdr:row>
      <xdr:rowOff>83629</xdr:rowOff>
    </xdr:to>
    <xdr:sp macro="" textlink="">
      <xdr:nvSpPr>
        <xdr:cNvPr id="315" name="楕円 314"/>
        <xdr:cNvSpPr/>
      </xdr:nvSpPr>
      <xdr:spPr>
        <a:xfrm>
          <a:off x="10426700" y="64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4906</xdr:rowOff>
    </xdr:from>
    <xdr:ext cx="378565" cy="259045"/>
    <xdr:sp macro="" textlink="">
      <xdr:nvSpPr>
        <xdr:cNvPr id="316" name="労働費該当値テキスト"/>
        <xdr:cNvSpPr txBox="1"/>
      </xdr:nvSpPr>
      <xdr:spPr>
        <a:xfrm>
          <a:off x="10528300" y="6348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154241</xdr:rowOff>
    </xdr:from>
    <xdr:to>
      <xdr:col>50</xdr:col>
      <xdr:colOff>165100</xdr:colOff>
      <xdr:row>38</xdr:row>
      <xdr:rowOff>84392</xdr:rowOff>
    </xdr:to>
    <xdr:sp macro="" textlink="">
      <xdr:nvSpPr>
        <xdr:cNvPr id="317" name="楕円 316"/>
        <xdr:cNvSpPr/>
      </xdr:nvSpPr>
      <xdr:spPr>
        <a:xfrm>
          <a:off x="9588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100918</xdr:rowOff>
    </xdr:from>
    <xdr:ext cx="378565" cy="259045"/>
    <xdr:sp macro="" textlink="">
      <xdr:nvSpPr>
        <xdr:cNvPr id="318" name="テキスト ボックス 317"/>
        <xdr:cNvSpPr txBox="1"/>
      </xdr:nvSpPr>
      <xdr:spPr>
        <a:xfrm>
          <a:off x="9450017" y="627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161099</xdr:rowOff>
    </xdr:from>
    <xdr:to>
      <xdr:col>46</xdr:col>
      <xdr:colOff>38100</xdr:colOff>
      <xdr:row>38</xdr:row>
      <xdr:rowOff>91249</xdr:rowOff>
    </xdr:to>
    <xdr:sp macro="" textlink="">
      <xdr:nvSpPr>
        <xdr:cNvPr id="319" name="楕円 318"/>
        <xdr:cNvSpPr/>
      </xdr:nvSpPr>
      <xdr:spPr>
        <a:xfrm>
          <a:off x="86995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107776</xdr:rowOff>
    </xdr:from>
    <xdr:ext cx="378565" cy="259045"/>
    <xdr:sp macro="" textlink="">
      <xdr:nvSpPr>
        <xdr:cNvPr id="320" name="テキスト ボックス 319"/>
        <xdr:cNvSpPr txBox="1"/>
      </xdr:nvSpPr>
      <xdr:spPr>
        <a:xfrm>
          <a:off x="8561017" y="627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77279</xdr:rowOff>
    </xdr:from>
    <xdr:to>
      <xdr:col>41</xdr:col>
      <xdr:colOff>101600</xdr:colOff>
      <xdr:row>30</xdr:row>
      <xdr:rowOff>7429</xdr:rowOff>
    </xdr:to>
    <xdr:sp macro="" textlink="">
      <xdr:nvSpPr>
        <xdr:cNvPr id="321" name="楕円 320"/>
        <xdr:cNvSpPr/>
      </xdr:nvSpPr>
      <xdr:spPr>
        <a:xfrm>
          <a:off x="78105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23956</xdr:rowOff>
    </xdr:from>
    <xdr:ext cx="469744" cy="259045"/>
    <xdr:sp macro="" textlink="">
      <xdr:nvSpPr>
        <xdr:cNvPr id="322" name="テキスト ボックス 321"/>
        <xdr:cNvSpPr txBox="1"/>
      </xdr:nvSpPr>
      <xdr:spPr>
        <a:xfrm>
          <a:off x="7626428" y="482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13653</xdr:rowOff>
    </xdr:from>
    <xdr:to>
      <xdr:col>36</xdr:col>
      <xdr:colOff>165100</xdr:colOff>
      <xdr:row>35</xdr:row>
      <xdr:rowOff>115253</xdr:rowOff>
    </xdr:to>
    <xdr:sp macro="" textlink="">
      <xdr:nvSpPr>
        <xdr:cNvPr id="323" name="楕円 322"/>
        <xdr:cNvSpPr/>
      </xdr:nvSpPr>
      <xdr:spPr>
        <a:xfrm>
          <a:off x="6921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131780</xdr:rowOff>
    </xdr:from>
    <xdr:ext cx="469744" cy="259045"/>
    <xdr:sp macro="" textlink="">
      <xdr:nvSpPr>
        <xdr:cNvPr id="324" name="テキスト ボックス 323"/>
        <xdr:cNvSpPr txBox="1"/>
      </xdr:nvSpPr>
      <xdr:spPr>
        <a:xfrm>
          <a:off x="6737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6" name="直線コネクタ 345"/>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7"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8" name="直線コネクタ 347"/>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9"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50" name="直線コネクタ 349"/>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22199</xdr:rowOff>
    </xdr:from>
    <xdr:to>
      <xdr:col>55</xdr:col>
      <xdr:colOff>0</xdr:colOff>
      <xdr:row>58</xdr:row>
      <xdr:rowOff>24485</xdr:rowOff>
    </xdr:to>
    <xdr:cxnSp macro="">
      <xdr:nvCxnSpPr>
        <xdr:cNvPr id="351" name="直線コネクタ 350"/>
        <xdr:cNvCxnSpPr/>
      </xdr:nvCxnSpPr>
      <xdr:spPr>
        <a:xfrm>
          <a:off x="9639300" y="996629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2" name="農林水産業費平均値テキスト"/>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3" name="フローチャート: 判断 352"/>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22199</xdr:rowOff>
    </xdr:from>
    <xdr:to>
      <xdr:col>50</xdr:col>
      <xdr:colOff>114300</xdr:colOff>
      <xdr:row>58</xdr:row>
      <xdr:rowOff>40945</xdr:rowOff>
    </xdr:to>
    <xdr:cxnSp macro="">
      <xdr:nvCxnSpPr>
        <xdr:cNvPr id="354" name="直線コネクタ 353"/>
        <xdr:cNvCxnSpPr/>
      </xdr:nvCxnSpPr>
      <xdr:spPr>
        <a:xfrm flipV="1">
          <a:off x="8750300" y="996629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5" name="フローチャート: 判断 354"/>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6" name="テキスト ボックス 355"/>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160365</xdr:rowOff>
    </xdr:from>
    <xdr:to>
      <xdr:col>45</xdr:col>
      <xdr:colOff>177800</xdr:colOff>
      <xdr:row>58</xdr:row>
      <xdr:rowOff>40945</xdr:rowOff>
    </xdr:to>
    <xdr:cxnSp macro="">
      <xdr:nvCxnSpPr>
        <xdr:cNvPr id="357" name="直線コネクタ 356"/>
        <xdr:cNvCxnSpPr/>
      </xdr:nvCxnSpPr>
      <xdr:spPr>
        <a:xfrm>
          <a:off x="7861300" y="9933015"/>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8" name="フローチャート: 判断 357"/>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9" name="テキスト ボックス 358"/>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160365</xdr:rowOff>
    </xdr:from>
    <xdr:to>
      <xdr:col>41</xdr:col>
      <xdr:colOff>50800</xdr:colOff>
      <xdr:row>57</xdr:row>
      <xdr:rowOff>170790</xdr:rowOff>
    </xdr:to>
    <xdr:cxnSp macro="">
      <xdr:nvCxnSpPr>
        <xdr:cNvPr id="360" name="直線コネクタ 359"/>
        <xdr:cNvCxnSpPr/>
      </xdr:nvCxnSpPr>
      <xdr:spPr>
        <a:xfrm flipV="1">
          <a:off x="6972300" y="9933015"/>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1" name="フローチャート: 判断 360"/>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2" name="テキスト ボックス 361"/>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3" name="フローチャート: 判断 362"/>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4" name="テキスト ボックス 363"/>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145135</xdr:rowOff>
    </xdr:from>
    <xdr:to>
      <xdr:col>55</xdr:col>
      <xdr:colOff>50800</xdr:colOff>
      <xdr:row>58</xdr:row>
      <xdr:rowOff>75285</xdr:rowOff>
    </xdr:to>
    <xdr:sp macro="" textlink="">
      <xdr:nvSpPr>
        <xdr:cNvPr id="370" name="楕円 369"/>
        <xdr:cNvSpPr/>
      </xdr:nvSpPr>
      <xdr:spPr>
        <a:xfrm>
          <a:off x="104267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60062</xdr:rowOff>
    </xdr:from>
    <xdr:ext cx="469744" cy="259045"/>
    <xdr:sp macro="" textlink="">
      <xdr:nvSpPr>
        <xdr:cNvPr id="371" name="農林水産業費該当値テキスト"/>
        <xdr:cNvSpPr txBox="1"/>
      </xdr:nvSpPr>
      <xdr:spPr>
        <a:xfrm>
          <a:off x="10528300" y="983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142849</xdr:rowOff>
    </xdr:from>
    <xdr:to>
      <xdr:col>50</xdr:col>
      <xdr:colOff>165100</xdr:colOff>
      <xdr:row>58</xdr:row>
      <xdr:rowOff>72999</xdr:rowOff>
    </xdr:to>
    <xdr:sp macro="" textlink="">
      <xdr:nvSpPr>
        <xdr:cNvPr id="372" name="楕円 371"/>
        <xdr:cNvSpPr/>
      </xdr:nvSpPr>
      <xdr:spPr>
        <a:xfrm>
          <a:off x="9588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64126</xdr:rowOff>
    </xdr:from>
    <xdr:ext cx="469744" cy="259045"/>
    <xdr:sp macro="" textlink="">
      <xdr:nvSpPr>
        <xdr:cNvPr id="373" name="テキスト ボックス 372"/>
        <xdr:cNvSpPr txBox="1"/>
      </xdr:nvSpPr>
      <xdr:spPr>
        <a:xfrm>
          <a:off x="9404428" y="100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161595</xdr:rowOff>
    </xdr:from>
    <xdr:to>
      <xdr:col>46</xdr:col>
      <xdr:colOff>38100</xdr:colOff>
      <xdr:row>58</xdr:row>
      <xdr:rowOff>91745</xdr:rowOff>
    </xdr:to>
    <xdr:sp macro="" textlink="">
      <xdr:nvSpPr>
        <xdr:cNvPr id="374" name="楕円 373"/>
        <xdr:cNvSpPr/>
      </xdr:nvSpPr>
      <xdr:spPr>
        <a:xfrm>
          <a:off x="8699500" y="99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82872</xdr:rowOff>
    </xdr:from>
    <xdr:ext cx="469744" cy="259045"/>
    <xdr:sp macro="" textlink="">
      <xdr:nvSpPr>
        <xdr:cNvPr id="375" name="テキスト ボックス 374"/>
        <xdr:cNvSpPr txBox="1"/>
      </xdr:nvSpPr>
      <xdr:spPr>
        <a:xfrm>
          <a:off x="8515428" y="100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109565</xdr:rowOff>
    </xdr:from>
    <xdr:to>
      <xdr:col>41</xdr:col>
      <xdr:colOff>101600</xdr:colOff>
      <xdr:row>58</xdr:row>
      <xdr:rowOff>39715</xdr:rowOff>
    </xdr:to>
    <xdr:sp macro="" textlink="">
      <xdr:nvSpPr>
        <xdr:cNvPr id="376" name="楕円 375"/>
        <xdr:cNvSpPr/>
      </xdr:nvSpPr>
      <xdr:spPr>
        <a:xfrm>
          <a:off x="7810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30842</xdr:rowOff>
    </xdr:from>
    <xdr:ext cx="469744" cy="259045"/>
    <xdr:sp macro="" textlink="">
      <xdr:nvSpPr>
        <xdr:cNvPr id="377" name="テキスト ボックス 376"/>
        <xdr:cNvSpPr txBox="1"/>
      </xdr:nvSpPr>
      <xdr:spPr>
        <a:xfrm>
          <a:off x="7626428" y="997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119990</xdr:rowOff>
    </xdr:from>
    <xdr:to>
      <xdr:col>36</xdr:col>
      <xdr:colOff>165100</xdr:colOff>
      <xdr:row>58</xdr:row>
      <xdr:rowOff>50140</xdr:rowOff>
    </xdr:to>
    <xdr:sp macro="" textlink="">
      <xdr:nvSpPr>
        <xdr:cNvPr id="378" name="楕円 377"/>
        <xdr:cNvSpPr/>
      </xdr:nvSpPr>
      <xdr:spPr>
        <a:xfrm>
          <a:off x="6921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41267</xdr:rowOff>
    </xdr:from>
    <xdr:ext cx="469744" cy="259045"/>
    <xdr:sp macro="" textlink="">
      <xdr:nvSpPr>
        <xdr:cNvPr id="379" name="テキスト ボックス 378"/>
        <xdr:cNvSpPr txBox="1"/>
      </xdr:nvSpPr>
      <xdr:spPr>
        <a:xfrm>
          <a:off x="6737428" y="998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1" name="直線コネクタ 400"/>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2"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3" name="直線コネクタ 402"/>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4"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5" name="直線コネクタ 404"/>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80584</xdr:rowOff>
    </xdr:from>
    <xdr:to>
      <xdr:col>55</xdr:col>
      <xdr:colOff>0</xdr:colOff>
      <xdr:row>77</xdr:row>
      <xdr:rowOff>23479</xdr:rowOff>
    </xdr:to>
    <xdr:cxnSp macro="">
      <xdr:nvCxnSpPr>
        <xdr:cNvPr id="406" name="直線コネクタ 405"/>
        <xdr:cNvCxnSpPr/>
      </xdr:nvCxnSpPr>
      <xdr:spPr>
        <a:xfrm>
          <a:off x="9639300" y="13110784"/>
          <a:ext cx="838200" cy="1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7" name="商工費平均値テキスト"/>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8" name="フローチャート: 判断 407"/>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80584</xdr:rowOff>
    </xdr:from>
    <xdr:to>
      <xdr:col>50</xdr:col>
      <xdr:colOff>114300</xdr:colOff>
      <xdr:row>77</xdr:row>
      <xdr:rowOff>66914</xdr:rowOff>
    </xdr:to>
    <xdr:cxnSp macro="">
      <xdr:nvCxnSpPr>
        <xdr:cNvPr id="409" name="直線コネクタ 408"/>
        <xdr:cNvCxnSpPr/>
      </xdr:nvCxnSpPr>
      <xdr:spPr>
        <a:xfrm flipV="1">
          <a:off x="8750300" y="13110784"/>
          <a:ext cx="889000" cy="15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0" name="フローチャート: 判断 409"/>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11" name="テキスト ボックス 410"/>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66914</xdr:rowOff>
    </xdr:from>
    <xdr:to>
      <xdr:col>45</xdr:col>
      <xdr:colOff>177800</xdr:colOff>
      <xdr:row>77</xdr:row>
      <xdr:rowOff>79989</xdr:rowOff>
    </xdr:to>
    <xdr:cxnSp macro="">
      <xdr:nvCxnSpPr>
        <xdr:cNvPr id="412" name="直線コネクタ 411"/>
        <xdr:cNvCxnSpPr/>
      </xdr:nvCxnSpPr>
      <xdr:spPr>
        <a:xfrm flipV="1">
          <a:off x="7861300" y="13268564"/>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3" name="フローチャート: 判断 412"/>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4" name="テキスト ボックス 413"/>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79989</xdr:rowOff>
    </xdr:from>
    <xdr:to>
      <xdr:col>41</xdr:col>
      <xdr:colOff>50800</xdr:colOff>
      <xdr:row>77</xdr:row>
      <xdr:rowOff>94757</xdr:rowOff>
    </xdr:to>
    <xdr:cxnSp macro="">
      <xdr:nvCxnSpPr>
        <xdr:cNvPr id="415" name="直線コネクタ 414"/>
        <xdr:cNvCxnSpPr/>
      </xdr:nvCxnSpPr>
      <xdr:spPr>
        <a:xfrm flipV="1">
          <a:off x="6972300" y="1328163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6" name="フローチャート: 判断 415"/>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7" name="テキスト ボックス 416"/>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8" name="フローチャート: 判断 417"/>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9" name="テキスト ボックス 418"/>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144129</xdr:rowOff>
    </xdr:from>
    <xdr:to>
      <xdr:col>55</xdr:col>
      <xdr:colOff>50800</xdr:colOff>
      <xdr:row>77</xdr:row>
      <xdr:rowOff>74279</xdr:rowOff>
    </xdr:to>
    <xdr:sp macro="" textlink="">
      <xdr:nvSpPr>
        <xdr:cNvPr id="425" name="楕円 424"/>
        <xdr:cNvSpPr/>
      </xdr:nvSpPr>
      <xdr:spPr>
        <a:xfrm>
          <a:off x="10426700" y="131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122556</xdr:rowOff>
    </xdr:from>
    <xdr:ext cx="469744" cy="259045"/>
    <xdr:sp macro="" textlink="">
      <xdr:nvSpPr>
        <xdr:cNvPr id="426" name="商工費該当値テキスト"/>
        <xdr:cNvSpPr txBox="1"/>
      </xdr:nvSpPr>
      <xdr:spPr>
        <a:xfrm>
          <a:off x="10528300"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29784</xdr:rowOff>
    </xdr:from>
    <xdr:to>
      <xdr:col>50</xdr:col>
      <xdr:colOff>165100</xdr:colOff>
      <xdr:row>76</xdr:row>
      <xdr:rowOff>131384</xdr:rowOff>
    </xdr:to>
    <xdr:sp macro="" textlink="">
      <xdr:nvSpPr>
        <xdr:cNvPr id="427" name="楕円 426"/>
        <xdr:cNvSpPr/>
      </xdr:nvSpPr>
      <xdr:spPr>
        <a:xfrm>
          <a:off x="9588500" y="130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147911</xdr:rowOff>
    </xdr:from>
    <xdr:ext cx="469744" cy="259045"/>
    <xdr:sp macro="" textlink="">
      <xdr:nvSpPr>
        <xdr:cNvPr id="428" name="テキスト ボックス 427"/>
        <xdr:cNvSpPr txBox="1"/>
      </xdr:nvSpPr>
      <xdr:spPr>
        <a:xfrm>
          <a:off x="9404428" y="128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16114</xdr:rowOff>
    </xdr:from>
    <xdr:to>
      <xdr:col>46</xdr:col>
      <xdr:colOff>38100</xdr:colOff>
      <xdr:row>77</xdr:row>
      <xdr:rowOff>117714</xdr:rowOff>
    </xdr:to>
    <xdr:sp macro="" textlink="">
      <xdr:nvSpPr>
        <xdr:cNvPr id="429" name="楕円 428"/>
        <xdr:cNvSpPr/>
      </xdr:nvSpPr>
      <xdr:spPr>
        <a:xfrm>
          <a:off x="8699500" y="132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108841</xdr:rowOff>
    </xdr:from>
    <xdr:ext cx="469744" cy="259045"/>
    <xdr:sp macro="" textlink="">
      <xdr:nvSpPr>
        <xdr:cNvPr id="430" name="テキスト ボックス 429"/>
        <xdr:cNvSpPr txBox="1"/>
      </xdr:nvSpPr>
      <xdr:spPr>
        <a:xfrm>
          <a:off x="8515428" y="1331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29189</xdr:rowOff>
    </xdr:from>
    <xdr:to>
      <xdr:col>41</xdr:col>
      <xdr:colOff>101600</xdr:colOff>
      <xdr:row>77</xdr:row>
      <xdr:rowOff>130789</xdr:rowOff>
    </xdr:to>
    <xdr:sp macro="" textlink="">
      <xdr:nvSpPr>
        <xdr:cNvPr id="431" name="楕円 430"/>
        <xdr:cNvSpPr/>
      </xdr:nvSpPr>
      <xdr:spPr>
        <a:xfrm>
          <a:off x="7810500" y="132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147316</xdr:rowOff>
    </xdr:from>
    <xdr:ext cx="469744" cy="259045"/>
    <xdr:sp macro="" textlink="">
      <xdr:nvSpPr>
        <xdr:cNvPr id="432" name="テキスト ボックス 431"/>
        <xdr:cNvSpPr txBox="1"/>
      </xdr:nvSpPr>
      <xdr:spPr>
        <a:xfrm>
          <a:off x="7626428" y="1300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43957</xdr:rowOff>
    </xdr:from>
    <xdr:to>
      <xdr:col>36</xdr:col>
      <xdr:colOff>165100</xdr:colOff>
      <xdr:row>77</xdr:row>
      <xdr:rowOff>145557</xdr:rowOff>
    </xdr:to>
    <xdr:sp macro="" textlink="">
      <xdr:nvSpPr>
        <xdr:cNvPr id="433" name="楕円 432"/>
        <xdr:cNvSpPr/>
      </xdr:nvSpPr>
      <xdr:spPr>
        <a:xfrm>
          <a:off x="6921500" y="132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136684</xdr:rowOff>
    </xdr:from>
    <xdr:ext cx="469744" cy="259045"/>
    <xdr:sp macro="" textlink="">
      <xdr:nvSpPr>
        <xdr:cNvPr id="434" name="テキスト ボックス 433"/>
        <xdr:cNvSpPr txBox="1"/>
      </xdr:nvSpPr>
      <xdr:spPr>
        <a:xfrm>
          <a:off x="6737428" y="133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1" name="直線コネクタ 460"/>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2"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3" name="直線コネクタ 462"/>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4"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5" name="直線コネクタ 464"/>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108806</xdr:rowOff>
    </xdr:from>
    <xdr:to>
      <xdr:col>55</xdr:col>
      <xdr:colOff>0</xdr:colOff>
      <xdr:row>94</xdr:row>
      <xdr:rowOff>32324</xdr:rowOff>
    </xdr:to>
    <xdr:cxnSp macro="">
      <xdr:nvCxnSpPr>
        <xdr:cNvPr id="466" name="直線コネクタ 465"/>
        <xdr:cNvCxnSpPr/>
      </xdr:nvCxnSpPr>
      <xdr:spPr>
        <a:xfrm>
          <a:off x="9639300" y="16053656"/>
          <a:ext cx="8382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67"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8" name="フローチャート: 判断 467"/>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41663</xdr:rowOff>
    </xdr:from>
    <xdr:to>
      <xdr:col>50</xdr:col>
      <xdr:colOff>114300</xdr:colOff>
      <xdr:row>93</xdr:row>
      <xdr:rowOff>108806</xdr:rowOff>
    </xdr:to>
    <xdr:cxnSp macro="">
      <xdr:nvCxnSpPr>
        <xdr:cNvPr id="469" name="直線コネクタ 468"/>
        <xdr:cNvCxnSpPr/>
      </xdr:nvCxnSpPr>
      <xdr:spPr>
        <a:xfrm>
          <a:off x="8750300" y="15986513"/>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70" name="フローチャート: 判断 469"/>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21967</xdr:rowOff>
    </xdr:from>
    <xdr:ext cx="534377" cy="259045"/>
    <xdr:sp macro="" textlink="">
      <xdr:nvSpPr>
        <xdr:cNvPr id="471" name="テキスト ボックス 470"/>
        <xdr:cNvSpPr txBox="1"/>
      </xdr:nvSpPr>
      <xdr:spPr>
        <a:xfrm>
          <a:off x="9372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41663</xdr:rowOff>
    </xdr:from>
    <xdr:to>
      <xdr:col>45</xdr:col>
      <xdr:colOff>177800</xdr:colOff>
      <xdr:row>93</xdr:row>
      <xdr:rowOff>89767</xdr:rowOff>
    </xdr:to>
    <xdr:cxnSp macro="">
      <xdr:nvCxnSpPr>
        <xdr:cNvPr id="472" name="直線コネクタ 471"/>
        <xdr:cNvCxnSpPr/>
      </xdr:nvCxnSpPr>
      <xdr:spPr>
        <a:xfrm flipV="1">
          <a:off x="7861300" y="15986513"/>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3" name="フローチャート: 判断 472"/>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76961</xdr:rowOff>
    </xdr:from>
    <xdr:ext cx="534377" cy="259045"/>
    <xdr:sp macro="" textlink="">
      <xdr:nvSpPr>
        <xdr:cNvPr id="474" name="テキスト ボックス 473"/>
        <xdr:cNvSpPr txBox="1"/>
      </xdr:nvSpPr>
      <xdr:spPr>
        <a:xfrm>
          <a:off x="8483111" y="16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89767</xdr:rowOff>
    </xdr:from>
    <xdr:to>
      <xdr:col>41</xdr:col>
      <xdr:colOff>50800</xdr:colOff>
      <xdr:row>93</xdr:row>
      <xdr:rowOff>162266</xdr:rowOff>
    </xdr:to>
    <xdr:cxnSp macro="">
      <xdr:nvCxnSpPr>
        <xdr:cNvPr id="475" name="直線コネクタ 474"/>
        <xdr:cNvCxnSpPr/>
      </xdr:nvCxnSpPr>
      <xdr:spPr>
        <a:xfrm flipV="1">
          <a:off x="6972300" y="16034617"/>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6" name="フローチャート: 判断 475"/>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69972</xdr:rowOff>
    </xdr:from>
    <xdr:ext cx="534377" cy="259045"/>
    <xdr:sp macro="" textlink="">
      <xdr:nvSpPr>
        <xdr:cNvPr id="477" name="テキスト ボックス 476"/>
        <xdr:cNvSpPr txBox="1"/>
      </xdr:nvSpPr>
      <xdr:spPr>
        <a:xfrm>
          <a:off x="7594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8" name="フローチャート: 判断 477"/>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157853</xdr:rowOff>
    </xdr:from>
    <xdr:ext cx="534377" cy="259045"/>
    <xdr:sp macro="" textlink="">
      <xdr:nvSpPr>
        <xdr:cNvPr id="479" name="テキスト ボックス 478"/>
        <xdr:cNvSpPr txBox="1"/>
      </xdr:nvSpPr>
      <xdr:spPr>
        <a:xfrm>
          <a:off x="670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152974</xdr:rowOff>
    </xdr:from>
    <xdr:to>
      <xdr:col>55</xdr:col>
      <xdr:colOff>50800</xdr:colOff>
      <xdr:row>94</xdr:row>
      <xdr:rowOff>83124</xdr:rowOff>
    </xdr:to>
    <xdr:sp macro="" textlink="">
      <xdr:nvSpPr>
        <xdr:cNvPr id="485" name="楕円 484"/>
        <xdr:cNvSpPr/>
      </xdr:nvSpPr>
      <xdr:spPr>
        <a:xfrm>
          <a:off x="10426700" y="160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4401</xdr:rowOff>
    </xdr:from>
    <xdr:ext cx="534377" cy="259045"/>
    <xdr:sp macro="" textlink="">
      <xdr:nvSpPr>
        <xdr:cNvPr id="486" name="土木費該当値テキスト"/>
        <xdr:cNvSpPr txBox="1"/>
      </xdr:nvSpPr>
      <xdr:spPr>
        <a:xfrm>
          <a:off x="10528300" y="159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58006</xdr:rowOff>
    </xdr:from>
    <xdr:to>
      <xdr:col>50</xdr:col>
      <xdr:colOff>165100</xdr:colOff>
      <xdr:row>93</xdr:row>
      <xdr:rowOff>159606</xdr:rowOff>
    </xdr:to>
    <xdr:sp macro="" textlink="">
      <xdr:nvSpPr>
        <xdr:cNvPr id="487" name="楕円 486"/>
        <xdr:cNvSpPr/>
      </xdr:nvSpPr>
      <xdr:spPr>
        <a:xfrm>
          <a:off x="9588500" y="160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4683</xdr:rowOff>
    </xdr:from>
    <xdr:ext cx="534377" cy="259045"/>
    <xdr:sp macro="" textlink="">
      <xdr:nvSpPr>
        <xdr:cNvPr id="488" name="テキスト ボックス 487"/>
        <xdr:cNvSpPr txBox="1"/>
      </xdr:nvSpPr>
      <xdr:spPr>
        <a:xfrm>
          <a:off x="9372111" y="157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162313</xdr:rowOff>
    </xdr:from>
    <xdr:to>
      <xdr:col>46</xdr:col>
      <xdr:colOff>38100</xdr:colOff>
      <xdr:row>93</xdr:row>
      <xdr:rowOff>92463</xdr:rowOff>
    </xdr:to>
    <xdr:sp macro="" textlink="">
      <xdr:nvSpPr>
        <xdr:cNvPr id="489" name="楕円 488"/>
        <xdr:cNvSpPr/>
      </xdr:nvSpPr>
      <xdr:spPr>
        <a:xfrm>
          <a:off x="8699500" y="15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108990</xdr:rowOff>
    </xdr:from>
    <xdr:ext cx="534377" cy="259045"/>
    <xdr:sp macro="" textlink="">
      <xdr:nvSpPr>
        <xdr:cNvPr id="490" name="テキスト ボックス 489"/>
        <xdr:cNvSpPr txBox="1"/>
      </xdr:nvSpPr>
      <xdr:spPr>
        <a:xfrm>
          <a:off x="8483111" y="157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38967</xdr:rowOff>
    </xdr:from>
    <xdr:to>
      <xdr:col>41</xdr:col>
      <xdr:colOff>101600</xdr:colOff>
      <xdr:row>93</xdr:row>
      <xdr:rowOff>140567</xdr:rowOff>
    </xdr:to>
    <xdr:sp macro="" textlink="">
      <xdr:nvSpPr>
        <xdr:cNvPr id="491" name="楕円 490"/>
        <xdr:cNvSpPr/>
      </xdr:nvSpPr>
      <xdr:spPr>
        <a:xfrm>
          <a:off x="7810500" y="159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157094</xdr:rowOff>
    </xdr:from>
    <xdr:ext cx="534377" cy="259045"/>
    <xdr:sp macro="" textlink="">
      <xdr:nvSpPr>
        <xdr:cNvPr id="492" name="テキスト ボックス 491"/>
        <xdr:cNvSpPr txBox="1"/>
      </xdr:nvSpPr>
      <xdr:spPr>
        <a:xfrm>
          <a:off x="7594111" y="157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111466</xdr:rowOff>
    </xdr:from>
    <xdr:to>
      <xdr:col>36</xdr:col>
      <xdr:colOff>165100</xdr:colOff>
      <xdr:row>94</xdr:row>
      <xdr:rowOff>41616</xdr:rowOff>
    </xdr:to>
    <xdr:sp macro="" textlink="">
      <xdr:nvSpPr>
        <xdr:cNvPr id="493" name="楕円 492"/>
        <xdr:cNvSpPr/>
      </xdr:nvSpPr>
      <xdr:spPr>
        <a:xfrm>
          <a:off x="6921500" y="160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58143</xdr:rowOff>
    </xdr:from>
    <xdr:ext cx="534377" cy="259045"/>
    <xdr:sp macro="" textlink="">
      <xdr:nvSpPr>
        <xdr:cNvPr id="494" name="テキスト ボックス 493"/>
        <xdr:cNvSpPr txBox="1"/>
      </xdr:nvSpPr>
      <xdr:spPr>
        <a:xfrm>
          <a:off x="6705111" y="158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9" name="直線コネクタ 518"/>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20"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1" name="直線コネクタ 520"/>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2"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3" name="直線コネクタ 522"/>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121031</xdr:rowOff>
    </xdr:from>
    <xdr:to>
      <xdr:col>85</xdr:col>
      <xdr:colOff>127000</xdr:colOff>
      <xdr:row>36</xdr:row>
      <xdr:rowOff>55880</xdr:rowOff>
    </xdr:to>
    <xdr:cxnSp macro="">
      <xdr:nvCxnSpPr>
        <xdr:cNvPr id="524" name="直線コネクタ 523"/>
        <xdr:cNvCxnSpPr/>
      </xdr:nvCxnSpPr>
      <xdr:spPr>
        <a:xfrm>
          <a:off x="15481300" y="6121781"/>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25" name="消防費平均値テキスト"/>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6" name="フローチャート: 判断 525"/>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153416</xdr:rowOff>
    </xdr:from>
    <xdr:to>
      <xdr:col>81</xdr:col>
      <xdr:colOff>50800</xdr:colOff>
      <xdr:row>35</xdr:row>
      <xdr:rowOff>121031</xdr:rowOff>
    </xdr:to>
    <xdr:cxnSp macro="">
      <xdr:nvCxnSpPr>
        <xdr:cNvPr id="527" name="直線コネクタ 526"/>
        <xdr:cNvCxnSpPr/>
      </xdr:nvCxnSpPr>
      <xdr:spPr>
        <a:xfrm>
          <a:off x="14592300" y="5982716"/>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8" name="フローチャート: 判断 527"/>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9" name="テキスト ボックス 528"/>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153416</xdr:rowOff>
    </xdr:from>
    <xdr:to>
      <xdr:col>76</xdr:col>
      <xdr:colOff>114300</xdr:colOff>
      <xdr:row>35</xdr:row>
      <xdr:rowOff>94234</xdr:rowOff>
    </xdr:to>
    <xdr:cxnSp macro="">
      <xdr:nvCxnSpPr>
        <xdr:cNvPr id="530" name="直線コネクタ 529"/>
        <xdr:cNvCxnSpPr/>
      </xdr:nvCxnSpPr>
      <xdr:spPr>
        <a:xfrm flipV="1">
          <a:off x="13703300" y="5982716"/>
          <a:ext cx="889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1" name="フローチャート: 判断 530"/>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32" name="テキスト ボックス 531"/>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70358</xdr:rowOff>
    </xdr:from>
    <xdr:to>
      <xdr:col>71</xdr:col>
      <xdr:colOff>177800</xdr:colOff>
      <xdr:row>35</xdr:row>
      <xdr:rowOff>94234</xdr:rowOff>
    </xdr:to>
    <xdr:cxnSp macro="">
      <xdr:nvCxnSpPr>
        <xdr:cNvPr id="533" name="直線コネクタ 532"/>
        <xdr:cNvCxnSpPr/>
      </xdr:nvCxnSpPr>
      <xdr:spPr>
        <a:xfrm>
          <a:off x="12814300" y="6071108"/>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4" name="フローチャート: 判断 533"/>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5" name="テキスト ボックス 534"/>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6" name="フローチャート: 判断 535"/>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37" name="テキスト ボックス 536"/>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5080</xdr:rowOff>
    </xdr:from>
    <xdr:to>
      <xdr:col>85</xdr:col>
      <xdr:colOff>177800</xdr:colOff>
      <xdr:row>36</xdr:row>
      <xdr:rowOff>106680</xdr:rowOff>
    </xdr:to>
    <xdr:sp macro="" textlink="">
      <xdr:nvSpPr>
        <xdr:cNvPr id="543" name="楕円 542"/>
        <xdr:cNvSpPr/>
      </xdr:nvSpPr>
      <xdr:spPr>
        <a:xfrm>
          <a:off x="16268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27957</xdr:rowOff>
    </xdr:from>
    <xdr:ext cx="534377" cy="259045"/>
    <xdr:sp macro="" textlink="">
      <xdr:nvSpPr>
        <xdr:cNvPr id="544" name="消防費該当値テキスト"/>
        <xdr:cNvSpPr txBox="1"/>
      </xdr:nvSpPr>
      <xdr:spPr>
        <a:xfrm>
          <a:off x="16370300" y="60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70231</xdr:rowOff>
    </xdr:from>
    <xdr:to>
      <xdr:col>81</xdr:col>
      <xdr:colOff>101600</xdr:colOff>
      <xdr:row>36</xdr:row>
      <xdr:rowOff>381</xdr:rowOff>
    </xdr:to>
    <xdr:sp macro="" textlink="">
      <xdr:nvSpPr>
        <xdr:cNvPr id="545" name="楕円 544"/>
        <xdr:cNvSpPr/>
      </xdr:nvSpPr>
      <xdr:spPr>
        <a:xfrm>
          <a:off x="15430500" y="60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16908</xdr:rowOff>
    </xdr:from>
    <xdr:ext cx="534377" cy="259045"/>
    <xdr:sp macro="" textlink="">
      <xdr:nvSpPr>
        <xdr:cNvPr id="546" name="テキスト ボックス 545"/>
        <xdr:cNvSpPr txBox="1"/>
      </xdr:nvSpPr>
      <xdr:spPr>
        <a:xfrm>
          <a:off x="15214111" y="58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102616</xdr:rowOff>
    </xdr:from>
    <xdr:to>
      <xdr:col>76</xdr:col>
      <xdr:colOff>165100</xdr:colOff>
      <xdr:row>35</xdr:row>
      <xdr:rowOff>32766</xdr:rowOff>
    </xdr:to>
    <xdr:sp macro="" textlink="">
      <xdr:nvSpPr>
        <xdr:cNvPr id="547" name="楕円 546"/>
        <xdr:cNvSpPr/>
      </xdr:nvSpPr>
      <xdr:spPr>
        <a:xfrm>
          <a:off x="1454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49293</xdr:rowOff>
    </xdr:from>
    <xdr:ext cx="534377" cy="259045"/>
    <xdr:sp macro="" textlink="">
      <xdr:nvSpPr>
        <xdr:cNvPr id="548" name="テキスト ボックス 547"/>
        <xdr:cNvSpPr txBox="1"/>
      </xdr:nvSpPr>
      <xdr:spPr>
        <a:xfrm>
          <a:off x="14325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43434</xdr:rowOff>
    </xdr:from>
    <xdr:to>
      <xdr:col>72</xdr:col>
      <xdr:colOff>38100</xdr:colOff>
      <xdr:row>35</xdr:row>
      <xdr:rowOff>145034</xdr:rowOff>
    </xdr:to>
    <xdr:sp macro="" textlink="">
      <xdr:nvSpPr>
        <xdr:cNvPr id="549" name="楕円 548"/>
        <xdr:cNvSpPr/>
      </xdr:nvSpPr>
      <xdr:spPr>
        <a:xfrm>
          <a:off x="13652500" y="60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161561</xdr:rowOff>
    </xdr:from>
    <xdr:ext cx="534377" cy="259045"/>
    <xdr:sp macro="" textlink="">
      <xdr:nvSpPr>
        <xdr:cNvPr id="550" name="テキスト ボックス 549"/>
        <xdr:cNvSpPr txBox="1"/>
      </xdr:nvSpPr>
      <xdr:spPr>
        <a:xfrm>
          <a:off x="13436111" y="58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19558</xdr:rowOff>
    </xdr:from>
    <xdr:to>
      <xdr:col>67</xdr:col>
      <xdr:colOff>101600</xdr:colOff>
      <xdr:row>35</xdr:row>
      <xdr:rowOff>121158</xdr:rowOff>
    </xdr:to>
    <xdr:sp macro="" textlink="">
      <xdr:nvSpPr>
        <xdr:cNvPr id="551" name="楕円 550"/>
        <xdr:cNvSpPr/>
      </xdr:nvSpPr>
      <xdr:spPr>
        <a:xfrm>
          <a:off x="12763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137685</xdr:rowOff>
    </xdr:from>
    <xdr:ext cx="534377" cy="259045"/>
    <xdr:sp macro="" textlink="">
      <xdr:nvSpPr>
        <xdr:cNvPr id="552" name="テキスト ボックス 551"/>
        <xdr:cNvSpPr txBox="1"/>
      </xdr:nvSpPr>
      <xdr:spPr>
        <a:xfrm>
          <a:off x="12547111" y="57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7" name="直線コネクタ 576"/>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8"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9" name="直線コネクタ 578"/>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80"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1" name="直線コネクタ 580"/>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116205</xdr:rowOff>
    </xdr:from>
    <xdr:to>
      <xdr:col>85</xdr:col>
      <xdr:colOff>127000</xdr:colOff>
      <xdr:row>58</xdr:row>
      <xdr:rowOff>154801</xdr:rowOff>
    </xdr:to>
    <xdr:cxnSp macro="">
      <xdr:nvCxnSpPr>
        <xdr:cNvPr id="582" name="直線コネクタ 581"/>
        <xdr:cNvCxnSpPr/>
      </xdr:nvCxnSpPr>
      <xdr:spPr>
        <a:xfrm flipV="1">
          <a:off x="15481300" y="10060305"/>
          <a:ext cx="8382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3" name="教育費平均値テキスト"/>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4" name="フローチャート: 判断 583"/>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154801</xdr:rowOff>
    </xdr:from>
    <xdr:to>
      <xdr:col>81</xdr:col>
      <xdr:colOff>50800</xdr:colOff>
      <xdr:row>59</xdr:row>
      <xdr:rowOff>31928</xdr:rowOff>
    </xdr:to>
    <xdr:cxnSp macro="">
      <xdr:nvCxnSpPr>
        <xdr:cNvPr id="585" name="直線コネクタ 584"/>
        <xdr:cNvCxnSpPr/>
      </xdr:nvCxnSpPr>
      <xdr:spPr>
        <a:xfrm flipV="1">
          <a:off x="14592300" y="10098901"/>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6" name="フローチャート: 判断 585"/>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7" name="テキスト ボックス 586"/>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31928</xdr:rowOff>
    </xdr:from>
    <xdr:to>
      <xdr:col>76</xdr:col>
      <xdr:colOff>114300</xdr:colOff>
      <xdr:row>59</xdr:row>
      <xdr:rowOff>55690</xdr:rowOff>
    </xdr:to>
    <xdr:cxnSp macro="">
      <xdr:nvCxnSpPr>
        <xdr:cNvPr id="588" name="直線コネクタ 587"/>
        <xdr:cNvCxnSpPr/>
      </xdr:nvCxnSpPr>
      <xdr:spPr>
        <a:xfrm flipV="1">
          <a:off x="13703300" y="10147478"/>
          <a:ext cx="8890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9" name="フローチャート: 判断 588"/>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90" name="テキスト ボックス 589"/>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55690</xdr:rowOff>
    </xdr:from>
    <xdr:to>
      <xdr:col>71</xdr:col>
      <xdr:colOff>177800</xdr:colOff>
      <xdr:row>59</xdr:row>
      <xdr:rowOff>59639</xdr:rowOff>
    </xdr:to>
    <xdr:cxnSp macro="">
      <xdr:nvCxnSpPr>
        <xdr:cNvPr id="591" name="直線コネクタ 590"/>
        <xdr:cNvCxnSpPr/>
      </xdr:nvCxnSpPr>
      <xdr:spPr>
        <a:xfrm flipV="1">
          <a:off x="12814300" y="1017124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2" name="フローチャート: 判断 591"/>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3" name="テキスト ボックス 592"/>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4" name="フローチャート: 判断 593"/>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5" name="テキスト ボックス 594"/>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65405</xdr:rowOff>
    </xdr:from>
    <xdr:to>
      <xdr:col>85</xdr:col>
      <xdr:colOff>177800</xdr:colOff>
      <xdr:row>58</xdr:row>
      <xdr:rowOff>167005</xdr:rowOff>
    </xdr:to>
    <xdr:sp macro="" textlink="">
      <xdr:nvSpPr>
        <xdr:cNvPr id="601" name="楕円 600"/>
        <xdr:cNvSpPr/>
      </xdr:nvSpPr>
      <xdr:spPr>
        <a:xfrm>
          <a:off x="16268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43832</xdr:rowOff>
    </xdr:from>
    <xdr:ext cx="534377" cy="259045"/>
    <xdr:sp macro="" textlink="">
      <xdr:nvSpPr>
        <xdr:cNvPr id="602" name="教育費該当値テキスト"/>
        <xdr:cNvSpPr txBox="1"/>
      </xdr:nvSpPr>
      <xdr:spPr>
        <a:xfrm>
          <a:off x="16370300" y="9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104001</xdr:rowOff>
    </xdr:from>
    <xdr:to>
      <xdr:col>81</xdr:col>
      <xdr:colOff>101600</xdr:colOff>
      <xdr:row>59</xdr:row>
      <xdr:rowOff>34151</xdr:rowOff>
    </xdr:to>
    <xdr:sp macro="" textlink="">
      <xdr:nvSpPr>
        <xdr:cNvPr id="603" name="楕円 602"/>
        <xdr:cNvSpPr/>
      </xdr:nvSpPr>
      <xdr:spPr>
        <a:xfrm>
          <a:off x="15430500" y="100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25278</xdr:rowOff>
    </xdr:from>
    <xdr:ext cx="534377" cy="259045"/>
    <xdr:sp macro="" textlink="">
      <xdr:nvSpPr>
        <xdr:cNvPr id="604" name="テキスト ボックス 603"/>
        <xdr:cNvSpPr txBox="1"/>
      </xdr:nvSpPr>
      <xdr:spPr>
        <a:xfrm>
          <a:off x="15214111" y="10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152578</xdr:rowOff>
    </xdr:from>
    <xdr:to>
      <xdr:col>76</xdr:col>
      <xdr:colOff>165100</xdr:colOff>
      <xdr:row>59</xdr:row>
      <xdr:rowOff>82728</xdr:rowOff>
    </xdr:to>
    <xdr:sp macro="" textlink="">
      <xdr:nvSpPr>
        <xdr:cNvPr id="605" name="楕円 604"/>
        <xdr:cNvSpPr/>
      </xdr:nvSpPr>
      <xdr:spPr>
        <a:xfrm>
          <a:off x="14541500" y="100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73855</xdr:rowOff>
    </xdr:from>
    <xdr:ext cx="534377" cy="259045"/>
    <xdr:sp macro="" textlink="">
      <xdr:nvSpPr>
        <xdr:cNvPr id="606" name="テキスト ボックス 605"/>
        <xdr:cNvSpPr txBox="1"/>
      </xdr:nvSpPr>
      <xdr:spPr>
        <a:xfrm>
          <a:off x="14325111" y="10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4890</xdr:rowOff>
    </xdr:from>
    <xdr:to>
      <xdr:col>72</xdr:col>
      <xdr:colOff>38100</xdr:colOff>
      <xdr:row>59</xdr:row>
      <xdr:rowOff>106490</xdr:rowOff>
    </xdr:to>
    <xdr:sp macro="" textlink="">
      <xdr:nvSpPr>
        <xdr:cNvPr id="607" name="楕円 606"/>
        <xdr:cNvSpPr/>
      </xdr:nvSpPr>
      <xdr:spPr>
        <a:xfrm>
          <a:off x="13652500" y="101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97617</xdr:rowOff>
    </xdr:from>
    <xdr:ext cx="534377" cy="259045"/>
    <xdr:sp macro="" textlink="">
      <xdr:nvSpPr>
        <xdr:cNvPr id="608" name="テキスト ボックス 607"/>
        <xdr:cNvSpPr txBox="1"/>
      </xdr:nvSpPr>
      <xdr:spPr>
        <a:xfrm>
          <a:off x="13436111" y="102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8839</xdr:rowOff>
    </xdr:from>
    <xdr:to>
      <xdr:col>67</xdr:col>
      <xdr:colOff>101600</xdr:colOff>
      <xdr:row>59</xdr:row>
      <xdr:rowOff>110439</xdr:rowOff>
    </xdr:to>
    <xdr:sp macro="" textlink="">
      <xdr:nvSpPr>
        <xdr:cNvPr id="609" name="楕円 608"/>
        <xdr:cNvSpPr/>
      </xdr:nvSpPr>
      <xdr:spPr>
        <a:xfrm>
          <a:off x="12763500" y="101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101566</xdr:rowOff>
    </xdr:from>
    <xdr:ext cx="534377" cy="259045"/>
    <xdr:sp macro="" textlink="">
      <xdr:nvSpPr>
        <xdr:cNvPr id="610" name="テキスト ボックス 609"/>
        <xdr:cNvSpPr txBox="1"/>
      </xdr:nvSpPr>
      <xdr:spPr>
        <a:xfrm>
          <a:off x="12547111" y="10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4" name="テキスト ボックス 623"/>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4" name="直線コネクタ 633"/>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7"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8" name="直線コネクタ 637"/>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100076</xdr:rowOff>
    </xdr:from>
    <xdr:to>
      <xdr:col>85</xdr:col>
      <xdr:colOff>127000</xdr:colOff>
      <xdr:row>79</xdr:row>
      <xdr:rowOff>44450</xdr:rowOff>
    </xdr:to>
    <xdr:cxnSp macro="">
      <xdr:nvCxnSpPr>
        <xdr:cNvPr id="639" name="直線コネクタ 638"/>
        <xdr:cNvCxnSpPr/>
      </xdr:nvCxnSpPr>
      <xdr:spPr>
        <a:xfrm>
          <a:off x="15481300" y="134731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40"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1" name="フローチャート: 判断 640"/>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100076</xdr:rowOff>
    </xdr:from>
    <xdr:to>
      <xdr:col>81</xdr:col>
      <xdr:colOff>50800</xdr:colOff>
      <xdr:row>79</xdr:row>
      <xdr:rowOff>14732</xdr:rowOff>
    </xdr:to>
    <xdr:cxnSp macro="">
      <xdr:nvCxnSpPr>
        <xdr:cNvPr id="642" name="直線コネクタ 641"/>
        <xdr:cNvCxnSpPr/>
      </xdr:nvCxnSpPr>
      <xdr:spPr>
        <a:xfrm flipV="1">
          <a:off x="14592300" y="1347317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3" name="フローチャート: 判断 642"/>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4" name="テキスト ボックス 643"/>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14732</xdr:rowOff>
    </xdr:from>
    <xdr:to>
      <xdr:col>76</xdr:col>
      <xdr:colOff>114300</xdr:colOff>
      <xdr:row>79</xdr:row>
      <xdr:rowOff>44450</xdr:rowOff>
    </xdr:to>
    <xdr:cxnSp macro="">
      <xdr:nvCxnSpPr>
        <xdr:cNvPr id="645" name="直線コネクタ 644"/>
        <xdr:cNvCxnSpPr/>
      </xdr:nvCxnSpPr>
      <xdr:spPr>
        <a:xfrm flipV="1">
          <a:off x="13703300" y="13559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6" name="フローチャート: 判断 645"/>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7" name="テキスト ボックス 646"/>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36830</xdr:rowOff>
    </xdr:from>
    <xdr:to>
      <xdr:col>71</xdr:col>
      <xdr:colOff>177800</xdr:colOff>
      <xdr:row>79</xdr:row>
      <xdr:rowOff>44450</xdr:rowOff>
    </xdr:to>
    <xdr:cxnSp macro="">
      <xdr:nvCxnSpPr>
        <xdr:cNvPr id="648" name="直線コネクタ 647"/>
        <xdr:cNvCxnSpPr/>
      </xdr:nvCxnSpPr>
      <xdr:spPr>
        <a:xfrm>
          <a:off x="12814300" y="1358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9" name="フローチャート: 判断 648"/>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50" name="テキスト ボックス 649"/>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1" name="フローチャート: 判断 650"/>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2" name="テキスト ボックス 651"/>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49276</xdr:rowOff>
    </xdr:from>
    <xdr:to>
      <xdr:col>81</xdr:col>
      <xdr:colOff>101600</xdr:colOff>
      <xdr:row>78</xdr:row>
      <xdr:rowOff>150876</xdr:rowOff>
    </xdr:to>
    <xdr:sp macro="" textlink="">
      <xdr:nvSpPr>
        <xdr:cNvPr id="660" name="楕円 659"/>
        <xdr:cNvSpPr/>
      </xdr:nvSpPr>
      <xdr:spPr>
        <a:xfrm>
          <a:off x="15430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142003</xdr:rowOff>
    </xdr:from>
    <xdr:ext cx="378565" cy="259045"/>
    <xdr:sp macro="" textlink="">
      <xdr:nvSpPr>
        <xdr:cNvPr id="661" name="テキスト ボックス 660"/>
        <xdr:cNvSpPr txBox="1"/>
      </xdr:nvSpPr>
      <xdr:spPr>
        <a:xfrm>
          <a:off x="15292017" y="1351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135382</xdr:rowOff>
    </xdr:from>
    <xdr:to>
      <xdr:col>76</xdr:col>
      <xdr:colOff>165100</xdr:colOff>
      <xdr:row>79</xdr:row>
      <xdr:rowOff>65532</xdr:rowOff>
    </xdr:to>
    <xdr:sp macro="" textlink="">
      <xdr:nvSpPr>
        <xdr:cNvPr id="662" name="楕円 661"/>
        <xdr:cNvSpPr/>
      </xdr:nvSpPr>
      <xdr:spPr>
        <a:xfrm>
          <a:off x="14541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56659</xdr:rowOff>
    </xdr:from>
    <xdr:ext cx="313932" cy="259045"/>
    <xdr:sp macro="" textlink="">
      <xdr:nvSpPr>
        <xdr:cNvPr id="663" name="テキスト ボックス 662"/>
        <xdr:cNvSpPr txBox="1"/>
      </xdr:nvSpPr>
      <xdr:spPr>
        <a:xfrm>
          <a:off x="14435333" y="13601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157480</xdr:rowOff>
    </xdr:from>
    <xdr:to>
      <xdr:col>67</xdr:col>
      <xdr:colOff>101600</xdr:colOff>
      <xdr:row>79</xdr:row>
      <xdr:rowOff>87630</xdr:rowOff>
    </xdr:to>
    <xdr:sp macro="" textlink="">
      <xdr:nvSpPr>
        <xdr:cNvPr id="666" name="楕円 665"/>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78757</xdr:rowOff>
    </xdr:from>
    <xdr:ext cx="313932" cy="259045"/>
    <xdr:sp macro="" textlink="">
      <xdr:nvSpPr>
        <xdr:cNvPr id="667" name="テキスト ボックス 666"/>
        <xdr:cNvSpPr txBox="1"/>
      </xdr:nvSpPr>
      <xdr:spPr>
        <a:xfrm>
          <a:off x="12657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1" name="直線コネクタ 690"/>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2"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3" name="直線コネクタ 692"/>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4"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5" name="直線コネクタ 694"/>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151854</xdr:rowOff>
    </xdr:from>
    <xdr:to>
      <xdr:col>85</xdr:col>
      <xdr:colOff>127000</xdr:colOff>
      <xdr:row>96</xdr:row>
      <xdr:rowOff>166979</xdr:rowOff>
    </xdr:to>
    <xdr:cxnSp macro="">
      <xdr:nvCxnSpPr>
        <xdr:cNvPr id="696" name="直線コネクタ 695"/>
        <xdr:cNvCxnSpPr/>
      </xdr:nvCxnSpPr>
      <xdr:spPr>
        <a:xfrm flipV="1">
          <a:off x="15481300" y="16611054"/>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7" name="公債費平均値テキスト"/>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8" name="フローチャート: 判断 697"/>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166979</xdr:rowOff>
    </xdr:from>
    <xdr:to>
      <xdr:col>81</xdr:col>
      <xdr:colOff>50800</xdr:colOff>
      <xdr:row>97</xdr:row>
      <xdr:rowOff>2445</xdr:rowOff>
    </xdr:to>
    <xdr:cxnSp macro="">
      <xdr:nvCxnSpPr>
        <xdr:cNvPr id="699" name="直線コネクタ 698"/>
        <xdr:cNvCxnSpPr/>
      </xdr:nvCxnSpPr>
      <xdr:spPr>
        <a:xfrm flipV="1">
          <a:off x="14592300" y="16626179"/>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700" name="フローチャート: 判断 699"/>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1" name="テキスト ボックス 700"/>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2445</xdr:rowOff>
    </xdr:from>
    <xdr:to>
      <xdr:col>76</xdr:col>
      <xdr:colOff>114300</xdr:colOff>
      <xdr:row>97</xdr:row>
      <xdr:rowOff>5359</xdr:rowOff>
    </xdr:to>
    <xdr:cxnSp macro="">
      <xdr:nvCxnSpPr>
        <xdr:cNvPr id="702" name="直線コネクタ 701"/>
        <xdr:cNvCxnSpPr/>
      </xdr:nvCxnSpPr>
      <xdr:spPr>
        <a:xfrm flipV="1">
          <a:off x="13703300" y="1663309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3" name="フローチャート: 判断 702"/>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4" name="テキスト ボックス 703"/>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5359</xdr:rowOff>
    </xdr:from>
    <xdr:to>
      <xdr:col>71</xdr:col>
      <xdr:colOff>177800</xdr:colOff>
      <xdr:row>97</xdr:row>
      <xdr:rowOff>19704</xdr:rowOff>
    </xdr:to>
    <xdr:cxnSp macro="">
      <xdr:nvCxnSpPr>
        <xdr:cNvPr id="705" name="直線コネクタ 704"/>
        <xdr:cNvCxnSpPr/>
      </xdr:nvCxnSpPr>
      <xdr:spPr>
        <a:xfrm flipV="1">
          <a:off x="12814300" y="16636009"/>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6" name="フローチャート: 判断 705"/>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7" name="テキスト ボックス 706"/>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8" name="フローチャート: 判断 707"/>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9" name="テキスト ボックス 708"/>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101054</xdr:rowOff>
    </xdr:from>
    <xdr:to>
      <xdr:col>85</xdr:col>
      <xdr:colOff>177800</xdr:colOff>
      <xdr:row>97</xdr:row>
      <xdr:rowOff>31204</xdr:rowOff>
    </xdr:to>
    <xdr:sp macro="" textlink="">
      <xdr:nvSpPr>
        <xdr:cNvPr id="715" name="楕円 714"/>
        <xdr:cNvSpPr/>
      </xdr:nvSpPr>
      <xdr:spPr>
        <a:xfrm>
          <a:off x="16268700" y="165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79481</xdr:rowOff>
    </xdr:from>
    <xdr:ext cx="534377" cy="259045"/>
    <xdr:sp macro="" textlink="">
      <xdr:nvSpPr>
        <xdr:cNvPr id="716" name="公債費該当値テキスト"/>
        <xdr:cNvSpPr txBox="1"/>
      </xdr:nvSpPr>
      <xdr:spPr>
        <a:xfrm>
          <a:off x="16370300" y="165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116179</xdr:rowOff>
    </xdr:from>
    <xdr:to>
      <xdr:col>81</xdr:col>
      <xdr:colOff>101600</xdr:colOff>
      <xdr:row>97</xdr:row>
      <xdr:rowOff>46329</xdr:rowOff>
    </xdr:to>
    <xdr:sp macro="" textlink="">
      <xdr:nvSpPr>
        <xdr:cNvPr id="717" name="楕円 716"/>
        <xdr:cNvSpPr/>
      </xdr:nvSpPr>
      <xdr:spPr>
        <a:xfrm>
          <a:off x="15430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37456</xdr:rowOff>
    </xdr:from>
    <xdr:ext cx="534377" cy="259045"/>
    <xdr:sp macro="" textlink="">
      <xdr:nvSpPr>
        <xdr:cNvPr id="718" name="テキスト ボックス 717"/>
        <xdr:cNvSpPr txBox="1"/>
      </xdr:nvSpPr>
      <xdr:spPr>
        <a:xfrm>
          <a:off x="15214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123095</xdr:rowOff>
    </xdr:from>
    <xdr:to>
      <xdr:col>76</xdr:col>
      <xdr:colOff>165100</xdr:colOff>
      <xdr:row>97</xdr:row>
      <xdr:rowOff>53245</xdr:rowOff>
    </xdr:to>
    <xdr:sp macro="" textlink="">
      <xdr:nvSpPr>
        <xdr:cNvPr id="719" name="楕円 718"/>
        <xdr:cNvSpPr/>
      </xdr:nvSpPr>
      <xdr:spPr>
        <a:xfrm>
          <a:off x="14541500" y="165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44372</xdr:rowOff>
    </xdr:from>
    <xdr:ext cx="534377" cy="259045"/>
    <xdr:sp macro="" textlink="">
      <xdr:nvSpPr>
        <xdr:cNvPr id="720" name="テキスト ボックス 719"/>
        <xdr:cNvSpPr txBox="1"/>
      </xdr:nvSpPr>
      <xdr:spPr>
        <a:xfrm>
          <a:off x="14325111" y="166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126009</xdr:rowOff>
    </xdr:from>
    <xdr:to>
      <xdr:col>72</xdr:col>
      <xdr:colOff>38100</xdr:colOff>
      <xdr:row>97</xdr:row>
      <xdr:rowOff>56159</xdr:rowOff>
    </xdr:to>
    <xdr:sp macro="" textlink="">
      <xdr:nvSpPr>
        <xdr:cNvPr id="721" name="楕円 720"/>
        <xdr:cNvSpPr/>
      </xdr:nvSpPr>
      <xdr:spPr>
        <a:xfrm>
          <a:off x="13652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47286</xdr:rowOff>
    </xdr:from>
    <xdr:ext cx="534377" cy="259045"/>
    <xdr:sp macro="" textlink="">
      <xdr:nvSpPr>
        <xdr:cNvPr id="722" name="テキスト ボックス 721"/>
        <xdr:cNvSpPr txBox="1"/>
      </xdr:nvSpPr>
      <xdr:spPr>
        <a:xfrm>
          <a:off x="13436111" y="166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140354</xdr:rowOff>
    </xdr:from>
    <xdr:to>
      <xdr:col>67</xdr:col>
      <xdr:colOff>101600</xdr:colOff>
      <xdr:row>97</xdr:row>
      <xdr:rowOff>70504</xdr:rowOff>
    </xdr:to>
    <xdr:sp macro="" textlink="">
      <xdr:nvSpPr>
        <xdr:cNvPr id="723" name="楕円 722"/>
        <xdr:cNvSpPr/>
      </xdr:nvSpPr>
      <xdr:spPr>
        <a:xfrm>
          <a:off x="12763500" y="1659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61631</xdr:rowOff>
    </xdr:from>
    <xdr:ext cx="534377" cy="259045"/>
    <xdr:sp macro="" textlink="">
      <xdr:nvSpPr>
        <xdr:cNvPr id="724" name="テキスト ボックス 723"/>
        <xdr:cNvSpPr txBox="1"/>
      </xdr:nvSpPr>
      <xdr:spPr>
        <a:xfrm>
          <a:off x="12547111" y="166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8" name="直線コネクタ 747"/>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1"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2" name="直線コネクタ 751"/>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4"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5" name="フローチャート: 判断 754"/>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7" name="フローチャート: 判断 756"/>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8" name="テキスト ボックス 757"/>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60" name="フローチャート: 判断 759"/>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1" name="テキスト ボックス 760"/>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3" name="フローチャート: 判断 762"/>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4" name="テキスト ボックス 763"/>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5" name="フローチャート: 判断 764"/>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6" name="テキスト ボックス 765"/>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ysClr val="windowText" lastClr="000000"/>
              </a:solidFill>
              <a:effectLst/>
              <a:latin typeface="+mn-lt"/>
              <a:ea typeface="+mn-ea"/>
              <a:cs typeface="+mn-cs"/>
            </a:rPr>
            <a:t>令和</a:t>
          </a:r>
          <a:r>
            <a:rPr lang="ja-JP" altLang="en-US" sz="1050">
              <a:solidFill>
                <a:sysClr val="windowText" lastClr="000000"/>
              </a:solidFill>
              <a:effectLst/>
              <a:latin typeface="+mn-lt"/>
              <a:ea typeface="+mn-ea"/>
              <a:cs typeface="+mn-cs"/>
            </a:rPr>
            <a:t>３</a:t>
          </a:r>
          <a:r>
            <a:rPr lang="ja-JP" altLang="ja-JP" sz="1050">
              <a:solidFill>
                <a:sysClr val="windowText" lastClr="000000"/>
              </a:solidFill>
              <a:effectLst/>
              <a:latin typeface="+mn-lt"/>
              <a:ea typeface="+mn-ea"/>
              <a:cs typeface="+mn-cs"/>
            </a:rPr>
            <a:t>年度の財政規模は、普通会計では対前年度比</a:t>
          </a:r>
          <a:r>
            <a:rPr lang="en-US" altLang="ja-JP" sz="1050">
              <a:solidFill>
                <a:sysClr val="windowText" lastClr="000000"/>
              </a:solidFill>
              <a:effectLst/>
              <a:latin typeface="+mn-lt"/>
              <a:ea typeface="+mn-ea"/>
              <a:cs typeface="+mn-cs"/>
            </a:rPr>
            <a:t>11.7</a:t>
          </a:r>
          <a:r>
            <a:rPr lang="ja-JP" altLang="ja-JP" sz="1050">
              <a:solidFill>
                <a:sysClr val="windowText" lastClr="000000"/>
              </a:solidFill>
              <a:effectLst/>
              <a:latin typeface="+mn-lt"/>
              <a:ea typeface="+mn-ea"/>
              <a:cs typeface="+mn-cs"/>
            </a:rPr>
            <a:t>％の</a:t>
          </a:r>
          <a:r>
            <a:rPr lang="ja-JP" altLang="en-US" sz="1050">
              <a:solidFill>
                <a:sysClr val="windowText" lastClr="000000"/>
              </a:solidFill>
              <a:effectLst/>
              <a:latin typeface="+mn-lt"/>
              <a:ea typeface="+mn-ea"/>
              <a:cs typeface="+mn-cs"/>
            </a:rPr>
            <a:t>減</a:t>
          </a:r>
          <a:r>
            <a:rPr lang="ja-JP" altLang="ja-JP" sz="1050">
              <a:solidFill>
                <a:sysClr val="windowText" lastClr="000000"/>
              </a:solidFill>
              <a:effectLst/>
              <a:latin typeface="+mn-lt"/>
              <a:ea typeface="+mn-ea"/>
              <a:cs typeface="+mn-cs"/>
            </a:rPr>
            <a:t>となった</a:t>
          </a:r>
          <a:r>
            <a:rPr lang="ja-JP" altLang="en-US" sz="1050">
              <a:solidFill>
                <a:sysClr val="windowText" lastClr="000000"/>
              </a:solidFill>
              <a:effectLst/>
              <a:latin typeface="+mn-lt"/>
              <a:ea typeface="+mn-ea"/>
              <a:cs typeface="+mn-cs"/>
            </a:rPr>
            <a:t>が、</a:t>
          </a:r>
          <a:r>
            <a:rPr lang="ja-JP" altLang="ja-JP" sz="1050">
              <a:solidFill>
                <a:sysClr val="windowText" lastClr="000000"/>
              </a:solidFill>
              <a:effectLst/>
              <a:latin typeface="+mn-lt"/>
              <a:ea typeface="+mn-ea"/>
              <a:cs typeface="+mn-cs"/>
            </a:rPr>
            <a:t>こ</a:t>
          </a:r>
          <a:r>
            <a:rPr lang="ja-JP" altLang="en-US" sz="1050">
              <a:solidFill>
                <a:sysClr val="windowText" lastClr="000000"/>
              </a:solidFill>
              <a:effectLst/>
              <a:latin typeface="+mn-lt"/>
              <a:ea typeface="+mn-ea"/>
              <a:cs typeface="+mn-cs"/>
            </a:rPr>
            <a:t>れは前年度に実施した</a:t>
          </a:r>
          <a:r>
            <a:rPr lang="ja-JP" altLang="ja-JP" sz="1050">
              <a:solidFill>
                <a:sysClr val="windowText" lastClr="000000"/>
              </a:solidFill>
              <a:effectLst/>
              <a:latin typeface="+mn-lt"/>
              <a:ea typeface="+mn-ea"/>
              <a:cs typeface="+mn-cs"/>
            </a:rPr>
            <a:t>新型コロナウイルス感染症</a:t>
          </a:r>
          <a:r>
            <a:rPr lang="ja-JP" altLang="en-US" sz="1050">
              <a:solidFill>
                <a:sysClr val="windowText" lastClr="000000"/>
              </a:solidFill>
              <a:effectLst/>
              <a:latin typeface="+mn-lt"/>
              <a:ea typeface="+mn-ea"/>
              <a:cs typeface="+mn-cs"/>
            </a:rPr>
            <a:t>対応の</a:t>
          </a:r>
          <a:r>
            <a:rPr lang="ja-JP" altLang="ja-JP" sz="1050">
              <a:solidFill>
                <a:sysClr val="windowText" lastClr="000000"/>
              </a:solidFill>
              <a:effectLst/>
              <a:latin typeface="+mn-lt"/>
              <a:ea typeface="+mn-ea"/>
              <a:cs typeface="+mn-cs"/>
            </a:rPr>
            <a:t>特別定額給付金給付事業</a:t>
          </a:r>
          <a:r>
            <a:rPr lang="ja-JP" altLang="en-US" sz="1050">
              <a:solidFill>
                <a:sysClr val="windowText" lastClr="000000"/>
              </a:solidFill>
              <a:effectLst/>
              <a:latin typeface="+mn-lt"/>
              <a:ea typeface="+mn-ea"/>
              <a:cs typeface="+mn-cs"/>
            </a:rPr>
            <a:t>の皆減によるもので</a:t>
          </a:r>
          <a:r>
            <a:rPr lang="ja-JP" altLang="ja-JP" sz="1050">
              <a:solidFill>
                <a:sysClr val="windowText" lastClr="000000"/>
              </a:solidFill>
              <a:effectLst/>
              <a:latin typeface="+mn-lt"/>
              <a:ea typeface="+mn-ea"/>
              <a:cs typeface="+mn-cs"/>
            </a:rPr>
            <a:t>ある。</a:t>
          </a:r>
          <a:r>
            <a:rPr lang="ja-JP" altLang="en-US" sz="1050">
              <a:solidFill>
                <a:sysClr val="windowText" lastClr="000000"/>
              </a:solidFill>
              <a:effectLst/>
              <a:latin typeface="+mn-lt"/>
              <a:ea typeface="+mn-ea"/>
              <a:cs typeface="+mn-cs"/>
            </a:rPr>
            <a:t>令和３年度は総務費の</a:t>
          </a:r>
          <a:r>
            <a:rPr lang="ja-JP" altLang="ja-JP" sz="1050">
              <a:solidFill>
                <a:sysClr val="windowText" lastClr="000000"/>
              </a:solidFill>
              <a:effectLst/>
              <a:latin typeface="+mn-lt"/>
              <a:ea typeface="+mn-ea"/>
              <a:cs typeface="+mn-cs"/>
            </a:rPr>
            <a:t>ほか、</a:t>
          </a:r>
          <a:r>
            <a:rPr lang="ja-JP" altLang="en-US" sz="1050">
              <a:solidFill>
                <a:sysClr val="windowText" lastClr="000000"/>
              </a:solidFill>
              <a:effectLst/>
              <a:latin typeface="+mn-lt"/>
              <a:ea typeface="+mn-ea"/>
              <a:cs typeface="+mn-cs"/>
            </a:rPr>
            <a:t>商工費、土木費、消防費などが減になっており、</a:t>
          </a:r>
          <a:r>
            <a:rPr lang="ja-JP" altLang="ja-JP" sz="1050">
              <a:solidFill>
                <a:sysClr val="windowText" lastClr="000000"/>
              </a:solidFill>
              <a:effectLst/>
              <a:latin typeface="+mn-lt"/>
              <a:ea typeface="+mn-ea"/>
              <a:cs typeface="+mn-cs"/>
            </a:rPr>
            <a:t>民生費、衛生費、教育費などが増に</a:t>
          </a:r>
          <a:r>
            <a:rPr lang="ja-JP" altLang="en-US" sz="1050">
              <a:solidFill>
                <a:sysClr val="windowText" lastClr="000000"/>
              </a:solidFill>
              <a:effectLst/>
              <a:latin typeface="+mn-lt"/>
              <a:ea typeface="+mn-ea"/>
              <a:cs typeface="+mn-cs"/>
            </a:rPr>
            <a:t>なってい</a:t>
          </a:r>
          <a:r>
            <a:rPr lang="ja-JP" altLang="ja-JP" sz="1050">
              <a:solidFill>
                <a:sysClr val="windowText" lastClr="000000"/>
              </a:solidFill>
              <a:effectLst/>
              <a:latin typeface="+mn-lt"/>
              <a:ea typeface="+mn-ea"/>
              <a:cs typeface="+mn-cs"/>
            </a:rPr>
            <a:t>る。</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　主な増加した事業費の要因については、民生費については、</a:t>
          </a:r>
          <a:r>
            <a:rPr lang="ja-JP" altLang="ja-JP" sz="1050">
              <a:solidFill>
                <a:schemeClr val="dk1"/>
              </a:solidFill>
              <a:effectLst/>
              <a:latin typeface="+mn-lt"/>
              <a:ea typeface="+mn-ea"/>
              <a:cs typeface="+mn-cs"/>
            </a:rPr>
            <a:t>新型コロナウイルス</a:t>
          </a:r>
          <a:r>
            <a:rPr lang="ja-JP" altLang="en-US" sz="1050">
              <a:solidFill>
                <a:sysClr val="windowText" lastClr="000000"/>
              </a:solidFill>
              <a:effectLst/>
              <a:latin typeface="+mn-lt"/>
              <a:ea typeface="+mn-ea"/>
              <a:cs typeface="+mn-cs"/>
            </a:rPr>
            <a:t>感染症への対応として</a:t>
          </a:r>
          <a:r>
            <a:rPr lang="ja-JP" altLang="ja-JP" sz="1050">
              <a:solidFill>
                <a:schemeClr val="dk1"/>
              </a:solidFill>
              <a:effectLst/>
              <a:latin typeface="+mn-lt"/>
              <a:ea typeface="+mn-ea"/>
              <a:cs typeface="+mn-cs"/>
            </a:rPr>
            <a:t>子育て世帯等臨時特別支援事業</a:t>
          </a:r>
          <a:r>
            <a:rPr lang="ja-JP" altLang="en-US" sz="1050">
              <a:solidFill>
                <a:schemeClr val="dk1"/>
              </a:solidFill>
              <a:effectLst/>
              <a:latin typeface="+mn-lt"/>
              <a:ea typeface="+mn-ea"/>
              <a:cs typeface="+mn-cs"/>
            </a:rPr>
            <a:t>や</a:t>
          </a:r>
          <a:r>
            <a:rPr lang="ja-JP" altLang="en-US" sz="1050">
              <a:solidFill>
                <a:sysClr val="windowText" lastClr="000000"/>
              </a:solidFill>
              <a:effectLst/>
              <a:latin typeface="+mn-lt"/>
              <a:ea typeface="+mn-ea"/>
              <a:cs typeface="+mn-cs"/>
            </a:rPr>
            <a:t>住民税非課税世帯等臨時特別給付金給付事業を実施したことなどにより増となり、住民一人当たり</a:t>
          </a:r>
          <a:r>
            <a:rPr lang="en-US" altLang="ja-JP" sz="1050">
              <a:solidFill>
                <a:sysClr val="windowText" lastClr="000000"/>
              </a:solidFill>
              <a:effectLst/>
              <a:latin typeface="+mn-lt"/>
              <a:ea typeface="+mn-ea"/>
              <a:cs typeface="+mn-cs"/>
            </a:rPr>
            <a:t>174,811</a:t>
          </a:r>
          <a:r>
            <a:rPr lang="ja-JP" altLang="en-US" sz="1050">
              <a:solidFill>
                <a:sysClr val="windowText" lastClr="000000"/>
              </a:solidFill>
              <a:effectLst/>
              <a:latin typeface="+mn-lt"/>
              <a:ea typeface="+mn-ea"/>
              <a:cs typeface="+mn-cs"/>
            </a:rPr>
            <a:t>円となっている。衛生費については、新型コロナウイルス感染症への対応、環境事業センターや一般廃棄物中間処理施設の再整備事業などにより増となり、</a:t>
          </a:r>
          <a:r>
            <a:rPr lang="en-US" altLang="ja-JP" sz="1050">
              <a:solidFill>
                <a:sysClr val="windowText" lastClr="000000"/>
              </a:solidFill>
              <a:effectLst/>
              <a:latin typeface="+mn-lt"/>
              <a:ea typeface="+mn-ea"/>
              <a:cs typeface="+mn-cs"/>
            </a:rPr>
            <a:t>55.2</a:t>
          </a:r>
          <a:r>
            <a:rPr lang="ja-JP" altLang="en-US" sz="1050">
              <a:solidFill>
                <a:sysClr val="windowText" lastClr="000000"/>
              </a:solidFill>
              <a:effectLst/>
              <a:latin typeface="+mn-lt"/>
              <a:ea typeface="+mn-ea"/>
              <a:cs typeface="+mn-cs"/>
            </a:rPr>
            <a:t>％増で住民一人当たり</a:t>
          </a:r>
          <a:r>
            <a:rPr lang="en-US" altLang="ja-JP" sz="1050">
              <a:solidFill>
                <a:sysClr val="windowText" lastClr="000000"/>
              </a:solidFill>
              <a:effectLst/>
              <a:latin typeface="+mn-lt"/>
              <a:ea typeface="+mn-ea"/>
              <a:cs typeface="+mn-cs"/>
            </a:rPr>
            <a:t>58,832</a:t>
          </a:r>
          <a:r>
            <a:rPr lang="ja-JP" altLang="en-US" sz="1050">
              <a:solidFill>
                <a:sysClr val="windowText" lastClr="000000"/>
              </a:solidFill>
              <a:effectLst/>
              <a:latin typeface="+mn-lt"/>
              <a:ea typeface="+mn-ea"/>
              <a:cs typeface="+mn-cs"/>
            </a:rPr>
            <a:t>円となっている。</a:t>
          </a:r>
          <a:r>
            <a:rPr lang="ja-JP" altLang="ja-JP" sz="1050">
              <a:solidFill>
                <a:sysClr val="windowText" lastClr="000000"/>
              </a:solidFill>
              <a:effectLst/>
              <a:latin typeface="+mn-lt"/>
              <a:ea typeface="+mn-ea"/>
              <a:cs typeface="+mn-cs"/>
            </a:rPr>
            <a:t>一方、減少した事業費の要因については</a:t>
          </a:r>
          <a:r>
            <a:rPr lang="ja-JP" altLang="en-US" sz="1050">
              <a:solidFill>
                <a:sysClr val="windowText" lastClr="000000"/>
              </a:solidFill>
              <a:effectLst/>
              <a:latin typeface="+mn-lt"/>
              <a:ea typeface="+mn-ea"/>
              <a:cs typeface="+mn-cs"/>
            </a:rPr>
            <a:t>、総務費は特別定額給付金給付事業費が終了したことにより、以前と同水準の</a:t>
          </a:r>
          <a:r>
            <a:rPr lang="en-US" altLang="ja-JP" sz="1050">
              <a:solidFill>
                <a:sysClr val="windowText" lastClr="000000"/>
              </a:solidFill>
              <a:effectLst/>
              <a:latin typeface="+mn-lt"/>
              <a:ea typeface="+mn-ea"/>
              <a:cs typeface="+mn-cs"/>
            </a:rPr>
            <a:t>45,721</a:t>
          </a:r>
          <a:r>
            <a:rPr lang="ja-JP" altLang="en-US" sz="1050">
              <a:solidFill>
                <a:sysClr val="windowText" lastClr="000000"/>
              </a:solidFill>
              <a:effectLst/>
              <a:latin typeface="+mn-lt"/>
              <a:ea typeface="+mn-ea"/>
              <a:cs typeface="+mn-cs"/>
            </a:rPr>
            <a:t>円となっている。商工費は、中小企業支援資金貸付金、プレミアム付商品券発行事業補助金などの減により、</a:t>
          </a:r>
          <a:r>
            <a:rPr lang="en-US" altLang="ja-JP" sz="1050">
              <a:solidFill>
                <a:sysClr val="windowText" lastClr="000000"/>
              </a:solidFill>
              <a:effectLst/>
              <a:latin typeface="+mn-lt"/>
              <a:ea typeface="+mn-ea"/>
              <a:cs typeface="+mn-cs"/>
            </a:rPr>
            <a:t>28.4</a:t>
          </a:r>
          <a:r>
            <a:rPr lang="ja-JP" altLang="en-US" sz="1050">
              <a:solidFill>
                <a:sysClr val="windowText" lastClr="000000"/>
              </a:solidFill>
              <a:effectLst/>
              <a:latin typeface="+mn-lt"/>
              <a:ea typeface="+mn-ea"/>
              <a:cs typeface="+mn-cs"/>
            </a:rPr>
            <a:t>％減で住民一人当たり</a:t>
          </a:r>
          <a:r>
            <a:rPr lang="en-US" altLang="ja-JP" sz="1050">
              <a:solidFill>
                <a:sysClr val="windowText" lastClr="000000"/>
              </a:solidFill>
              <a:effectLst/>
              <a:latin typeface="+mn-lt"/>
              <a:ea typeface="+mn-ea"/>
              <a:cs typeface="+mn-cs"/>
            </a:rPr>
            <a:t>6,292</a:t>
          </a:r>
          <a:r>
            <a:rPr lang="ja-JP" altLang="en-US" sz="1050">
              <a:solidFill>
                <a:sysClr val="windowText" lastClr="000000"/>
              </a:solidFill>
              <a:effectLst/>
              <a:latin typeface="+mn-lt"/>
              <a:ea typeface="+mn-ea"/>
              <a:cs typeface="+mn-cs"/>
            </a:rPr>
            <a:t>円となっている。</a:t>
          </a:r>
          <a:r>
            <a:rPr lang="ja-JP" altLang="ja-JP" sz="1050">
              <a:solidFill>
                <a:sysClr val="windowText" lastClr="000000"/>
              </a:solidFill>
              <a:effectLst/>
              <a:latin typeface="+mn-lt"/>
              <a:ea typeface="+mn-ea"/>
              <a:cs typeface="+mn-cs"/>
            </a:rPr>
            <a:t>本市の中長期的な財政見通しとしては、市税収入は新型コロナウイルス感染症の影響による落ち込みから</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ゆるやかに回復基調とな</a:t>
          </a:r>
          <a:r>
            <a:rPr lang="ja-JP" altLang="en-US" sz="1050">
              <a:solidFill>
                <a:sysClr val="windowText" lastClr="000000"/>
              </a:solidFill>
              <a:effectLst/>
              <a:latin typeface="+mn-lt"/>
              <a:ea typeface="+mn-ea"/>
              <a:cs typeface="+mn-cs"/>
            </a:rPr>
            <a:t>っている</a:t>
          </a:r>
          <a:r>
            <a:rPr lang="ja-JP" altLang="ja-JP" sz="1050">
              <a:solidFill>
                <a:sysClr val="windowText" lastClr="000000"/>
              </a:solidFill>
              <a:effectLst/>
              <a:latin typeface="+mn-lt"/>
              <a:ea typeface="+mn-ea"/>
              <a:cs typeface="+mn-cs"/>
            </a:rPr>
            <a:t>。また、歳出については</a:t>
          </a:r>
          <a:r>
            <a:rPr lang="ja-JP" altLang="en-US" sz="1050">
              <a:solidFill>
                <a:sysClr val="windowText" lastClr="000000"/>
              </a:solidFill>
              <a:effectLst/>
              <a:latin typeface="+mn-lt"/>
              <a:ea typeface="+mn-ea"/>
              <a:cs typeface="+mn-cs"/>
            </a:rPr>
            <a:t>社会保障関係費</a:t>
          </a:r>
          <a:r>
            <a:rPr lang="ja-JP" altLang="ja-JP" sz="1050">
              <a:solidFill>
                <a:sysClr val="windowText" lastClr="000000"/>
              </a:solidFill>
              <a:effectLst/>
              <a:latin typeface="+mn-lt"/>
              <a:ea typeface="+mn-ea"/>
              <a:cs typeface="+mn-cs"/>
            </a:rPr>
            <a:t>の増</a:t>
          </a:r>
          <a:r>
            <a:rPr lang="ja-JP" altLang="en-US" sz="1050">
              <a:solidFill>
                <a:sysClr val="windowText" lastClr="000000"/>
              </a:solidFill>
              <a:effectLst/>
              <a:latin typeface="+mn-lt"/>
              <a:ea typeface="+mn-ea"/>
              <a:cs typeface="+mn-cs"/>
            </a:rPr>
            <a:t>に伴い民生費の増加</a:t>
          </a:r>
          <a:r>
            <a:rPr lang="ja-JP" altLang="ja-JP" sz="1050">
              <a:solidFill>
                <a:sysClr val="windowText" lastClr="000000"/>
              </a:solidFill>
              <a:effectLst/>
              <a:latin typeface="+mn-lt"/>
              <a:ea typeface="+mn-ea"/>
              <a:cs typeface="+mn-cs"/>
            </a:rPr>
            <a:t>が見込まれるとともに、老朽化した公共施設の再整備や都市基盤整備による</a:t>
          </a:r>
          <a:r>
            <a:rPr lang="ja-JP" altLang="en-US" sz="1050">
              <a:solidFill>
                <a:sysClr val="windowText" lastClr="000000"/>
              </a:solidFill>
              <a:effectLst/>
              <a:latin typeface="+mn-lt"/>
              <a:ea typeface="+mn-ea"/>
              <a:cs typeface="+mn-cs"/>
            </a:rPr>
            <a:t>土木費及び</a:t>
          </a:r>
          <a:r>
            <a:rPr lang="ja-JP" altLang="ja-JP" sz="1050">
              <a:solidFill>
                <a:sysClr val="windowText" lastClr="000000"/>
              </a:solidFill>
              <a:effectLst/>
              <a:latin typeface="+mn-lt"/>
              <a:ea typeface="+mn-ea"/>
              <a:cs typeface="+mn-cs"/>
            </a:rPr>
            <a:t>公債費の増加が見込まれる。数年先の収支見通しを踏まえた計画的な財政運営を行うことが必要であり、優先順位を踏まえた事業実施による財政負担の平準化や事務事業の抜本的な見直し等により、引き続き健全財政に努める。</a:t>
          </a:r>
          <a:endParaRPr lang="ja-JP" altLang="ja-JP" sz="105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令和３年度末の財政調整基金残高は、</a:t>
          </a:r>
          <a:r>
            <a:rPr kumimoji="1" lang="en-US" altLang="ja-JP" sz="1400">
              <a:latin typeface="ＭＳ ゴシック" pitchFamily="49" charset="-128"/>
              <a:ea typeface="ＭＳ ゴシック" pitchFamily="49" charset="-128"/>
            </a:rPr>
            <a:t>3,930</a:t>
          </a:r>
          <a:r>
            <a:rPr kumimoji="1" lang="ja-JP" altLang="en-US" sz="1400">
              <a:latin typeface="ＭＳ ゴシック" pitchFamily="49" charset="-128"/>
              <a:ea typeface="ＭＳ ゴシック" pitchFamily="49" charset="-128"/>
            </a:rPr>
            <a:t>百万円の積み立てと</a:t>
          </a:r>
          <a:r>
            <a:rPr kumimoji="1" lang="en-US" altLang="ja-JP" sz="1400">
              <a:latin typeface="ＭＳ ゴシック" pitchFamily="49" charset="-128"/>
              <a:ea typeface="ＭＳ ゴシック" pitchFamily="49" charset="-128"/>
            </a:rPr>
            <a:t>5,200</a:t>
          </a:r>
          <a:r>
            <a:rPr kumimoji="1" lang="ja-JP" altLang="en-US" sz="1400">
              <a:latin typeface="ＭＳ ゴシック" pitchFamily="49" charset="-128"/>
              <a:ea typeface="ＭＳ ゴシック" pitchFamily="49" charset="-128"/>
            </a:rPr>
            <a:t>百万円の取り崩しを行った結果、</a:t>
          </a:r>
          <a:r>
            <a:rPr kumimoji="1" lang="en-US" altLang="ja-JP" sz="1400">
              <a:latin typeface="ＭＳ ゴシック" pitchFamily="49" charset="-128"/>
              <a:ea typeface="ＭＳ ゴシック" pitchFamily="49" charset="-128"/>
            </a:rPr>
            <a:t>12,360</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実質収支に関しては、歳入増が歳出増を上回ったために、前年度と比較して約</a:t>
          </a:r>
          <a:r>
            <a:rPr kumimoji="1" lang="en-US" altLang="ja-JP" sz="1400">
              <a:latin typeface="ＭＳ ゴシック" pitchFamily="49" charset="-128"/>
              <a:ea typeface="ＭＳ ゴシック" pitchFamily="49" charset="-128"/>
            </a:rPr>
            <a:t>1,831</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令和３年度も引き続き、実質収支も黒字であり、財政調整基金の積み立てなどより実質単年度収支も黒字となっている。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北部第二（三地区）土地区画整理事業は、今後も市財政に多大な負担をかけることが予測されるため、事業の推進に当たっては、事業収支の均衡に留意しつつ施行期間内の完了に向け努める。</a:t>
          </a:r>
        </a:p>
        <a:p>
          <a:r>
            <a:rPr kumimoji="1" lang="ja-JP" altLang="en-US" sz="1400">
              <a:latin typeface="ＭＳ ゴシック" pitchFamily="49" charset="-128"/>
              <a:ea typeface="ＭＳ ゴシック" pitchFamily="49" charset="-128"/>
            </a:rPr>
            <a:t>　国民健康保険事業及び介護保険事業については、医療費、保険給付費の増加や保険料収入の伸び悩みなど厳しい状況が続くことから、適正な執行管理による財政の健全性を維持し、一層の業務の効率化に努める。</a:t>
          </a:r>
        </a:p>
        <a:p>
          <a:r>
            <a:rPr kumimoji="1" lang="ja-JP" altLang="en-US" sz="1400">
              <a:latin typeface="ＭＳ ゴシック" pitchFamily="49" charset="-128"/>
              <a:ea typeface="ＭＳ ゴシック" pitchFamily="49" charset="-128"/>
            </a:rPr>
            <a:t>　令和３年度の市民病院事業において、総収益は</a:t>
          </a:r>
          <a:r>
            <a:rPr kumimoji="1" lang="en-US" altLang="ja-JP" sz="1400">
              <a:latin typeface="ＭＳ ゴシック" pitchFamily="49" charset="-128"/>
              <a:ea typeface="ＭＳ ゴシック" pitchFamily="49" charset="-128"/>
            </a:rPr>
            <a:t>1,870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％）、総費用は</a:t>
          </a:r>
          <a:r>
            <a:rPr kumimoji="1" lang="en-US" altLang="ja-JP" sz="1400">
              <a:latin typeface="ＭＳ ゴシック" pitchFamily="49" charset="-128"/>
              <a:ea typeface="ＭＳ ゴシック" pitchFamily="49" charset="-128"/>
            </a:rPr>
            <a:t>817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％）、それぞれ前年度と比べて増加しており、収支差引額</a:t>
          </a:r>
          <a:r>
            <a:rPr kumimoji="1" lang="en-US" altLang="ja-JP" sz="1400">
              <a:latin typeface="ＭＳ ゴシック" pitchFamily="49" charset="-128"/>
              <a:ea typeface="ＭＳ ゴシック" pitchFamily="49" charset="-128"/>
            </a:rPr>
            <a:t>1,085</a:t>
          </a:r>
          <a:r>
            <a:rPr kumimoji="1" lang="ja-JP" altLang="en-US" sz="1400">
              <a:latin typeface="ＭＳ ゴシック" pitchFamily="49" charset="-128"/>
              <a:ea typeface="ＭＳ ゴシック" pitchFamily="49" charset="-128"/>
            </a:rPr>
            <a:t>百万円の純利益を生じている。健全経営の観点から経費の縮減及び収益の確保に努める。</a:t>
          </a:r>
        </a:p>
        <a:p>
          <a:r>
            <a:rPr kumimoji="1" lang="ja-JP" altLang="en-US" sz="1400">
              <a:latin typeface="ＭＳ ゴシック" pitchFamily="49" charset="-128"/>
              <a:ea typeface="ＭＳ ゴシック" pitchFamily="49" charset="-128"/>
            </a:rPr>
            <a:t>　また、下水道事業費では、総収益は</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％）減少し、総費用が</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％）減少した結果、収支差引額</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百万円の純利益を生じている。本市下水道政策の中長期的課題に対応した基本方針に基づき、事業効果、コスト、リスクのバランスを考慮した健全経営に努める。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令和３年度の実質公債費比率について、分母である標準財政規模が減少し、分子である元利償還金や債務負担行為に基づく支出額が増加したことにより、単年度比率が</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ポイント上昇している。　</a:t>
          </a:r>
        </a:p>
        <a:p>
          <a:r>
            <a:rPr kumimoji="1" lang="ja-JP" altLang="en-US" sz="1400">
              <a:latin typeface="ＭＳ ゴシック" pitchFamily="49" charset="-128"/>
              <a:ea typeface="ＭＳ ゴシック" pitchFamily="49" charset="-128"/>
            </a:rPr>
            <a:t>　引き続き、計画的な借入等による健全財政に努める。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この５年は横ばいからやや減少傾向であるが、同様に、充当可能財源についても横ばいから減少傾向となっている。これにより、将来負担比率の分子についてはやや増加傾向となっている。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近年の状況では、老朽化に伴う庁舎整備事業を行っており、平成２９年度から令和元年度にかけては本庁舎、令和３年度については分庁舎の</a:t>
          </a:r>
          <a:r>
            <a:rPr lang="ja-JP" altLang="ja-JP" sz="1100">
              <a:solidFill>
                <a:schemeClr val="dk1"/>
              </a:solidFill>
              <a:effectLst/>
              <a:latin typeface="+mn-lt"/>
              <a:ea typeface="+mn-ea"/>
              <a:cs typeface="+mn-cs"/>
            </a:rPr>
            <a:t>建設事業に伴う借入などにより、一般会計の市債現在高が増加し</a:t>
          </a:r>
          <a:r>
            <a:rPr lang="ja-JP" altLang="en-US" sz="1100">
              <a:solidFill>
                <a:schemeClr val="dk1"/>
              </a:solidFill>
              <a:effectLst/>
              <a:latin typeface="+mn-lt"/>
              <a:ea typeface="+mn-ea"/>
              <a:cs typeface="+mn-cs"/>
            </a:rPr>
            <a:t>ている。</a:t>
          </a:r>
          <a:endParaRPr lang="ja-JP" altLang="ja-JP" sz="1400">
            <a:effectLst/>
          </a:endParaRPr>
        </a:p>
        <a:p>
          <a:r>
            <a:rPr lang="ja-JP" altLang="ja-JP" sz="1100">
              <a:solidFill>
                <a:schemeClr val="dk1"/>
              </a:solidFill>
              <a:effectLst/>
              <a:latin typeface="+mn-lt"/>
              <a:ea typeface="+mn-ea"/>
              <a:cs typeface="+mn-cs"/>
            </a:rPr>
            <a:t>　債務負担行為に基づく支出予定</a:t>
          </a:r>
          <a:r>
            <a:rPr lang="ja-JP" altLang="en-US" sz="1100">
              <a:solidFill>
                <a:schemeClr val="dk1"/>
              </a:solidFill>
              <a:effectLst/>
              <a:latin typeface="+mn-lt"/>
              <a:ea typeface="+mn-ea"/>
              <a:cs typeface="+mn-cs"/>
            </a:rPr>
            <a:t>については、市立保育園事業費</a:t>
          </a:r>
          <a:r>
            <a:rPr lang="ja-JP" altLang="ja-JP" sz="1100">
              <a:solidFill>
                <a:schemeClr val="dk1"/>
              </a:solidFill>
              <a:effectLst/>
              <a:latin typeface="+mn-lt"/>
              <a:ea typeface="+mn-ea"/>
              <a:cs typeface="+mn-cs"/>
            </a:rPr>
            <a:t>などの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によるもの。</a:t>
          </a:r>
          <a:endParaRPr lang="ja-JP" altLang="ja-JP" sz="1400">
            <a:effectLst/>
          </a:endParaRPr>
        </a:p>
        <a:p>
          <a:r>
            <a:rPr lang="ja-JP" altLang="ja-JP" sz="1100">
              <a:solidFill>
                <a:schemeClr val="dk1"/>
              </a:solidFill>
              <a:effectLst/>
              <a:latin typeface="+mn-lt"/>
              <a:ea typeface="+mn-ea"/>
              <a:cs typeface="+mn-cs"/>
            </a:rPr>
            <a:t>　また、公営企業債等繰入見込額</a:t>
          </a:r>
          <a:r>
            <a:rPr lang="ja-JP" altLang="en-US" sz="1100">
              <a:solidFill>
                <a:schemeClr val="dk1"/>
              </a:solidFill>
              <a:effectLst/>
              <a:latin typeface="+mn-lt"/>
              <a:ea typeface="+mn-ea"/>
              <a:cs typeface="+mn-cs"/>
            </a:rPr>
            <a:t>については、</a:t>
          </a:r>
          <a:r>
            <a:rPr lang="ja-JP" altLang="ja-JP" sz="1100">
              <a:solidFill>
                <a:schemeClr val="dk1"/>
              </a:solidFill>
              <a:effectLst/>
              <a:latin typeface="+mn-lt"/>
              <a:ea typeface="+mn-ea"/>
              <a:cs typeface="+mn-cs"/>
            </a:rPr>
            <a:t>下水道事業債等の減少により前年度に比べて減少している。</a:t>
          </a:r>
          <a:endParaRPr lang="ja-JP" altLang="ja-JP" sz="1400">
            <a:effectLst/>
          </a:endParaRPr>
        </a:p>
        <a:p>
          <a:r>
            <a:rPr lang="ja-JP" altLang="ja-JP" sz="1100">
              <a:solidFill>
                <a:schemeClr val="dk1"/>
              </a:solidFill>
              <a:effectLst/>
              <a:latin typeface="+mn-lt"/>
              <a:ea typeface="+mn-ea"/>
              <a:cs typeface="+mn-cs"/>
            </a:rPr>
            <a:t>　引き続き、適正な地方債発行水準の見極めに努める。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神奈川県藤沢市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公共施設整備基金など７つの基金で残高が前年度から増加したものの、増加した行政需要に対し対財政調整基金を過去最大の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百万円取り崩したことなどにより、基金全体額として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計画的な公共施設再整備に向けて、公共施設整備基金への一定期間における確実な積み立てを行うとともに、緊急的な行政需要に対応し得るよう、決算剰余金の残余については、できる限り財政調整基金への積み立て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また、特定目的基金については、ふるさと納税制度における寄附の獲得に努めるとともに、市民からの寄附風土の醸成を図るよう取り組む。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・公共施設整備基金：庁舎、教育施設その他公用又は公共用に供する施設の整備を図る。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・大庭台墓園基金：大庭台墓園の整備及び管理並びに大庭台墓園の運営に特に関連があると認められる施設の整備を推進する。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・みどり基金：緑地を市民共有の財産として保全するとともに、緑化の推進を図る。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・愛の輪福祉基金：社会福祉に関するボランティア活動の振興等により社会福祉の増進を図る。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・災害復興基金：大規模かつ重大な災害が発生した場合における市民生活の復興を迅速かつ円滑に進める。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積立額が増となったことにより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・大庭台墓園基金：一般財源となる永代使用料等からの積み立てにより、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・みどり基金：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寄附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金などの積み立てにより、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・愛の輪福祉基金：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地域の縁側等地域づくり活動支援事業などに充当したこと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・災害復興基金：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寄附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金の積み立てにより、</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各基金の有する目的を達成するため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ふるさと納税における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寄附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の拡大に向けた取組を充実し、基金残高の確保に努めていく。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令和３年度は、市税の減収と増加した行政需要に対し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百万円を取り崩し、令和２年度の決算剰余金等により、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新型コロナウイルス感染症を含む災害時の市民生活への対応、急増する行政需要に対応できるよう、年度間の財源調整機能を活用しながら、決算剰余金については可能な限り積み立てるよう努める。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a:t>
          </a:r>
          <a:r>
            <a:rPr kumimoji="1" lang="ja-JP" altLang="en-US" sz="1050">
              <a:solidFill>
                <a:schemeClr val="dk1"/>
              </a:solidFill>
              <a:effectLst/>
              <a:latin typeface="+mn-ea"/>
              <a:ea typeface="+mn-ea"/>
              <a:cs typeface="+mn-cs"/>
            </a:rPr>
            <a:t>有形固定資産減価償却率については、平成２９年度以降増加し続けているが、類似団体と比較して低い状況にあり、</a:t>
          </a:r>
          <a:r>
            <a:rPr kumimoji="1" lang="ja-JP" altLang="ja-JP" sz="1050">
              <a:solidFill>
                <a:schemeClr val="dk1"/>
              </a:solidFill>
              <a:effectLst/>
              <a:latin typeface="+mn-ea"/>
              <a:ea typeface="+mn-ea"/>
              <a:cs typeface="+mn-cs"/>
            </a:rPr>
            <a:t>公共施設再整備基本方針のもとに令和６年度までの再整備短期プランを定め、計画的な整備に取り組んでいること等によるものと考えられる。しかしながら、学校施設などの老朽化の進展等により上昇傾向にあるため、引き続き財政負担を的確に捉え、計画的な対策を進めていく。</a:t>
          </a:r>
          <a:endParaRPr lang="ja-JP" altLang="ja-JP" sz="105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1" name="楕円 80"/>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2" name="有形固定資産減価償却率該当値テキスト"/>
        <xdr:cNvSpPr txBox="1"/>
      </xdr:nvSpPr>
      <xdr:spPr>
        <a:xfrm>
          <a:off x="48133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3" name="楕円 82"/>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148590</xdr:rowOff>
    </xdr:to>
    <xdr:cxnSp macro="">
      <xdr:nvCxnSpPr>
        <xdr:cNvPr id="84" name="直線コネクタ 83"/>
        <xdr:cNvCxnSpPr/>
      </xdr:nvCxnSpPr>
      <xdr:spPr>
        <a:xfrm>
          <a:off x="4051300" y="585978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25823</xdr:rowOff>
    </xdr:from>
    <xdr:to>
      <xdr:col>15</xdr:col>
      <xdr:colOff>187325</xdr:colOff>
      <xdr:row>29</xdr:row>
      <xdr:rowOff>127423</xdr:rowOff>
    </xdr:to>
    <xdr:sp macro="" textlink="">
      <xdr:nvSpPr>
        <xdr:cNvPr id="85" name="楕円 84"/>
        <xdr:cNvSpPr/>
      </xdr:nvSpPr>
      <xdr:spPr>
        <a:xfrm>
          <a:off x="3238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116205</xdr:rowOff>
    </xdr:to>
    <xdr:cxnSp macro="">
      <xdr:nvCxnSpPr>
        <xdr:cNvPr id="86" name="直線コネクタ 85"/>
        <xdr:cNvCxnSpPr/>
      </xdr:nvCxnSpPr>
      <xdr:spPr>
        <a:xfrm>
          <a:off x="3289300" y="58201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7" name="楕円 86"/>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76623</xdr:rowOff>
    </xdr:to>
    <xdr:cxnSp macro="">
      <xdr:nvCxnSpPr>
        <xdr:cNvPr id="88" name="直線コネクタ 87"/>
        <xdr:cNvCxnSpPr/>
      </xdr:nvCxnSpPr>
      <xdr:spPr>
        <a:xfrm>
          <a:off x="2527300" y="580220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89" name="楕円 88"/>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33443</xdr:rowOff>
    </xdr:from>
    <xdr:to>
      <xdr:col>11</xdr:col>
      <xdr:colOff>136525</xdr:colOff>
      <xdr:row>29</xdr:row>
      <xdr:rowOff>58632</xdr:rowOff>
    </xdr:to>
    <xdr:cxnSp macro="">
      <xdr:nvCxnSpPr>
        <xdr:cNvPr id="90" name="直線コネクタ 89"/>
        <xdr:cNvCxnSpPr/>
      </xdr:nvCxnSpPr>
      <xdr:spPr>
        <a:xfrm>
          <a:off x="1765300" y="577701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5"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143950</xdr:rowOff>
    </xdr:from>
    <xdr:ext cx="405111" cy="259045"/>
    <xdr:sp macro="" textlink="">
      <xdr:nvSpPr>
        <xdr:cNvPr id="96" name="n_2mainValue有形固定資産減価償却率"/>
        <xdr:cNvSpPr txBox="1"/>
      </xdr:nvSpPr>
      <xdr:spPr>
        <a:xfrm>
          <a:off x="3086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97" name="n_3mainValue有形固定資産減価償却率"/>
        <xdr:cNvSpPr txBox="1"/>
      </xdr:nvSpPr>
      <xdr:spPr>
        <a:xfrm>
          <a:off x="2324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8" name="n_4main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mn-ea"/>
              <a:ea typeface="+mn-ea"/>
            </a:rPr>
            <a:t>　昨年度と比較し、経常一般財源の増等により、債務償還比率は減少したものの、類似団体平均を上回る結果となった。一般廃棄物焼却施設や市民センター整備等の大型整備により、地方債残高の増加による影響が大きいが、</a:t>
          </a:r>
          <a:r>
            <a:rPr kumimoji="1" lang="ja-JP" altLang="ja-JP" sz="1050">
              <a:solidFill>
                <a:schemeClr val="dk1"/>
              </a:solidFill>
              <a:effectLst/>
              <a:latin typeface="+mn-ea"/>
              <a:ea typeface="+mn-ea"/>
              <a:cs typeface="+mn-cs"/>
            </a:rPr>
            <a:t>今後も地方債残高の増加が見込まれる一方、業務活動収支の好転が見込めないことから、地方債残高を注視し、基金への剰余金の積立を積極的に行う等、健全財政の維持に努める。</a:t>
          </a:r>
          <a:endParaRPr lang="ja-JP" altLang="ja-JP" sz="1050">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7" name="直線コネクタ 126"/>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28" name="債務償還比率最小値テキスト"/>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9" name="直線コネクタ 128"/>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2" name="債務償還比率平均値テキスト"/>
        <xdr:cNvSpPr txBox="1"/>
      </xdr:nvSpPr>
      <xdr:spPr>
        <a:xfrm>
          <a:off x="14846300" y="5799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3" name="フローチャート: 判断 132"/>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4" name="フローチャート: 判断 133"/>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5" name="フローチャート: 判断 134"/>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6" name="フローチャート: 判断 135"/>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7" name="フローチャート: 判断 136"/>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124968</xdr:rowOff>
    </xdr:from>
    <xdr:to>
      <xdr:col>76</xdr:col>
      <xdr:colOff>73025</xdr:colOff>
      <xdr:row>31</xdr:row>
      <xdr:rowOff>55118</xdr:rowOff>
    </xdr:to>
    <xdr:sp macro="" textlink="">
      <xdr:nvSpPr>
        <xdr:cNvPr id="143" name="楕円 142"/>
        <xdr:cNvSpPr/>
      </xdr:nvSpPr>
      <xdr:spPr>
        <a:xfrm>
          <a:off x="147447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103395</xdr:rowOff>
    </xdr:from>
    <xdr:ext cx="469744" cy="259045"/>
    <xdr:sp macro="" textlink="">
      <xdr:nvSpPr>
        <xdr:cNvPr id="144" name="債務償還比率該当値テキスト"/>
        <xdr:cNvSpPr txBox="1"/>
      </xdr:nvSpPr>
      <xdr:spPr>
        <a:xfrm>
          <a:off x="14846300"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58949</xdr:rowOff>
    </xdr:from>
    <xdr:to>
      <xdr:col>72</xdr:col>
      <xdr:colOff>123825</xdr:colOff>
      <xdr:row>31</xdr:row>
      <xdr:rowOff>160549</xdr:rowOff>
    </xdr:to>
    <xdr:sp macro="" textlink="">
      <xdr:nvSpPr>
        <xdr:cNvPr id="145" name="楕円 144"/>
        <xdr:cNvSpPr/>
      </xdr:nvSpPr>
      <xdr:spPr>
        <a:xfrm>
          <a:off x="14033500" y="61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4318</xdr:rowOff>
    </xdr:from>
    <xdr:to>
      <xdr:col>76</xdr:col>
      <xdr:colOff>22225</xdr:colOff>
      <xdr:row>31</xdr:row>
      <xdr:rowOff>109749</xdr:rowOff>
    </xdr:to>
    <xdr:cxnSp macro="">
      <xdr:nvCxnSpPr>
        <xdr:cNvPr id="146" name="直線コネクタ 145"/>
        <xdr:cNvCxnSpPr/>
      </xdr:nvCxnSpPr>
      <xdr:spPr>
        <a:xfrm flipV="1">
          <a:off x="14084300" y="6090793"/>
          <a:ext cx="7112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38439</xdr:rowOff>
    </xdr:from>
    <xdr:to>
      <xdr:col>68</xdr:col>
      <xdr:colOff>123825</xdr:colOff>
      <xdr:row>31</xdr:row>
      <xdr:rowOff>140039</xdr:rowOff>
    </xdr:to>
    <xdr:sp macro="" textlink="">
      <xdr:nvSpPr>
        <xdr:cNvPr id="147" name="楕円 146"/>
        <xdr:cNvSpPr/>
      </xdr:nvSpPr>
      <xdr:spPr>
        <a:xfrm>
          <a:off x="13271500" y="61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89239</xdr:rowOff>
    </xdr:from>
    <xdr:to>
      <xdr:col>72</xdr:col>
      <xdr:colOff>73025</xdr:colOff>
      <xdr:row>31</xdr:row>
      <xdr:rowOff>109749</xdr:rowOff>
    </xdr:to>
    <xdr:cxnSp macro="">
      <xdr:nvCxnSpPr>
        <xdr:cNvPr id="148" name="直線コネクタ 147"/>
        <xdr:cNvCxnSpPr/>
      </xdr:nvCxnSpPr>
      <xdr:spPr>
        <a:xfrm>
          <a:off x="13322300" y="6175714"/>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103918</xdr:rowOff>
    </xdr:from>
    <xdr:to>
      <xdr:col>64</xdr:col>
      <xdr:colOff>123825</xdr:colOff>
      <xdr:row>31</xdr:row>
      <xdr:rowOff>34068</xdr:rowOff>
    </xdr:to>
    <xdr:sp macro="" textlink="">
      <xdr:nvSpPr>
        <xdr:cNvPr id="149" name="楕円 148"/>
        <xdr:cNvSpPr/>
      </xdr:nvSpPr>
      <xdr:spPr>
        <a:xfrm>
          <a:off x="12509500" y="60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154718</xdr:rowOff>
    </xdr:from>
    <xdr:to>
      <xdr:col>68</xdr:col>
      <xdr:colOff>73025</xdr:colOff>
      <xdr:row>31</xdr:row>
      <xdr:rowOff>89239</xdr:rowOff>
    </xdr:to>
    <xdr:cxnSp macro="">
      <xdr:nvCxnSpPr>
        <xdr:cNvPr id="150" name="直線コネクタ 149"/>
        <xdr:cNvCxnSpPr/>
      </xdr:nvCxnSpPr>
      <xdr:spPr>
        <a:xfrm>
          <a:off x="12560300" y="6069743"/>
          <a:ext cx="762000" cy="10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154834</xdr:rowOff>
    </xdr:from>
    <xdr:to>
      <xdr:col>60</xdr:col>
      <xdr:colOff>123825</xdr:colOff>
      <xdr:row>31</xdr:row>
      <xdr:rowOff>84984</xdr:rowOff>
    </xdr:to>
    <xdr:sp macro="" textlink="">
      <xdr:nvSpPr>
        <xdr:cNvPr id="151" name="楕円 150"/>
        <xdr:cNvSpPr/>
      </xdr:nvSpPr>
      <xdr:spPr>
        <a:xfrm>
          <a:off x="117475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154718</xdr:rowOff>
    </xdr:from>
    <xdr:to>
      <xdr:col>64</xdr:col>
      <xdr:colOff>73025</xdr:colOff>
      <xdr:row>31</xdr:row>
      <xdr:rowOff>34184</xdr:rowOff>
    </xdr:to>
    <xdr:cxnSp macro="">
      <xdr:nvCxnSpPr>
        <xdr:cNvPr id="152" name="直線コネクタ 151"/>
        <xdr:cNvCxnSpPr/>
      </xdr:nvCxnSpPr>
      <xdr:spPr>
        <a:xfrm flipV="1">
          <a:off x="11798300" y="6069743"/>
          <a:ext cx="762000" cy="5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53" name="n_1aveValue債務償還比率"/>
        <xdr:cNvSpPr txBox="1"/>
      </xdr:nvSpPr>
      <xdr:spPr>
        <a:xfrm>
          <a:off x="13836727" y="62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54" name="n_2aveValue債務償還比率"/>
        <xdr:cNvSpPr txBox="1"/>
      </xdr:nvSpPr>
      <xdr:spPr>
        <a:xfrm>
          <a:off x="13087427" y="637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55" name="n_3aveValue債務償還比率"/>
        <xdr:cNvSpPr txBox="1"/>
      </xdr:nvSpPr>
      <xdr:spPr>
        <a:xfrm>
          <a:off x="12325427"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56" name="n_4aveValue債務償還比率"/>
        <xdr:cNvSpPr txBox="1"/>
      </xdr:nvSpPr>
      <xdr:spPr>
        <a:xfrm>
          <a:off x="11563427" y="63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5626</xdr:rowOff>
    </xdr:from>
    <xdr:ext cx="469744" cy="259045"/>
    <xdr:sp macro="" textlink="">
      <xdr:nvSpPr>
        <xdr:cNvPr id="157" name="n_1mainValue債務償還比率"/>
        <xdr:cNvSpPr txBox="1"/>
      </xdr:nvSpPr>
      <xdr:spPr>
        <a:xfrm>
          <a:off x="13836727" y="592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156566</xdr:rowOff>
    </xdr:from>
    <xdr:ext cx="469744" cy="259045"/>
    <xdr:sp macro="" textlink="">
      <xdr:nvSpPr>
        <xdr:cNvPr id="158" name="n_2mainValue債務償還比率"/>
        <xdr:cNvSpPr txBox="1"/>
      </xdr:nvSpPr>
      <xdr:spPr>
        <a:xfrm>
          <a:off x="13087427" y="59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50595</xdr:rowOff>
    </xdr:from>
    <xdr:ext cx="469744" cy="259045"/>
    <xdr:sp macro="" textlink="">
      <xdr:nvSpPr>
        <xdr:cNvPr id="159" name="n_3mainValue債務償還比率"/>
        <xdr:cNvSpPr txBox="1"/>
      </xdr:nvSpPr>
      <xdr:spPr>
        <a:xfrm>
          <a:off x="12325427" y="579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101511</xdr:rowOff>
    </xdr:from>
    <xdr:ext cx="469744" cy="259045"/>
    <xdr:sp macro="" textlink="">
      <xdr:nvSpPr>
        <xdr:cNvPr id="160" name="n_4mainValue債務償還比率"/>
        <xdr:cNvSpPr txBox="1"/>
      </xdr:nvSpPr>
      <xdr:spPr>
        <a:xfrm>
          <a:off x="11563427" y="584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95630</xdr:rowOff>
    </xdr:from>
    <xdr:ext cx="405111" cy="259045"/>
    <xdr:sp macro="" textlink="">
      <xdr:nvSpPr>
        <xdr:cNvPr id="75" name="【道路】&#10;有形固定資産減価償却率該当値テキスト"/>
        <xdr:cNvSpPr txBox="1"/>
      </xdr:nvSpPr>
      <xdr:spPr>
        <a:xfrm>
          <a:off x="4673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123553</xdr:rowOff>
    </xdr:to>
    <xdr:cxnSp macro="">
      <xdr:nvCxnSpPr>
        <xdr:cNvPr id="77" name="直線コネクタ 76"/>
        <xdr:cNvCxnSpPr/>
      </xdr:nvCxnSpPr>
      <xdr:spPr>
        <a:xfrm>
          <a:off x="3797300" y="64443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8" name="楕円 77"/>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100693</xdr:rowOff>
    </xdr:to>
    <xdr:cxnSp macro="">
      <xdr:nvCxnSpPr>
        <xdr:cNvPr id="79" name="直線コネクタ 78"/>
        <xdr:cNvCxnSpPr/>
      </xdr:nvCxnSpPr>
      <xdr:spPr>
        <a:xfrm>
          <a:off x="2908300" y="64182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74567</xdr:rowOff>
    </xdr:to>
    <xdr:cxnSp macro="">
      <xdr:nvCxnSpPr>
        <xdr:cNvPr id="81" name="直線コネクタ 80"/>
        <xdr:cNvCxnSpPr/>
      </xdr:nvCxnSpPr>
      <xdr:spPr>
        <a:xfrm>
          <a:off x="2019300" y="63888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136434</xdr:rowOff>
    </xdr:from>
    <xdr:to>
      <xdr:col>6</xdr:col>
      <xdr:colOff>38100</xdr:colOff>
      <xdr:row>37</xdr:row>
      <xdr:rowOff>66584</xdr:rowOff>
    </xdr:to>
    <xdr:sp macro="" textlink="">
      <xdr:nvSpPr>
        <xdr:cNvPr id="82" name="楕円 81"/>
        <xdr:cNvSpPr/>
      </xdr:nvSpPr>
      <xdr:spPr>
        <a:xfrm>
          <a:off x="1079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xdr:rowOff>
    </xdr:from>
    <xdr:to>
      <xdr:col>10</xdr:col>
      <xdr:colOff>114300</xdr:colOff>
      <xdr:row>37</xdr:row>
      <xdr:rowOff>45176</xdr:rowOff>
    </xdr:to>
    <xdr:cxnSp macro="">
      <xdr:nvCxnSpPr>
        <xdr:cNvPr id="83" name="直線コネクタ 82"/>
        <xdr:cNvCxnSpPr/>
      </xdr:nvCxnSpPr>
      <xdr:spPr>
        <a:xfrm>
          <a:off x="1130300" y="63594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8" name="n_1mainValue【道路】&#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9" name="n_2mainValue【道路】&#10;有形固定資産減価償却率"/>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90" name="n_3mainValue【道路】&#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83111</xdr:rowOff>
    </xdr:from>
    <xdr:ext cx="405111" cy="259045"/>
    <xdr:sp macro="" textlink="">
      <xdr:nvSpPr>
        <xdr:cNvPr id="91" name="n_4mainValue【道路】&#10;有形固定資産減価償却率"/>
        <xdr:cNvSpPr txBox="1"/>
      </xdr:nvSpPr>
      <xdr:spPr>
        <a:xfrm>
          <a:off x="927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118440</xdr:rowOff>
    </xdr:from>
    <xdr:to>
      <xdr:col>55</xdr:col>
      <xdr:colOff>50800</xdr:colOff>
      <xdr:row>41</xdr:row>
      <xdr:rowOff>48590</xdr:rowOff>
    </xdr:to>
    <xdr:sp macro="" textlink="">
      <xdr:nvSpPr>
        <xdr:cNvPr id="129" name="楕円 128"/>
        <xdr:cNvSpPr/>
      </xdr:nvSpPr>
      <xdr:spPr>
        <a:xfrm>
          <a:off x="10426700" y="69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43740</xdr:rowOff>
    </xdr:from>
    <xdr:ext cx="469744" cy="259045"/>
    <xdr:sp macro="" textlink="">
      <xdr:nvSpPr>
        <xdr:cNvPr id="130" name="【道路】&#10;一人当たり延長該当値テキスト"/>
        <xdr:cNvSpPr txBox="1"/>
      </xdr:nvSpPr>
      <xdr:spPr>
        <a:xfrm>
          <a:off x="10515600" y="690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117526</xdr:rowOff>
    </xdr:from>
    <xdr:to>
      <xdr:col>50</xdr:col>
      <xdr:colOff>165100</xdr:colOff>
      <xdr:row>41</xdr:row>
      <xdr:rowOff>47676</xdr:rowOff>
    </xdr:to>
    <xdr:sp macro="" textlink="">
      <xdr:nvSpPr>
        <xdr:cNvPr id="131" name="楕円 130"/>
        <xdr:cNvSpPr/>
      </xdr:nvSpPr>
      <xdr:spPr>
        <a:xfrm>
          <a:off x="9588500" y="69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168326</xdr:rowOff>
    </xdr:from>
    <xdr:to>
      <xdr:col>55</xdr:col>
      <xdr:colOff>0</xdr:colOff>
      <xdr:row>40</xdr:row>
      <xdr:rowOff>169240</xdr:rowOff>
    </xdr:to>
    <xdr:cxnSp macro="">
      <xdr:nvCxnSpPr>
        <xdr:cNvPr id="132" name="直線コネクタ 131"/>
        <xdr:cNvCxnSpPr/>
      </xdr:nvCxnSpPr>
      <xdr:spPr>
        <a:xfrm>
          <a:off x="9639300" y="702632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116657</xdr:rowOff>
    </xdr:from>
    <xdr:to>
      <xdr:col>46</xdr:col>
      <xdr:colOff>38100</xdr:colOff>
      <xdr:row>41</xdr:row>
      <xdr:rowOff>46807</xdr:rowOff>
    </xdr:to>
    <xdr:sp macro="" textlink="">
      <xdr:nvSpPr>
        <xdr:cNvPr id="133" name="楕円 132"/>
        <xdr:cNvSpPr/>
      </xdr:nvSpPr>
      <xdr:spPr>
        <a:xfrm>
          <a:off x="8699500" y="69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167457</xdr:rowOff>
    </xdr:from>
    <xdr:to>
      <xdr:col>50</xdr:col>
      <xdr:colOff>114300</xdr:colOff>
      <xdr:row>40</xdr:row>
      <xdr:rowOff>168326</xdr:rowOff>
    </xdr:to>
    <xdr:cxnSp macro="">
      <xdr:nvCxnSpPr>
        <xdr:cNvPr id="134" name="直線コネクタ 133"/>
        <xdr:cNvCxnSpPr/>
      </xdr:nvCxnSpPr>
      <xdr:spPr>
        <a:xfrm>
          <a:off x="8750300" y="702545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116017</xdr:rowOff>
    </xdr:from>
    <xdr:to>
      <xdr:col>41</xdr:col>
      <xdr:colOff>101600</xdr:colOff>
      <xdr:row>41</xdr:row>
      <xdr:rowOff>46167</xdr:rowOff>
    </xdr:to>
    <xdr:sp macro="" textlink="">
      <xdr:nvSpPr>
        <xdr:cNvPr id="135" name="楕円 134"/>
        <xdr:cNvSpPr/>
      </xdr:nvSpPr>
      <xdr:spPr>
        <a:xfrm>
          <a:off x="7810500" y="69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166817</xdr:rowOff>
    </xdr:from>
    <xdr:to>
      <xdr:col>45</xdr:col>
      <xdr:colOff>177800</xdr:colOff>
      <xdr:row>40</xdr:row>
      <xdr:rowOff>167457</xdr:rowOff>
    </xdr:to>
    <xdr:cxnSp macro="">
      <xdr:nvCxnSpPr>
        <xdr:cNvPr id="136" name="直線コネクタ 135"/>
        <xdr:cNvCxnSpPr/>
      </xdr:nvCxnSpPr>
      <xdr:spPr>
        <a:xfrm>
          <a:off x="7861300" y="70248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115743</xdr:rowOff>
    </xdr:from>
    <xdr:to>
      <xdr:col>36</xdr:col>
      <xdr:colOff>165100</xdr:colOff>
      <xdr:row>41</xdr:row>
      <xdr:rowOff>45893</xdr:rowOff>
    </xdr:to>
    <xdr:sp macro="" textlink="">
      <xdr:nvSpPr>
        <xdr:cNvPr id="137" name="楕円 136"/>
        <xdr:cNvSpPr/>
      </xdr:nvSpPr>
      <xdr:spPr>
        <a:xfrm>
          <a:off x="6921500" y="69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166543</xdr:rowOff>
    </xdr:from>
    <xdr:to>
      <xdr:col>41</xdr:col>
      <xdr:colOff>50800</xdr:colOff>
      <xdr:row>40</xdr:row>
      <xdr:rowOff>166817</xdr:rowOff>
    </xdr:to>
    <xdr:cxnSp macro="">
      <xdr:nvCxnSpPr>
        <xdr:cNvPr id="138" name="直線コネクタ 137"/>
        <xdr:cNvCxnSpPr/>
      </xdr:nvCxnSpPr>
      <xdr:spPr>
        <a:xfrm>
          <a:off x="6972300" y="702454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38803</xdr:rowOff>
    </xdr:from>
    <xdr:ext cx="469744" cy="259045"/>
    <xdr:sp macro="" textlink="">
      <xdr:nvSpPr>
        <xdr:cNvPr id="143" name="n_1mainValue【道路】&#10;一人当たり延長"/>
        <xdr:cNvSpPr txBox="1"/>
      </xdr:nvSpPr>
      <xdr:spPr>
        <a:xfrm>
          <a:off x="9391727" y="706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37934</xdr:rowOff>
    </xdr:from>
    <xdr:ext cx="469744" cy="259045"/>
    <xdr:sp macro="" textlink="">
      <xdr:nvSpPr>
        <xdr:cNvPr id="144" name="n_2mainValue【道路】&#10;一人当たり延長"/>
        <xdr:cNvSpPr txBox="1"/>
      </xdr:nvSpPr>
      <xdr:spPr>
        <a:xfrm>
          <a:off x="8515427" y="70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37294</xdr:rowOff>
    </xdr:from>
    <xdr:ext cx="469744" cy="259045"/>
    <xdr:sp macro="" textlink="">
      <xdr:nvSpPr>
        <xdr:cNvPr id="145" name="n_3mainValue【道路】&#10;一人当たり延長"/>
        <xdr:cNvSpPr txBox="1"/>
      </xdr:nvSpPr>
      <xdr:spPr>
        <a:xfrm>
          <a:off x="7626427" y="70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37020</xdr:rowOff>
    </xdr:from>
    <xdr:ext cx="469744" cy="259045"/>
    <xdr:sp macro="" textlink="">
      <xdr:nvSpPr>
        <xdr:cNvPr id="146" name="n_4mainValue【道路】&#10;一人当たり延長"/>
        <xdr:cNvSpPr txBox="1"/>
      </xdr:nvSpPr>
      <xdr:spPr>
        <a:xfrm>
          <a:off x="6737427" y="706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88" name="楕円 187"/>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89" name="【橋りょう・トンネル】&#10;有形固定資産減価償却率該当値テキスト"/>
        <xdr:cNvSpPr txBox="1"/>
      </xdr:nvSpPr>
      <xdr:spPr>
        <a:xfrm>
          <a:off x="4673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0" name="楕円 189"/>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16328</xdr:rowOff>
    </xdr:to>
    <xdr:cxnSp macro="">
      <xdr:nvCxnSpPr>
        <xdr:cNvPr id="191" name="直線コネクタ 190"/>
        <xdr:cNvCxnSpPr/>
      </xdr:nvCxnSpPr>
      <xdr:spPr>
        <a:xfrm>
          <a:off x="3797300" y="1046498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2" name="楕円 191"/>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6531</xdr:rowOff>
    </xdr:to>
    <xdr:cxnSp macro="">
      <xdr:nvCxnSpPr>
        <xdr:cNvPr id="193" name="直線コネクタ 192"/>
        <xdr:cNvCxnSpPr/>
      </xdr:nvCxnSpPr>
      <xdr:spPr>
        <a:xfrm>
          <a:off x="2908300" y="104437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4" name="楕円 193"/>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156754</xdr:rowOff>
    </xdr:to>
    <xdr:cxnSp macro="">
      <xdr:nvCxnSpPr>
        <xdr:cNvPr id="195" name="直線コネクタ 194"/>
        <xdr:cNvCxnSpPr/>
      </xdr:nvCxnSpPr>
      <xdr:spPr>
        <a:xfrm>
          <a:off x="2019300" y="1042579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6" name="楕円 195"/>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138793</xdr:rowOff>
    </xdr:to>
    <xdr:cxnSp macro="">
      <xdr:nvCxnSpPr>
        <xdr:cNvPr id="197" name="直線コネクタ 196"/>
        <xdr:cNvCxnSpPr/>
      </xdr:nvCxnSpPr>
      <xdr:spPr>
        <a:xfrm>
          <a:off x="1130300" y="1040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2" name="n_1main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3" name="n_2main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4" name="n_3mainValue【橋りょう・トンネル】&#10;有形固定資産減価償却率"/>
        <xdr:cNvSpPr txBox="1"/>
      </xdr:nvSpPr>
      <xdr:spPr>
        <a:xfrm>
          <a:off x="1816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5" name="n_4mainValue【橋りょう・トンネ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30" name="【橋りょう・トンネル】&#10;一人当たり有形固定資産（償却資産）額平均値テキスト"/>
        <xdr:cNvSpPr txBox="1"/>
      </xdr:nvSpPr>
      <xdr:spPr>
        <a:xfrm>
          <a:off x="10515600" y="1021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102688</xdr:rowOff>
    </xdr:from>
    <xdr:to>
      <xdr:col>55</xdr:col>
      <xdr:colOff>50800</xdr:colOff>
      <xdr:row>61</xdr:row>
      <xdr:rowOff>32838</xdr:rowOff>
    </xdr:to>
    <xdr:sp macro="" textlink="">
      <xdr:nvSpPr>
        <xdr:cNvPr id="241" name="楕円 240"/>
        <xdr:cNvSpPr/>
      </xdr:nvSpPr>
      <xdr:spPr>
        <a:xfrm>
          <a:off x="10426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81115</xdr:rowOff>
    </xdr:from>
    <xdr:ext cx="534377" cy="259045"/>
    <xdr:sp macro="" textlink="">
      <xdr:nvSpPr>
        <xdr:cNvPr id="242" name="【橋りょう・トンネル】&#10;一人当たり有形固定資産（償却資産）額該当値テキスト"/>
        <xdr:cNvSpPr txBox="1"/>
      </xdr:nvSpPr>
      <xdr:spPr>
        <a:xfrm>
          <a:off x="10515600" y="103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103980</xdr:rowOff>
    </xdr:from>
    <xdr:to>
      <xdr:col>50</xdr:col>
      <xdr:colOff>165100</xdr:colOff>
      <xdr:row>61</xdr:row>
      <xdr:rowOff>34130</xdr:rowOff>
    </xdr:to>
    <xdr:sp macro="" textlink="">
      <xdr:nvSpPr>
        <xdr:cNvPr id="243" name="楕円 242"/>
        <xdr:cNvSpPr/>
      </xdr:nvSpPr>
      <xdr:spPr>
        <a:xfrm>
          <a:off x="9588500" y="103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153488</xdr:rowOff>
    </xdr:from>
    <xdr:to>
      <xdr:col>55</xdr:col>
      <xdr:colOff>0</xdr:colOff>
      <xdr:row>60</xdr:row>
      <xdr:rowOff>154780</xdr:rowOff>
    </xdr:to>
    <xdr:cxnSp macro="">
      <xdr:nvCxnSpPr>
        <xdr:cNvPr id="244" name="直線コネクタ 243"/>
        <xdr:cNvCxnSpPr/>
      </xdr:nvCxnSpPr>
      <xdr:spPr>
        <a:xfrm flipV="1">
          <a:off x="9639300" y="10440488"/>
          <a:ext cx="8382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102933</xdr:rowOff>
    </xdr:from>
    <xdr:to>
      <xdr:col>46</xdr:col>
      <xdr:colOff>38100</xdr:colOff>
      <xdr:row>61</xdr:row>
      <xdr:rowOff>33083</xdr:rowOff>
    </xdr:to>
    <xdr:sp macro="" textlink="">
      <xdr:nvSpPr>
        <xdr:cNvPr id="245" name="楕円 244"/>
        <xdr:cNvSpPr/>
      </xdr:nvSpPr>
      <xdr:spPr>
        <a:xfrm>
          <a:off x="86995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153733</xdr:rowOff>
    </xdr:from>
    <xdr:to>
      <xdr:col>50</xdr:col>
      <xdr:colOff>114300</xdr:colOff>
      <xdr:row>60</xdr:row>
      <xdr:rowOff>154780</xdr:rowOff>
    </xdr:to>
    <xdr:cxnSp macro="">
      <xdr:nvCxnSpPr>
        <xdr:cNvPr id="246" name="直線コネクタ 245"/>
        <xdr:cNvCxnSpPr/>
      </xdr:nvCxnSpPr>
      <xdr:spPr>
        <a:xfrm>
          <a:off x="8750300" y="104407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103819</xdr:rowOff>
    </xdr:from>
    <xdr:to>
      <xdr:col>41</xdr:col>
      <xdr:colOff>101600</xdr:colOff>
      <xdr:row>61</xdr:row>
      <xdr:rowOff>33969</xdr:rowOff>
    </xdr:to>
    <xdr:sp macro="" textlink="">
      <xdr:nvSpPr>
        <xdr:cNvPr id="247" name="楕円 246"/>
        <xdr:cNvSpPr/>
      </xdr:nvSpPr>
      <xdr:spPr>
        <a:xfrm>
          <a:off x="7810500" y="10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153733</xdr:rowOff>
    </xdr:from>
    <xdr:to>
      <xdr:col>45</xdr:col>
      <xdr:colOff>177800</xdr:colOff>
      <xdr:row>60</xdr:row>
      <xdr:rowOff>154619</xdr:rowOff>
    </xdr:to>
    <xdr:cxnSp macro="">
      <xdr:nvCxnSpPr>
        <xdr:cNvPr id="248" name="直線コネクタ 247"/>
        <xdr:cNvCxnSpPr/>
      </xdr:nvCxnSpPr>
      <xdr:spPr>
        <a:xfrm flipV="1">
          <a:off x="7861300" y="1044073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102905</xdr:rowOff>
    </xdr:from>
    <xdr:to>
      <xdr:col>36</xdr:col>
      <xdr:colOff>165100</xdr:colOff>
      <xdr:row>61</xdr:row>
      <xdr:rowOff>33055</xdr:rowOff>
    </xdr:to>
    <xdr:sp macro="" textlink="">
      <xdr:nvSpPr>
        <xdr:cNvPr id="249" name="楕円 248"/>
        <xdr:cNvSpPr/>
      </xdr:nvSpPr>
      <xdr:spPr>
        <a:xfrm>
          <a:off x="6921500" y="103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153705</xdr:rowOff>
    </xdr:from>
    <xdr:to>
      <xdr:col>41</xdr:col>
      <xdr:colOff>50800</xdr:colOff>
      <xdr:row>60</xdr:row>
      <xdr:rowOff>154619</xdr:rowOff>
    </xdr:to>
    <xdr:cxnSp macro="">
      <xdr:nvCxnSpPr>
        <xdr:cNvPr id="250" name="直線コネクタ 249"/>
        <xdr:cNvCxnSpPr/>
      </xdr:nvCxnSpPr>
      <xdr:spPr>
        <a:xfrm>
          <a:off x="6972300" y="1044070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51" name="n_1aveValue【橋りょう・トンネル】&#10;一人当たり有形固定資産（償却資産）額"/>
        <xdr:cNvSpPr txBox="1"/>
      </xdr:nvSpPr>
      <xdr:spPr>
        <a:xfrm>
          <a:off x="9359411" y="101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52" name="n_2aveValue【橋りょう・トンネル】&#10;一人当たり有形固定資産（償却資産）額"/>
        <xdr:cNvSpPr txBox="1"/>
      </xdr:nvSpPr>
      <xdr:spPr>
        <a:xfrm>
          <a:off x="8483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53" name="n_3aveValue【橋りょう・トンネル】&#10;一人当たり有形固定資産（償却資産）額"/>
        <xdr:cNvSpPr txBox="1"/>
      </xdr:nvSpPr>
      <xdr:spPr>
        <a:xfrm>
          <a:off x="7594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54" name="n_4aveValue【橋りょう・トンネル】&#10;一人当たり有形固定資産（償却資産）額"/>
        <xdr:cNvSpPr txBox="1"/>
      </xdr:nvSpPr>
      <xdr:spPr>
        <a:xfrm>
          <a:off x="6705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25257</xdr:rowOff>
    </xdr:from>
    <xdr:ext cx="534377" cy="259045"/>
    <xdr:sp macro="" textlink="">
      <xdr:nvSpPr>
        <xdr:cNvPr id="255" name="n_1mainValue【橋りょう・トンネル】&#10;一人当たり有形固定資産（償却資産）額"/>
        <xdr:cNvSpPr txBox="1"/>
      </xdr:nvSpPr>
      <xdr:spPr>
        <a:xfrm>
          <a:off x="9359411" y="104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24210</xdr:rowOff>
    </xdr:from>
    <xdr:ext cx="534377" cy="259045"/>
    <xdr:sp macro="" textlink="">
      <xdr:nvSpPr>
        <xdr:cNvPr id="256" name="n_2mainValue【橋りょう・トンネル】&#10;一人当たり有形固定資産（償却資産）額"/>
        <xdr:cNvSpPr txBox="1"/>
      </xdr:nvSpPr>
      <xdr:spPr>
        <a:xfrm>
          <a:off x="8483111" y="104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25096</xdr:rowOff>
    </xdr:from>
    <xdr:ext cx="534377" cy="259045"/>
    <xdr:sp macro="" textlink="">
      <xdr:nvSpPr>
        <xdr:cNvPr id="257" name="n_3mainValue【橋りょう・トンネル】&#10;一人当たり有形固定資産（償却資産）額"/>
        <xdr:cNvSpPr txBox="1"/>
      </xdr:nvSpPr>
      <xdr:spPr>
        <a:xfrm>
          <a:off x="7594111" y="104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24182</xdr:rowOff>
    </xdr:from>
    <xdr:ext cx="534377" cy="259045"/>
    <xdr:sp macro="" textlink="">
      <xdr:nvSpPr>
        <xdr:cNvPr id="258" name="n_4mainValue【橋りょう・トンネル】&#10;一人当たり有形固定資産（償却資産）額"/>
        <xdr:cNvSpPr txBox="1"/>
      </xdr:nvSpPr>
      <xdr:spPr>
        <a:xfrm>
          <a:off x="6705111" y="104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macro="" textlink="">
      <xdr:nvSpPr>
        <xdr:cNvPr id="297" name="楕円 296"/>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89171</xdr:rowOff>
    </xdr:from>
    <xdr:ext cx="405111" cy="259045"/>
    <xdr:sp macro="" textlink="">
      <xdr:nvSpPr>
        <xdr:cNvPr id="298" name="【公営住宅】&#10;有形固定資産減価償却率該当値テキスト"/>
        <xdr:cNvSpPr txBox="1"/>
      </xdr:nvSpPr>
      <xdr:spPr>
        <a:xfrm>
          <a:off x="467360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299" name="楕円 298"/>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161544</xdr:rowOff>
    </xdr:to>
    <xdr:cxnSp macro="">
      <xdr:nvCxnSpPr>
        <xdr:cNvPr id="300" name="直線コネクタ 299"/>
        <xdr:cNvCxnSpPr/>
      </xdr:nvCxnSpPr>
      <xdr:spPr>
        <a:xfrm>
          <a:off x="3797300" y="140032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301" name="楕円 300"/>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115824</xdr:rowOff>
    </xdr:to>
    <xdr:cxnSp macro="">
      <xdr:nvCxnSpPr>
        <xdr:cNvPr id="302" name="直線コネクタ 301"/>
        <xdr:cNvCxnSpPr/>
      </xdr:nvCxnSpPr>
      <xdr:spPr>
        <a:xfrm>
          <a:off x="2908300" y="139827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51308</xdr:rowOff>
    </xdr:from>
    <xdr:to>
      <xdr:col>10</xdr:col>
      <xdr:colOff>165100</xdr:colOff>
      <xdr:row>81</xdr:row>
      <xdr:rowOff>152908</xdr:rowOff>
    </xdr:to>
    <xdr:sp macro="" textlink="">
      <xdr:nvSpPr>
        <xdr:cNvPr id="303" name="楕円 302"/>
        <xdr:cNvSpPr/>
      </xdr:nvSpPr>
      <xdr:spPr>
        <a:xfrm>
          <a:off x="1968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102108</xdr:rowOff>
    </xdr:to>
    <xdr:cxnSp macro="">
      <xdr:nvCxnSpPr>
        <xdr:cNvPr id="304" name="直線コネクタ 303"/>
        <xdr:cNvCxnSpPr/>
      </xdr:nvCxnSpPr>
      <xdr:spPr>
        <a:xfrm flipV="1">
          <a:off x="2019300" y="139827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5" name="楕円 304"/>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102108</xdr:rowOff>
    </xdr:to>
    <xdr:cxnSp macro="">
      <xdr:nvCxnSpPr>
        <xdr:cNvPr id="306" name="直線コネクタ 305"/>
        <xdr:cNvCxnSpPr/>
      </xdr:nvCxnSpPr>
      <xdr:spPr>
        <a:xfrm>
          <a:off x="1130300" y="139735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11" name="n_1mainValue【公営住宅】&#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2" name="n_2mainValue【公営住宅】&#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144035</xdr:rowOff>
    </xdr:from>
    <xdr:ext cx="405111" cy="259045"/>
    <xdr:sp macro="" textlink="">
      <xdr:nvSpPr>
        <xdr:cNvPr id="313" name="n_3mainValue【公営住宅】&#10;有形固定資産減価償却率"/>
        <xdr:cNvSpPr txBox="1"/>
      </xdr:nvSpPr>
      <xdr:spPr>
        <a:xfrm>
          <a:off x="18167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4" name="n_4mainValue【公営住宅】&#10;有形固定資産減価償却率"/>
        <xdr:cNvSpPr txBox="1"/>
      </xdr:nvSpPr>
      <xdr:spPr>
        <a:xfrm>
          <a:off x="927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xdr:cNvSpPr txBox="1"/>
      </xdr:nvSpPr>
      <xdr:spPr>
        <a:xfrm>
          <a:off x="10515600" y="1440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352" name="楕円 351"/>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353" name="【公営住宅】&#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4" name="楕円 353"/>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125882</xdr:rowOff>
    </xdr:to>
    <xdr:cxnSp macro="">
      <xdr:nvCxnSpPr>
        <xdr:cNvPr id="355" name="直線コネクタ 354"/>
        <xdr:cNvCxnSpPr/>
      </xdr:nvCxnSpPr>
      <xdr:spPr>
        <a:xfrm>
          <a:off x="9639300" y="1469821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73710</xdr:rowOff>
    </xdr:from>
    <xdr:to>
      <xdr:col>46</xdr:col>
      <xdr:colOff>38100</xdr:colOff>
      <xdr:row>86</xdr:row>
      <xdr:rowOff>3860</xdr:rowOff>
    </xdr:to>
    <xdr:sp macro="" textlink="">
      <xdr:nvSpPr>
        <xdr:cNvPr id="356" name="楕円 355"/>
        <xdr:cNvSpPr/>
      </xdr:nvSpPr>
      <xdr:spPr>
        <a:xfrm>
          <a:off x="8699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124510</xdr:rowOff>
    </xdr:from>
    <xdr:to>
      <xdr:col>50</xdr:col>
      <xdr:colOff>114300</xdr:colOff>
      <xdr:row>85</xdr:row>
      <xdr:rowOff>124968</xdr:rowOff>
    </xdr:to>
    <xdr:cxnSp macro="">
      <xdr:nvCxnSpPr>
        <xdr:cNvPr id="357" name="直線コネクタ 356"/>
        <xdr:cNvCxnSpPr/>
      </xdr:nvCxnSpPr>
      <xdr:spPr>
        <a:xfrm>
          <a:off x="8750300" y="146977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73253</xdr:rowOff>
    </xdr:from>
    <xdr:to>
      <xdr:col>41</xdr:col>
      <xdr:colOff>101600</xdr:colOff>
      <xdr:row>86</xdr:row>
      <xdr:rowOff>3403</xdr:rowOff>
    </xdr:to>
    <xdr:sp macro="" textlink="">
      <xdr:nvSpPr>
        <xdr:cNvPr id="358" name="楕円 357"/>
        <xdr:cNvSpPr/>
      </xdr:nvSpPr>
      <xdr:spPr>
        <a:xfrm>
          <a:off x="7810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124053</xdr:rowOff>
    </xdr:from>
    <xdr:to>
      <xdr:col>45</xdr:col>
      <xdr:colOff>177800</xdr:colOff>
      <xdr:row>85</xdr:row>
      <xdr:rowOff>124510</xdr:rowOff>
    </xdr:to>
    <xdr:cxnSp macro="">
      <xdr:nvCxnSpPr>
        <xdr:cNvPr id="359" name="直線コネクタ 358"/>
        <xdr:cNvCxnSpPr/>
      </xdr:nvCxnSpPr>
      <xdr:spPr>
        <a:xfrm>
          <a:off x="7861300" y="146973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72797</xdr:rowOff>
    </xdr:from>
    <xdr:to>
      <xdr:col>36</xdr:col>
      <xdr:colOff>165100</xdr:colOff>
      <xdr:row>86</xdr:row>
      <xdr:rowOff>2947</xdr:rowOff>
    </xdr:to>
    <xdr:sp macro="" textlink="">
      <xdr:nvSpPr>
        <xdr:cNvPr id="360" name="楕円 359"/>
        <xdr:cNvSpPr/>
      </xdr:nvSpPr>
      <xdr:spPr>
        <a:xfrm>
          <a:off x="6921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123597</xdr:rowOff>
    </xdr:from>
    <xdr:to>
      <xdr:col>41</xdr:col>
      <xdr:colOff>50800</xdr:colOff>
      <xdr:row>85</xdr:row>
      <xdr:rowOff>124053</xdr:rowOff>
    </xdr:to>
    <xdr:cxnSp macro="">
      <xdr:nvCxnSpPr>
        <xdr:cNvPr id="361" name="直線コネクタ 360"/>
        <xdr:cNvCxnSpPr/>
      </xdr:nvCxnSpPr>
      <xdr:spPr>
        <a:xfrm>
          <a:off x="6972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xdr:cNvSpPr txBox="1"/>
      </xdr:nvSpPr>
      <xdr:spPr>
        <a:xfrm>
          <a:off x="8515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xdr:cNvSpPr txBox="1"/>
      </xdr:nvSpPr>
      <xdr:spPr>
        <a:xfrm>
          <a:off x="7626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xdr:cNvSpPr txBox="1"/>
      </xdr:nvSpPr>
      <xdr:spPr>
        <a:xfrm>
          <a:off x="6737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66" name="n_1mainValue【公営住宅】&#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166437</xdr:rowOff>
    </xdr:from>
    <xdr:ext cx="469744" cy="259045"/>
    <xdr:sp macro="" textlink="">
      <xdr:nvSpPr>
        <xdr:cNvPr id="367" name="n_2mainValue【公営住宅】&#10;一人当たり面積"/>
        <xdr:cNvSpPr txBox="1"/>
      </xdr:nvSpPr>
      <xdr:spPr>
        <a:xfrm>
          <a:off x="8515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165980</xdr:rowOff>
    </xdr:from>
    <xdr:ext cx="469744" cy="259045"/>
    <xdr:sp macro="" textlink="">
      <xdr:nvSpPr>
        <xdr:cNvPr id="368" name="n_3mainValue【公営住宅】&#10;一人当たり面積"/>
        <xdr:cNvSpPr txBox="1"/>
      </xdr:nvSpPr>
      <xdr:spPr>
        <a:xfrm>
          <a:off x="7626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165524</xdr:rowOff>
    </xdr:from>
    <xdr:ext cx="469744" cy="259045"/>
    <xdr:sp macro="" textlink="">
      <xdr:nvSpPr>
        <xdr:cNvPr id="369" name="n_4mainValue【公営住宅】&#10;一人当たり面積"/>
        <xdr:cNvSpPr txBox="1"/>
      </xdr:nvSpPr>
      <xdr:spPr>
        <a:xfrm>
          <a:off x="6737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xdr:cNvCxnSpPr/>
      </xdr:nvCxnSpPr>
      <xdr:spPr>
        <a:xfrm flipV="1">
          <a:off x="4634865" y="1721630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xdr:cNvSpPr txBox="1"/>
      </xdr:nvSpPr>
      <xdr:spPr>
        <a:xfrm>
          <a:off x="4673600" y="1699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xdr:cNvCxnSpPr/>
      </xdr:nvCxnSpPr>
      <xdr:spPr>
        <a:xfrm>
          <a:off x="4546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72407</xdr:rowOff>
    </xdr:from>
    <xdr:ext cx="405111" cy="259045"/>
    <xdr:sp macro="" textlink="">
      <xdr:nvSpPr>
        <xdr:cNvPr id="400" name="【港湾・漁港】&#10;有形固定資産減価償却率平均値テキスト"/>
        <xdr:cNvSpPr txBox="1"/>
      </xdr:nvSpPr>
      <xdr:spPr>
        <a:xfrm>
          <a:off x="4673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xdr:cNvSpPr/>
      </xdr:nvSpPr>
      <xdr:spPr>
        <a:xfrm>
          <a:off x="4584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xdr:cNvSpPr/>
      </xdr:nvSpPr>
      <xdr:spPr>
        <a:xfrm>
          <a:off x="3746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xdr:cNvSpPr/>
      </xdr:nvSpPr>
      <xdr:spPr>
        <a:xfrm>
          <a:off x="2857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xdr:cNvSpPr/>
      </xdr:nvSpPr>
      <xdr:spPr>
        <a:xfrm>
          <a:off x="1968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1" name="楕円 410"/>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56441</xdr:rowOff>
    </xdr:from>
    <xdr:ext cx="405111" cy="259045"/>
    <xdr:sp macro="" textlink="">
      <xdr:nvSpPr>
        <xdr:cNvPr id="412" name="【港湾・漁港】&#10;有形固定資産減価償却率該当値テキスト"/>
        <xdr:cNvSpPr txBox="1"/>
      </xdr:nvSpPr>
      <xdr:spPr>
        <a:xfrm>
          <a:off x="4673600" y="1788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413" name="楕円 412"/>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30480</xdr:rowOff>
    </xdr:from>
    <xdr:to>
      <xdr:col>24</xdr:col>
      <xdr:colOff>63500</xdr:colOff>
      <xdr:row>105</xdr:row>
      <xdr:rowOff>84364</xdr:rowOff>
    </xdr:to>
    <xdr:cxnSp macro="">
      <xdr:nvCxnSpPr>
        <xdr:cNvPr id="414" name="直線コネクタ 413"/>
        <xdr:cNvCxnSpPr/>
      </xdr:nvCxnSpPr>
      <xdr:spPr>
        <a:xfrm>
          <a:off x="3797300" y="1803273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415" name="楕円 414"/>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30480</xdr:rowOff>
    </xdr:to>
    <xdr:cxnSp macro="">
      <xdr:nvCxnSpPr>
        <xdr:cNvPr id="416" name="直線コネクタ 415"/>
        <xdr:cNvCxnSpPr/>
      </xdr:nvCxnSpPr>
      <xdr:spPr>
        <a:xfrm>
          <a:off x="2908300" y="1800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7" name="楕円 416"/>
        <xdr:cNvSpPr/>
      </xdr:nvSpPr>
      <xdr:spPr>
        <a:xfrm>
          <a:off x="1968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118655</xdr:rowOff>
    </xdr:from>
    <xdr:to>
      <xdr:col>15</xdr:col>
      <xdr:colOff>50800</xdr:colOff>
      <xdr:row>105</xdr:row>
      <xdr:rowOff>1088</xdr:rowOff>
    </xdr:to>
    <xdr:cxnSp macro="">
      <xdr:nvCxnSpPr>
        <xdr:cNvPr id="418" name="直線コネクタ 417"/>
        <xdr:cNvCxnSpPr/>
      </xdr:nvCxnSpPr>
      <xdr:spPr>
        <a:xfrm>
          <a:off x="2019300" y="1794945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9" name="楕円 418"/>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118655</xdr:rowOff>
    </xdr:to>
    <xdr:cxnSp macro="">
      <xdr:nvCxnSpPr>
        <xdr:cNvPr id="420" name="直線コネクタ 419"/>
        <xdr:cNvCxnSpPr/>
      </xdr:nvCxnSpPr>
      <xdr:spPr>
        <a:xfrm>
          <a:off x="1130300" y="178972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21" name="n_1aveValue【港湾・漁港】&#10;有形固定資産減価償却率"/>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22" name="n_2aveValue【港湾・漁港】&#10;有形固定資産減価償却率"/>
        <xdr:cNvSpPr txBox="1"/>
      </xdr:nvSpPr>
      <xdr:spPr>
        <a:xfrm>
          <a:off x="2705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23" name="n_3aveValue【港湾・漁港】&#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24" name="n_4aveValue【港湾・漁港】&#10;有形固定資産減価償却率"/>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97807</xdr:rowOff>
    </xdr:from>
    <xdr:ext cx="405111" cy="259045"/>
    <xdr:sp macro="" textlink="">
      <xdr:nvSpPr>
        <xdr:cNvPr id="425" name="n_1mainValue【港湾・漁港】&#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426" name="n_2mainValue【港湾・漁港】&#10;有形固定資産減価償却率"/>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7" name="n_3mainValue【港湾・漁港】&#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mainValue【港湾・漁港】&#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xdr:cNvCxnSpPr/>
      </xdr:nvCxnSpPr>
      <xdr:spPr>
        <a:xfrm flipV="1">
          <a:off x="10476865" y="17237683"/>
          <a:ext cx="0" cy="1424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xdr:cNvSpPr txBox="1"/>
      </xdr:nvSpPr>
      <xdr:spPr>
        <a:xfrm>
          <a:off x="1051560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xdr:cNvCxnSpPr/>
      </xdr:nvCxnSpPr>
      <xdr:spPr>
        <a:xfrm>
          <a:off x="10388600" y="1866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xdr:cNvSpPr txBox="1"/>
      </xdr:nvSpPr>
      <xdr:spPr>
        <a:xfrm>
          <a:off x="1051560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xdr:cNvCxnSpPr/>
      </xdr:nvCxnSpPr>
      <xdr:spPr>
        <a:xfrm>
          <a:off x="10388600" y="1723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43180</xdr:rowOff>
    </xdr:from>
    <xdr:ext cx="534377" cy="259045"/>
    <xdr:sp macro="" textlink="">
      <xdr:nvSpPr>
        <xdr:cNvPr id="457" name="【港湾・漁港】&#10;一人当たり有形固定資産（償却資産）額平均値テキスト"/>
        <xdr:cNvSpPr txBox="1"/>
      </xdr:nvSpPr>
      <xdr:spPr>
        <a:xfrm>
          <a:off x="10515600" y="1821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xdr:cNvSpPr/>
      </xdr:nvSpPr>
      <xdr:spPr>
        <a:xfrm>
          <a:off x="10426700" y="183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xdr:cNvSpPr/>
      </xdr:nvSpPr>
      <xdr:spPr>
        <a:xfrm>
          <a:off x="95885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xdr:cNvSpPr/>
      </xdr:nvSpPr>
      <xdr:spPr>
        <a:xfrm>
          <a:off x="8699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xdr:cNvSpPr/>
      </xdr:nvSpPr>
      <xdr:spPr>
        <a:xfrm>
          <a:off x="7810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xdr:cNvSpPr/>
      </xdr:nvSpPr>
      <xdr:spPr>
        <a:xfrm>
          <a:off x="6921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56803</xdr:rowOff>
    </xdr:from>
    <xdr:to>
      <xdr:col>55</xdr:col>
      <xdr:colOff>50800</xdr:colOff>
      <xdr:row>108</xdr:row>
      <xdr:rowOff>158403</xdr:rowOff>
    </xdr:to>
    <xdr:sp macro="" textlink="">
      <xdr:nvSpPr>
        <xdr:cNvPr id="468" name="楕円 467"/>
        <xdr:cNvSpPr/>
      </xdr:nvSpPr>
      <xdr:spPr>
        <a:xfrm>
          <a:off x="10426700" y="1857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143180</xdr:rowOff>
    </xdr:from>
    <xdr:ext cx="469744" cy="259045"/>
    <xdr:sp macro="" textlink="">
      <xdr:nvSpPr>
        <xdr:cNvPr id="469" name="【港湾・漁港】&#10;一人当たり有形固定資産（償却資産）額該当値テキスト"/>
        <xdr:cNvSpPr txBox="1"/>
      </xdr:nvSpPr>
      <xdr:spPr>
        <a:xfrm>
          <a:off x="10515600" y="184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56437</xdr:rowOff>
    </xdr:from>
    <xdr:to>
      <xdr:col>50</xdr:col>
      <xdr:colOff>165100</xdr:colOff>
      <xdr:row>108</xdr:row>
      <xdr:rowOff>158037</xdr:rowOff>
    </xdr:to>
    <xdr:sp macro="" textlink="">
      <xdr:nvSpPr>
        <xdr:cNvPr id="470" name="楕円 469"/>
        <xdr:cNvSpPr/>
      </xdr:nvSpPr>
      <xdr:spPr>
        <a:xfrm>
          <a:off x="9588500" y="185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107237</xdr:rowOff>
    </xdr:from>
    <xdr:to>
      <xdr:col>55</xdr:col>
      <xdr:colOff>0</xdr:colOff>
      <xdr:row>108</xdr:row>
      <xdr:rowOff>107603</xdr:rowOff>
    </xdr:to>
    <xdr:cxnSp macro="">
      <xdr:nvCxnSpPr>
        <xdr:cNvPr id="471" name="直線コネクタ 470"/>
        <xdr:cNvCxnSpPr/>
      </xdr:nvCxnSpPr>
      <xdr:spPr>
        <a:xfrm>
          <a:off x="9639300" y="1862383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57381</xdr:rowOff>
    </xdr:from>
    <xdr:to>
      <xdr:col>46</xdr:col>
      <xdr:colOff>38100</xdr:colOff>
      <xdr:row>108</xdr:row>
      <xdr:rowOff>158981</xdr:rowOff>
    </xdr:to>
    <xdr:sp macro="" textlink="">
      <xdr:nvSpPr>
        <xdr:cNvPr id="472" name="楕円 471"/>
        <xdr:cNvSpPr/>
      </xdr:nvSpPr>
      <xdr:spPr>
        <a:xfrm>
          <a:off x="8699500" y="18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107237</xdr:rowOff>
    </xdr:from>
    <xdr:to>
      <xdr:col>50</xdr:col>
      <xdr:colOff>114300</xdr:colOff>
      <xdr:row>108</xdr:row>
      <xdr:rowOff>108181</xdr:rowOff>
    </xdr:to>
    <xdr:cxnSp macro="">
      <xdr:nvCxnSpPr>
        <xdr:cNvPr id="473" name="直線コネクタ 472"/>
        <xdr:cNvCxnSpPr/>
      </xdr:nvCxnSpPr>
      <xdr:spPr>
        <a:xfrm flipV="1">
          <a:off x="8750300" y="18623837"/>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57107</xdr:rowOff>
    </xdr:from>
    <xdr:to>
      <xdr:col>41</xdr:col>
      <xdr:colOff>101600</xdr:colOff>
      <xdr:row>108</xdr:row>
      <xdr:rowOff>158707</xdr:rowOff>
    </xdr:to>
    <xdr:sp macro="" textlink="">
      <xdr:nvSpPr>
        <xdr:cNvPr id="474" name="楕円 473"/>
        <xdr:cNvSpPr/>
      </xdr:nvSpPr>
      <xdr:spPr>
        <a:xfrm>
          <a:off x="7810500" y="185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107907</xdr:rowOff>
    </xdr:from>
    <xdr:to>
      <xdr:col>45</xdr:col>
      <xdr:colOff>177800</xdr:colOff>
      <xdr:row>108</xdr:row>
      <xdr:rowOff>108181</xdr:rowOff>
    </xdr:to>
    <xdr:cxnSp macro="">
      <xdr:nvCxnSpPr>
        <xdr:cNvPr id="475" name="直線コネクタ 474"/>
        <xdr:cNvCxnSpPr/>
      </xdr:nvCxnSpPr>
      <xdr:spPr>
        <a:xfrm>
          <a:off x="7861300" y="1862450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56955</xdr:rowOff>
    </xdr:from>
    <xdr:to>
      <xdr:col>36</xdr:col>
      <xdr:colOff>165100</xdr:colOff>
      <xdr:row>108</xdr:row>
      <xdr:rowOff>158555</xdr:rowOff>
    </xdr:to>
    <xdr:sp macro="" textlink="">
      <xdr:nvSpPr>
        <xdr:cNvPr id="476" name="楕円 475"/>
        <xdr:cNvSpPr/>
      </xdr:nvSpPr>
      <xdr:spPr>
        <a:xfrm>
          <a:off x="6921500" y="185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107755</xdr:rowOff>
    </xdr:from>
    <xdr:to>
      <xdr:col>41</xdr:col>
      <xdr:colOff>50800</xdr:colOff>
      <xdr:row>108</xdr:row>
      <xdr:rowOff>107907</xdr:rowOff>
    </xdr:to>
    <xdr:cxnSp macro="">
      <xdr:nvCxnSpPr>
        <xdr:cNvPr id="477" name="直線コネクタ 476"/>
        <xdr:cNvCxnSpPr/>
      </xdr:nvCxnSpPr>
      <xdr:spPr>
        <a:xfrm>
          <a:off x="6972300" y="1862435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129018</xdr:rowOff>
    </xdr:from>
    <xdr:ext cx="534377" cy="259045"/>
    <xdr:sp macro="" textlink="">
      <xdr:nvSpPr>
        <xdr:cNvPr id="478" name="n_1aveValue【港湾・漁港】&#10;一人当たり有形固定資産（償却資産）額"/>
        <xdr:cNvSpPr txBox="1"/>
      </xdr:nvSpPr>
      <xdr:spPr>
        <a:xfrm>
          <a:off x="9359411" y="181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131106</xdr:rowOff>
    </xdr:from>
    <xdr:ext cx="534377" cy="259045"/>
    <xdr:sp macro="" textlink="">
      <xdr:nvSpPr>
        <xdr:cNvPr id="479" name="n_2aveValue【港湾・漁港】&#10;一人当たり有形固定資産（償却資産）額"/>
        <xdr:cNvSpPr txBox="1"/>
      </xdr:nvSpPr>
      <xdr:spPr>
        <a:xfrm>
          <a:off x="8483111" y="181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131198</xdr:rowOff>
    </xdr:from>
    <xdr:ext cx="534377" cy="259045"/>
    <xdr:sp macro="" textlink="">
      <xdr:nvSpPr>
        <xdr:cNvPr id="480" name="n_3aveValue【港湾・漁港】&#10;一人当たり有形固定資産（償却資産）額"/>
        <xdr:cNvSpPr txBox="1"/>
      </xdr:nvSpPr>
      <xdr:spPr>
        <a:xfrm>
          <a:off x="75941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155239</xdr:rowOff>
    </xdr:from>
    <xdr:ext cx="534377" cy="259045"/>
    <xdr:sp macro="" textlink="">
      <xdr:nvSpPr>
        <xdr:cNvPr id="481" name="n_4aveValue【港湾・漁港】&#10;一人当たり有形固定資産（償却資産）額"/>
        <xdr:cNvSpPr txBox="1"/>
      </xdr:nvSpPr>
      <xdr:spPr>
        <a:xfrm>
          <a:off x="6705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149164</xdr:rowOff>
    </xdr:from>
    <xdr:ext cx="469744" cy="259045"/>
    <xdr:sp macro="" textlink="">
      <xdr:nvSpPr>
        <xdr:cNvPr id="482" name="n_1mainValue【港湾・漁港】&#10;一人当たり有形固定資産（償却資産）額"/>
        <xdr:cNvSpPr txBox="1"/>
      </xdr:nvSpPr>
      <xdr:spPr>
        <a:xfrm>
          <a:off x="9391728" y="186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150108</xdr:rowOff>
    </xdr:from>
    <xdr:ext cx="469744" cy="259045"/>
    <xdr:sp macro="" textlink="">
      <xdr:nvSpPr>
        <xdr:cNvPr id="483" name="n_2mainValue【港湾・漁港】&#10;一人当たり有形固定資産（償却資産）額"/>
        <xdr:cNvSpPr txBox="1"/>
      </xdr:nvSpPr>
      <xdr:spPr>
        <a:xfrm>
          <a:off x="8515428" y="186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149834</xdr:rowOff>
    </xdr:from>
    <xdr:ext cx="469744" cy="259045"/>
    <xdr:sp macro="" textlink="">
      <xdr:nvSpPr>
        <xdr:cNvPr id="484" name="n_3mainValue【港湾・漁港】&#10;一人当たり有形固定資産（償却資産）額"/>
        <xdr:cNvSpPr txBox="1"/>
      </xdr:nvSpPr>
      <xdr:spPr>
        <a:xfrm>
          <a:off x="7626428" y="186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149682</xdr:rowOff>
    </xdr:from>
    <xdr:ext cx="469744" cy="259045"/>
    <xdr:sp macro="" textlink="">
      <xdr:nvSpPr>
        <xdr:cNvPr id="485" name="n_4mainValue【港湾・漁港】&#10;一人当たり有形固定資産（償却資産）額"/>
        <xdr:cNvSpPr txBox="1"/>
      </xdr:nvSpPr>
      <xdr:spPr>
        <a:xfrm>
          <a:off x="6737428" y="186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513" name="【認定こども園・幼稚園・保育所】&#10;有形固定資産減価償却率平均値テキスト"/>
        <xdr:cNvSpPr txBox="1"/>
      </xdr:nvSpPr>
      <xdr:spPr>
        <a:xfrm>
          <a:off x="16357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524" name="楕円 523"/>
        <xdr:cNvSpPr/>
      </xdr:nvSpPr>
      <xdr:spPr>
        <a:xfrm>
          <a:off x="162687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144289</xdr:rowOff>
    </xdr:from>
    <xdr:ext cx="405111" cy="259045"/>
    <xdr:sp macro="" textlink="">
      <xdr:nvSpPr>
        <xdr:cNvPr id="525" name="【認定こども園・幼稚園・保育所】&#10;有形固定資産減価償却率該当値テキスト"/>
        <xdr:cNvSpPr txBox="1"/>
      </xdr:nvSpPr>
      <xdr:spPr>
        <a:xfrm>
          <a:off x="16357600" y="597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73406</xdr:rowOff>
    </xdr:from>
    <xdr:to>
      <xdr:col>81</xdr:col>
      <xdr:colOff>101600</xdr:colOff>
      <xdr:row>36</xdr:row>
      <xdr:rowOff>3556</xdr:rowOff>
    </xdr:to>
    <xdr:sp macro="" textlink="">
      <xdr:nvSpPr>
        <xdr:cNvPr id="526" name="楕円 525"/>
        <xdr:cNvSpPr/>
      </xdr:nvSpPr>
      <xdr:spPr>
        <a:xfrm>
          <a:off x="15430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124206</xdr:rowOff>
    </xdr:from>
    <xdr:to>
      <xdr:col>85</xdr:col>
      <xdr:colOff>127000</xdr:colOff>
      <xdr:row>36</xdr:row>
      <xdr:rowOff>762</xdr:rowOff>
    </xdr:to>
    <xdr:cxnSp macro="">
      <xdr:nvCxnSpPr>
        <xdr:cNvPr id="527" name="直線コネクタ 526"/>
        <xdr:cNvCxnSpPr/>
      </xdr:nvCxnSpPr>
      <xdr:spPr>
        <a:xfrm>
          <a:off x="15481300" y="612495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50546</xdr:rowOff>
    </xdr:from>
    <xdr:to>
      <xdr:col>76</xdr:col>
      <xdr:colOff>165100</xdr:colOff>
      <xdr:row>38</xdr:row>
      <xdr:rowOff>152146</xdr:rowOff>
    </xdr:to>
    <xdr:sp macro="" textlink="">
      <xdr:nvSpPr>
        <xdr:cNvPr id="528" name="楕円 527"/>
        <xdr:cNvSpPr/>
      </xdr:nvSpPr>
      <xdr:spPr>
        <a:xfrm>
          <a:off x="14541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124206</xdr:rowOff>
    </xdr:from>
    <xdr:to>
      <xdr:col>81</xdr:col>
      <xdr:colOff>50800</xdr:colOff>
      <xdr:row>38</xdr:row>
      <xdr:rowOff>101346</xdr:rowOff>
    </xdr:to>
    <xdr:cxnSp macro="">
      <xdr:nvCxnSpPr>
        <xdr:cNvPr id="529" name="直線コネクタ 528"/>
        <xdr:cNvCxnSpPr/>
      </xdr:nvCxnSpPr>
      <xdr:spPr>
        <a:xfrm flipV="1">
          <a:off x="14592300" y="6124956"/>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77978</xdr:rowOff>
    </xdr:from>
    <xdr:to>
      <xdr:col>72</xdr:col>
      <xdr:colOff>38100</xdr:colOff>
      <xdr:row>41</xdr:row>
      <xdr:rowOff>8128</xdr:rowOff>
    </xdr:to>
    <xdr:sp macro="" textlink="">
      <xdr:nvSpPr>
        <xdr:cNvPr id="530" name="楕円 529"/>
        <xdr:cNvSpPr/>
      </xdr:nvSpPr>
      <xdr:spPr>
        <a:xfrm>
          <a:off x="1365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101346</xdr:rowOff>
    </xdr:from>
    <xdr:to>
      <xdr:col>76</xdr:col>
      <xdr:colOff>114300</xdr:colOff>
      <xdr:row>40</xdr:row>
      <xdr:rowOff>128778</xdr:rowOff>
    </xdr:to>
    <xdr:cxnSp macro="">
      <xdr:nvCxnSpPr>
        <xdr:cNvPr id="531" name="直線コネクタ 530"/>
        <xdr:cNvCxnSpPr/>
      </xdr:nvCxnSpPr>
      <xdr:spPr>
        <a:xfrm flipV="1">
          <a:off x="13703300" y="6616446"/>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25400</xdr:rowOff>
    </xdr:from>
    <xdr:to>
      <xdr:col>67</xdr:col>
      <xdr:colOff>101600</xdr:colOff>
      <xdr:row>40</xdr:row>
      <xdr:rowOff>127000</xdr:rowOff>
    </xdr:to>
    <xdr:sp macro="" textlink="">
      <xdr:nvSpPr>
        <xdr:cNvPr id="532" name="楕円 531"/>
        <xdr:cNvSpPr/>
      </xdr:nvSpPr>
      <xdr:spPr>
        <a:xfrm>
          <a:off x="1276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128778</xdr:rowOff>
    </xdr:to>
    <xdr:cxnSp macro="">
      <xdr:nvCxnSpPr>
        <xdr:cNvPr id="533" name="直線コネクタ 532"/>
        <xdr:cNvCxnSpPr/>
      </xdr:nvCxnSpPr>
      <xdr:spPr>
        <a:xfrm>
          <a:off x="12814300" y="69342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34"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535" name="n_2aveValue【認定こども園・幼稚園・保育所】&#10;有形固定資産減価償却率"/>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536" name="n_3aveValue【認定こども園・幼稚園・保育所】&#10;有形固定資産減価償却率"/>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537" name="n_4aveValue【認定こども園・幼稚園・保育所】&#10;有形固定資産減価償却率"/>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20083</xdr:rowOff>
    </xdr:from>
    <xdr:ext cx="405111" cy="259045"/>
    <xdr:sp macro="" textlink="">
      <xdr:nvSpPr>
        <xdr:cNvPr id="538" name="n_1mainValue【認定こども園・幼稚園・保育所】&#10;有形固定資産減価償却率"/>
        <xdr:cNvSpPr txBox="1"/>
      </xdr:nvSpPr>
      <xdr:spPr>
        <a:xfrm>
          <a:off x="152660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168673</xdr:rowOff>
    </xdr:from>
    <xdr:ext cx="405111" cy="259045"/>
    <xdr:sp macro="" textlink="">
      <xdr:nvSpPr>
        <xdr:cNvPr id="539" name="n_2mainValue【認定こども園・幼稚園・保育所】&#10;有形固定資産減価償却率"/>
        <xdr:cNvSpPr txBox="1"/>
      </xdr:nvSpPr>
      <xdr:spPr>
        <a:xfrm>
          <a:off x="14389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170705</xdr:rowOff>
    </xdr:from>
    <xdr:ext cx="405111" cy="259045"/>
    <xdr:sp macro="" textlink="">
      <xdr:nvSpPr>
        <xdr:cNvPr id="540" name="n_3mainValue【認定こども園・幼稚園・保育所】&#10;有形固定資産減価償却率"/>
        <xdr:cNvSpPr txBox="1"/>
      </xdr:nvSpPr>
      <xdr:spPr>
        <a:xfrm>
          <a:off x="13500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118127</xdr:rowOff>
    </xdr:from>
    <xdr:ext cx="405111" cy="259045"/>
    <xdr:sp macro="" textlink="">
      <xdr:nvSpPr>
        <xdr:cNvPr id="541" name="n_4mainValue【認定こども園・幼稚園・保育所】&#10;有形固定資産減価償却率"/>
        <xdr:cNvSpPr txBox="1"/>
      </xdr:nvSpPr>
      <xdr:spPr>
        <a:xfrm>
          <a:off x="12611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568" name="【認定こども園・幼稚園・保育所】&#10;一人当たり面積平均値テキスト"/>
        <xdr:cNvSpPr txBox="1"/>
      </xdr:nvSpPr>
      <xdr:spPr>
        <a:xfrm>
          <a:off x="22199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579" name="楕円 578"/>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580"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581" name="楕円 580"/>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582" name="直線コネクタ 581"/>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583" name="楕円 582"/>
        <xdr:cNvSpPr/>
      </xdr:nvSpPr>
      <xdr:spPr>
        <a:xfrm>
          <a:off x="2038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14478</xdr:rowOff>
    </xdr:to>
    <xdr:cxnSp macro="">
      <xdr:nvCxnSpPr>
        <xdr:cNvPr id="584" name="直線コネクタ 583"/>
        <xdr:cNvCxnSpPr/>
      </xdr:nvCxnSpPr>
      <xdr:spPr>
        <a:xfrm>
          <a:off x="20434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130556</xdr:rowOff>
    </xdr:from>
    <xdr:to>
      <xdr:col>102</xdr:col>
      <xdr:colOff>165100</xdr:colOff>
      <xdr:row>41</xdr:row>
      <xdr:rowOff>60706</xdr:rowOff>
    </xdr:to>
    <xdr:sp macro="" textlink="">
      <xdr:nvSpPr>
        <xdr:cNvPr id="585" name="楕円 584"/>
        <xdr:cNvSpPr/>
      </xdr:nvSpPr>
      <xdr:spPr>
        <a:xfrm>
          <a:off x="19494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xdr:rowOff>
    </xdr:from>
    <xdr:to>
      <xdr:col>107</xdr:col>
      <xdr:colOff>50800</xdr:colOff>
      <xdr:row>41</xdr:row>
      <xdr:rowOff>14478</xdr:rowOff>
    </xdr:to>
    <xdr:cxnSp macro="">
      <xdr:nvCxnSpPr>
        <xdr:cNvPr id="586" name="直線コネクタ 585"/>
        <xdr:cNvCxnSpPr/>
      </xdr:nvCxnSpPr>
      <xdr:spPr>
        <a:xfrm>
          <a:off x="19545300" y="703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7" name="楕円 586"/>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xdr:rowOff>
    </xdr:from>
    <xdr:to>
      <xdr:col>102</xdr:col>
      <xdr:colOff>114300</xdr:colOff>
      <xdr:row>41</xdr:row>
      <xdr:rowOff>19050</xdr:rowOff>
    </xdr:to>
    <xdr:cxnSp macro="">
      <xdr:nvCxnSpPr>
        <xdr:cNvPr id="588" name="直線コネクタ 587"/>
        <xdr:cNvCxnSpPr/>
      </xdr:nvCxnSpPr>
      <xdr:spPr>
        <a:xfrm flipV="1">
          <a:off x="18656300" y="7039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589" name="n_1aveValue【認定こども園・幼稚園・保育所】&#10;一人当たり面積"/>
        <xdr:cNvSpPr txBox="1"/>
      </xdr:nvSpPr>
      <xdr:spPr>
        <a:xfrm>
          <a:off x="21075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590" name="n_2aveValue【認定こども園・幼稚園・保育所】&#10;一人当たり面積"/>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591" name="n_3aveValue【認定こども園・幼稚園・保育所】&#10;一人当たり面積"/>
        <xdr:cNvSpPr txBox="1"/>
      </xdr:nvSpPr>
      <xdr:spPr>
        <a:xfrm>
          <a:off x="19310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592" name="n_4aveValue【認定こども園・幼稚園・保育所】&#10;一人当たり面積"/>
        <xdr:cNvSpPr txBox="1"/>
      </xdr:nvSpPr>
      <xdr:spPr>
        <a:xfrm>
          <a:off x="18421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593"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594" name="n_2mainValue【認定こども園・幼稚園・保育所】&#10;一人当たり面積"/>
        <xdr:cNvSpPr txBox="1"/>
      </xdr:nvSpPr>
      <xdr:spPr>
        <a:xfrm>
          <a:off x="20199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51833</xdr:rowOff>
    </xdr:from>
    <xdr:ext cx="469744" cy="259045"/>
    <xdr:sp macro="" textlink="">
      <xdr:nvSpPr>
        <xdr:cNvPr id="595" name="n_3mainValue【認定こども園・幼稚園・保育所】&#10;一人当たり面積"/>
        <xdr:cNvSpPr txBox="1"/>
      </xdr:nvSpPr>
      <xdr:spPr>
        <a:xfrm>
          <a:off x="19310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96"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624" name="【学校施設】&#10;有形固定資産減価償却率平均値テキスト"/>
        <xdr:cNvSpPr txBox="1"/>
      </xdr:nvSpPr>
      <xdr:spPr>
        <a:xfrm>
          <a:off x="16357600" y="1013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35" name="楕円 634"/>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636" name="【学校施設】&#10;有形固定資産減価償却率該当値テキスト"/>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637" name="楕円 636"/>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20574</xdr:rowOff>
    </xdr:to>
    <xdr:cxnSp macro="">
      <xdr:nvCxnSpPr>
        <xdr:cNvPr id="638" name="直線コネクタ 637"/>
        <xdr:cNvCxnSpPr/>
      </xdr:nvCxnSpPr>
      <xdr:spPr>
        <a:xfrm>
          <a:off x="15481300" y="101086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39" name="楕円 638"/>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164592</xdr:rowOff>
    </xdr:to>
    <xdr:cxnSp macro="">
      <xdr:nvCxnSpPr>
        <xdr:cNvPr id="640" name="直線コネクタ 639"/>
        <xdr:cNvCxnSpPr/>
      </xdr:nvCxnSpPr>
      <xdr:spPr>
        <a:xfrm>
          <a:off x="14592300" y="100812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56642</xdr:rowOff>
    </xdr:from>
    <xdr:to>
      <xdr:col>72</xdr:col>
      <xdr:colOff>38100</xdr:colOff>
      <xdr:row>58</xdr:row>
      <xdr:rowOff>158242</xdr:rowOff>
    </xdr:to>
    <xdr:sp macro="" textlink="">
      <xdr:nvSpPr>
        <xdr:cNvPr id="641" name="楕円 640"/>
        <xdr:cNvSpPr/>
      </xdr:nvSpPr>
      <xdr:spPr>
        <a:xfrm>
          <a:off x="13652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107442</xdr:rowOff>
    </xdr:from>
    <xdr:to>
      <xdr:col>76</xdr:col>
      <xdr:colOff>114300</xdr:colOff>
      <xdr:row>58</xdr:row>
      <xdr:rowOff>137160</xdr:rowOff>
    </xdr:to>
    <xdr:cxnSp macro="">
      <xdr:nvCxnSpPr>
        <xdr:cNvPr id="642" name="直線コネクタ 641"/>
        <xdr:cNvCxnSpPr/>
      </xdr:nvCxnSpPr>
      <xdr:spPr>
        <a:xfrm>
          <a:off x="13703300" y="1005154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20066</xdr:rowOff>
    </xdr:from>
    <xdr:to>
      <xdr:col>67</xdr:col>
      <xdr:colOff>101600</xdr:colOff>
      <xdr:row>58</xdr:row>
      <xdr:rowOff>121666</xdr:rowOff>
    </xdr:to>
    <xdr:sp macro="" textlink="">
      <xdr:nvSpPr>
        <xdr:cNvPr id="643" name="楕円 642"/>
        <xdr:cNvSpPr/>
      </xdr:nvSpPr>
      <xdr:spPr>
        <a:xfrm>
          <a:off x="12763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70866</xdr:rowOff>
    </xdr:from>
    <xdr:to>
      <xdr:col>71</xdr:col>
      <xdr:colOff>177800</xdr:colOff>
      <xdr:row>58</xdr:row>
      <xdr:rowOff>107442</xdr:rowOff>
    </xdr:to>
    <xdr:cxnSp macro="">
      <xdr:nvCxnSpPr>
        <xdr:cNvPr id="644" name="直線コネクタ 643"/>
        <xdr:cNvCxnSpPr/>
      </xdr:nvCxnSpPr>
      <xdr:spPr>
        <a:xfrm>
          <a:off x="12814300" y="100149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645" name="n_1ave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646" name="n_2aveValue【学校施設】&#10;有形固定資産減価償却率"/>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647" name="n_3ave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648" name="n_4aveValue【学校施設】&#10;有形固定資産減価償却率"/>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60469</xdr:rowOff>
    </xdr:from>
    <xdr:ext cx="405111" cy="259045"/>
    <xdr:sp macro="" textlink="">
      <xdr:nvSpPr>
        <xdr:cNvPr id="649" name="n_1mainValue【学校施設】&#10;有形固定資産減価償却率"/>
        <xdr:cNvSpPr txBox="1"/>
      </xdr:nvSpPr>
      <xdr:spPr>
        <a:xfrm>
          <a:off x="15266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50" name="n_2main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3319</xdr:rowOff>
    </xdr:from>
    <xdr:ext cx="405111" cy="259045"/>
    <xdr:sp macro="" textlink="">
      <xdr:nvSpPr>
        <xdr:cNvPr id="651" name="n_3mainValue【学校施設】&#10;有形固定資産減価償却率"/>
        <xdr:cNvSpPr txBox="1"/>
      </xdr:nvSpPr>
      <xdr:spPr>
        <a:xfrm>
          <a:off x="13500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138193</xdr:rowOff>
    </xdr:from>
    <xdr:ext cx="405111" cy="259045"/>
    <xdr:sp macro="" textlink="">
      <xdr:nvSpPr>
        <xdr:cNvPr id="652" name="n_4mainValue【学校施設】&#10;有形固定資産減価償却率"/>
        <xdr:cNvSpPr txBox="1"/>
      </xdr:nvSpPr>
      <xdr:spPr>
        <a:xfrm>
          <a:off x="12611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682" name="【学校施設】&#10;一人当たり面積平均値テキスト"/>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75311</xdr:rowOff>
    </xdr:from>
    <xdr:to>
      <xdr:col>116</xdr:col>
      <xdr:colOff>114300</xdr:colOff>
      <xdr:row>65</xdr:row>
      <xdr:rowOff>5461</xdr:rowOff>
    </xdr:to>
    <xdr:sp macro="" textlink="">
      <xdr:nvSpPr>
        <xdr:cNvPr id="693" name="楕円 692"/>
        <xdr:cNvSpPr/>
      </xdr:nvSpPr>
      <xdr:spPr>
        <a:xfrm>
          <a:off x="22110700" y="110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161688</xdr:rowOff>
    </xdr:from>
    <xdr:ext cx="469744" cy="259045"/>
    <xdr:sp macro="" textlink="">
      <xdr:nvSpPr>
        <xdr:cNvPr id="694" name="【学校施設】&#10;一人当たり面積該当値テキスト"/>
        <xdr:cNvSpPr txBox="1"/>
      </xdr:nvSpPr>
      <xdr:spPr>
        <a:xfrm>
          <a:off x="22199600" y="1096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73787</xdr:rowOff>
    </xdr:from>
    <xdr:to>
      <xdr:col>112</xdr:col>
      <xdr:colOff>38100</xdr:colOff>
      <xdr:row>65</xdr:row>
      <xdr:rowOff>3937</xdr:rowOff>
    </xdr:to>
    <xdr:sp macro="" textlink="">
      <xdr:nvSpPr>
        <xdr:cNvPr id="695" name="楕円 694"/>
        <xdr:cNvSpPr/>
      </xdr:nvSpPr>
      <xdr:spPr>
        <a:xfrm>
          <a:off x="21272500" y="110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124587</xdr:rowOff>
    </xdr:from>
    <xdr:to>
      <xdr:col>116</xdr:col>
      <xdr:colOff>63500</xdr:colOff>
      <xdr:row>64</xdr:row>
      <xdr:rowOff>126111</xdr:rowOff>
    </xdr:to>
    <xdr:cxnSp macro="">
      <xdr:nvCxnSpPr>
        <xdr:cNvPr id="696" name="直線コネクタ 695"/>
        <xdr:cNvCxnSpPr/>
      </xdr:nvCxnSpPr>
      <xdr:spPr>
        <a:xfrm>
          <a:off x="21323300" y="110973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70358</xdr:rowOff>
    </xdr:from>
    <xdr:to>
      <xdr:col>107</xdr:col>
      <xdr:colOff>101600</xdr:colOff>
      <xdr:row>65</xdr:row>
      <xdr:rowOff>508</xdr:rowOff>
    </xdr:to>
    <xdr:sp macro="" textlink="">
      <xdr:nvSpPr>
        <xdr:cNvPr id="697" name="楕円 696"/>
        <xdr:cNvSpPr/>
      </xdr:nvSpPr>
      <xdr:spPr>
        <a:xfrm>
          <a:off x="20383500" y="110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121158</xdr:rowOff>
    </xdr:from>
    <xdr:to>
      <xdr:col>111</xdr:col>
      <xdr:colOff>177800</xdr:colOff>
      <xdr:row>64</xdr:row>
      <xdr:rowOff>124587</xdr:rowOff>
    </xdr:to>
    <xdr:cxnSp macro="">
      <xdr:nvCxnSpPr>
        <xdr:cNvPr id="698" name="直線コネクタ 697"/>
        <xdr:cNvCxnSpPr/>
      </xdr:nvCxnSpPr>
      <xdr:spPr>
        <a:xfrm>
          <a:off x="20434300" y="1109395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71120</xdr:rowOff>
    </xdr:from>
    <xdr:to>
      <xdr:col>102</xdr:col>
      <xdr:colOff>165100</xdr:colOff>
      <xdr:row>65</xdr:row>
      <xdr:rowOff>1270</xdr:rowOff>
    </xdr:to>
    <xdr:sp macro="" textlink="">
      <xdr:nvSpPr>
        <xdr:cNvPr id="699" name="楕円 698"/>
        <xdr:cNvSpPr/>
      </xdr:nvSpPr>
      <xdr:spPr>
        <a:xfrm>
          <a:off x="19494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121158</xdr:rowOff>
    </xdr:from>
    <xdr:to>
      <xdr:col>107</xdr:col>
      <xdr:colOff>50800</xdr:colOff>
      <xdr:row>64</xdr:row>
      <xdr:rowOff>121920</xdr:rowOff>
    </xdr:to>
    <xdr:cxnSp macro="">
      <xdr:nvCxnSpPr>
        <xdr:cNvPr id="700" name="直線コネクタ 699"/>
        <xdr:cNvCxnSpPr/>
      </xdr:nvCxnSpPr>
      <xdr:spPr>
        <a:xfrm flipV="1">
          <a:off x="19545300" y="110939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68834</xdr:rowOff>
    </xdr:from>
    <xdr:to>
      <xdr:col>98</xdr:col>
      <xdr:colOff>38100</xdr:colOff>
      <xdr:row>64</xdr:row>
      <xdr:rowOff>170434</xdr:rowOff>
    </xdr:to>
    <xdr:sp macro="" textlink="">
      <xdr:nvSpPr>
        <xdr:cNvPr id="701" name="楕円 700"/>
        <xdr:cNvSpPr/>
      </xdr:nvSpPr>
      <xdr:spPr>
        <a:xfrm>
          <a:off x="18605500" y="110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119634</xdr:rowOff>
    </xdr:from>
    <xdr:to>
      <xdr:col>102</xdr:col>
      <xdr:colOff>114300</xdr:colOff>
      <xdr:row>64</xdr:row>
      <xdr:rowOff>121920</xdr:rowOff>
    </xdr:to>
    <xdr:cxnSp macro="">
      <xdr:nvCxnSpPr>
        <xdr:cNvPr id="702" name="直線コネクタ 701"/>
        <xdr:cNvCxnSpPr/>
      </xdr:nvCxnSpPr>
      <xdr:spPr>
        <a:xfrm>
          <a:off x="18656300" y="110924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703" name="n_1aveValue【学校施設】&#10;一人当たり面積"/>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704" name="n_2aveValue【学校施設】&#10;一人当たり面積"/>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705" name="n_3aveValue【学校施設】&#10;一人当たり面積"/>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706" name="n_4aveValue【学校施設】&#10;一人当たり面積"/>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166514</xdr:rowOff>
    </xdr:from>
    <xdr:ext cx="469744" cy="259045"/>
    <xdr:sp macro="" textlink="">
      <xdr:nvSpPr>
        <xdr:cNvPr id="707" name="n_1mainValue【学校施設】&#10;一人当たり面積"/>
        <xdr:cNvSpPr txBox="1"/>
      </xdr:nvSpPr>
      <xdr:spPr>
        <a:xfrm>
          <a:off x="21075727" y="1113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163085</xdr:rowOff>
    </xdr:from>
    <xdr:ext cx="469744" cy="259045"/>
    <xdr:sp macro="" textlink="">
      <xdr:nvSpPr>
        <xdr:cNvPr id="708" name="n_2mainValue【学校施設】&#10;一人当たり面積"/>
        <xdr:cNvSpPr txBox="1"/>
      </xdr:nvSpPr>
      <xdr:spPr>
        <a:xfrm>
          <a:off x="20199427" y="1113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163847</xdr:rowOff>
    </xdr:from>
    <xdr:ext cx="469744" cy="259045"/>
    <xdr:sp macro="" textlink="">
      <xdr:nvSpPr>
        <xdr:cNvPr id="709" name="n_3mainValue【学校施設】&#10;一人当たり面積"/>
        <xdr:cNvSpPr txBox="1"/>
      </xdr:nvSpPr>
      <xdr:spPr>
        <a:xfrm>
          <a:off x="19310427" y="111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161561</xdr:rowOff>
    </xdr:from>
    <xdr:ext cx="469744" cy="259045"/>
    <xdr:sp macro="" textlink="">
      <xdr:nvSpPr>
        <xdr:cNvPr id="710" name="n_4mainValue【学校施設】&#10;一人当たり面積"/>
        <xdr:cNvSpPr txBox="1"/>
      </xdr:nvSpPr>
      <xdr:spPr>
        <a:xfrm>
          <a:off x="18421427" y="1113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1" name="楕円 750"/>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752" name="【児童館】&#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753" name="楕円 752"/>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99061</xdr:rowOff>
    </xdr:from>
    <xdr:to>
      <xdr:col>85</xdr:col>
      <xdr:colOff>127000</xdr:colOff>
      <xdr:row>83</xdr:row>
      <xdr:rowOff>121920</xdr:rowOff>
    </xdr:to>
    <xdr:cxnSp macro="">
      <xdr:nvCxnSpPr>
        <xdr:cNvPr id="754" name="直線コネクタ 753"/>
        <xdr:cNvCxnSpPr/>
      </xdr:nvCxnSpPr>
      <xdr:spPr>
        <a:xfrm flipV="1">
          <a:off x="15481300" y="143294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755" name="楕円 754"/>
        <xdr:cNvSpPr/>
      </xdr:nvSpPr>
      <xdr:spPr>
        <a:xfrm>
          <a:off x="14541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121920</xdr:rowOff>
    </xdr:from>
    <xdr:to>
      <xdr:col>81</xdr:col>
      <xdr:colOff>50800</xdr:colOff>
      <xdr:row>83</xdr:row>
      <xdr:rowOff>127636</xdr:rowOff>
    </xdr:to>
    <xdr:cxnSp macro="">
      <xdr:nvCxnSpPr>
        <xdr:cNvPr id="756" name="直線コネクタ 755"/>
        <xdr:cNvCxnSpPr/>
      </xdr:nvCxnSpPr>
      <xdr:spPr>
        <a:xfrm flipV="1">
          <a:off x="14592300" y="14352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57" name="楕円 756"/>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127636</xdr:rowOff>
    </xdr:to>
    <xdr:cxnSp macro="">
      <xdr:nvCxnSpPr>
        <xdr:cNvPr id="758" name="直線コネクタ 757"/>
        <xdr:cNvCxnSpPr/>
      </xdr:nvCxnSpPr>
      <xdr:spPr>
        <a:xfrm>
          <a:off x="13703300" y="143027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122555</xdr:rowOff>
    </xdr:from>
    <xdr:to>
      <xdr:col>67</xdr:col>
      <xdr:colOff>101600</xdr:colOff>
      <xdr:row>83</xdr:row>
      <xdr:rowOff>52705</xdr:rowOff>
    </xdr:to>
    <xdr:sp macro="" textlink="">
      <xdr:nvSpPr>
        <xdr:cNvPr id="759" name="楕円 758"/>
        <xdr:cNvSpPr/>
      </xdr:nvSpPr>
      <xdr:spPr>
        <a:xfrm>
          <a:off x="12763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xdr:rowOff>
    </xdr:from>
    <xdr:to>
      <xdr:col>71</xdr:col>
      <xdr:colOff>177800</xdr:colOff>
      <xdr:row>83</xdr:row>
      <xdr:rowOff>72389</xdr:rowOff>
    </xdr:to>
    <xdr:cxnSp macro="">
      <xdr:nvCxnSpPr>
        <xdr:cNvPr id="760" name="直線コネクタ 759"/>
        <xdr:cNvCxnSpPr/>
      </xdr:nvCxnSpPr>
      <xdr:spPr>
        <a:xfrm>
          <a:off x="12814300" y="1423225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xdr:cNvSpPr txBox="1"/>
      </xdr:nvSpPr>
      <xdr:spPr>
        <a:xfrm>
          <a:off x="15266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765" name="n_1mainValue【児童館】&#10;有形固定資産減価償却率"/>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766" name="n_2main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67"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43832</xdr:rowOff>
    </xdr:from>
    <xdr:ext cx="405111" cy="259045"/>
    <xdr:sp macro="" textlink="">
      <xdr:nvSpPr>
        <xdr:cNvPr id="768" name="n_4mainValue【児童館】&#10;有形固定資産減価償却率"/>
        <xdr:cNvSpPr txBox="1"/>
      </xdr:nvSpPr>
      <xdr:spPr>
        <a:xfrm>
          <a:off x="12611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7"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08" name="楕円 80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0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0" name="楕円 80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1" name="直線コネクタ 81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2" name="楕円 811"/>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13" name="直線コネクタ 812"/>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4" name="楕円 81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5" name="直線コネクタ 814"/>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16" name="楕円 815"/>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17" name="直線コネクタ 816"/>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3"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25"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850" name="直線コネクタ 849"/>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851"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852" name="直線コネクタ 851"/>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3"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4" name="直線コネクタ 853"/>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855" name="【公民館】&#10;有形固定資産減価償却率平均値テキスト"/>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6" name="フローチャート: 判断 855"/>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857" name="フローチャート: 判断 856"/>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58" name="フローチャート: 判断 857"/>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59" name="フローチャート: 判断 858"/>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860" name="フローチャート: 判断 859"/>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57786</xdr:rowOff>
    </xdr:from>
    <xdr:to>
      <xdr:col>85</xdr:col>
      <xdr:colOff>177800</xdr:colOff>
      <xdr:row>104</xdr:row>
      <xdr:rowOff>159386</xdr:rowOff>
    </xdr:to>
    <xdr:sp macro="" textlink="">
      <xdr:nvSpPr>
        <xdr:cNvPr id="866" name="楕円 865"/>
        <xdr:cNvSpPr/>
      </xdr:nvSpPr>
      <xdr:spPr>
        <a:xfrm>
          <a:off x="16268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36213</xdr:rowOff>
    </xdr:from>
    <xdr:ext cx="405111" cy="259045"/>
    <xdr:sp macro="" textlink="">
      <xdr:nvSpPr>
        <xdr:cNvPr id="867" name="【公民館】&#10;有形固定資産減価償却率該当値テキスト"/>
        <xdr:cNvSpPr txBox="1"/>
      </xdr:nvSpPr>
      <xdr:spPr>
        <a:xfrm>
          <a:off x="16357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868" name="楕円 867"/>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104775</xdr:rowOff>
    </xdr:from>
    <xdr:to>
      <xdr:col>85</xdr:col>
      <xdr:colOff>127000</xdr:colOff>
      <xdr:row>104</xdr:row>
      <xdr:rowOff>108586</xdr:rowOff>
    </xdr:to>
    <xdr:cxnSp macro="">
      <xdr:nvCxnSpPr>
        <xdr:cNvPr id="869" name="直線コネクタ 868"/>
        <xdr:cNvCxnSpPr/>
      </xdr:nvCxnSpPr>
      <xdr:spPr>
        <a:xfrm>
          <a:off x="15481300" y="179355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870" name="楕円 869"/>
        <xdr:cNvSpPr/>
      </xdr:nvSpPr>
      <xdr:spPr>
        <a:xfrm>
          <a:off x="14541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89536</xdr:rowOff>
    </xdr:from>
    <xdr:to>
      <xdr:col>81</xdr:col>
      <xdr:colOff>50800</xdr:colOff>
      <xdr:row>104</xdr:row>
      <xdr:rowOff>104775</xdr:rowOff>
    </xdr:to>
    <xdr:cxnSp macro="">
      <xdr:nvCxnSpPr>
        <xdr:cNvPr id="871" name="直線コネクタ 870"/>
        <xdr:cNvCxnSpPr/>
      </xdr:nvCxnSpPr>
      <xdr:spPr>
        <a:xfrm>
          <a:off x="14592300" y="179203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2" name="楕円 871"/>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89536</xdr:rowOff>
    </xdr:to>
    <xdr:cxnSp macro="">
      <xdr:nvCxnSpPr>
        <xdr:cNvPr id="873" name="直線コネクタ 872"/>
        <xdr:cNvCxnSpPr/>
      </xdr:nvCxnSpPr>
      <xdr:spPr>
        <a:xfrm>
          <a:off x="13703300" y="178841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137795</xdr:rowOff>
    </xdr:from>
    <xdr:to>
      <xdr:col>67</xdr:col>
      <xdr:colOff>101600</xdr:colOff>
      <xdr:row>104</xdr:row>
      <xdr:rowOff>67945</xdr:rowOff>
    </xdr:to>
    <xdr:sp macro="" textlink="">
      <xdr:nvSpPr>
        <xdr:cNvPr id="874" name="楕円 873"/>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17145</xdr:rowOff>
    </xdr:from>
    <xdr:to>
      <xdr:col>71</xdr:col>
      <xdr:colOff>177800</xdr:colOff>
      <xdr:row>104</xdr:row>
      <xdr:rowOff>53339</xdr:rowOff>
    </xdr:to>
    <xdr:cxnSp macro="">
      <xdr:nvCxnSpPr>
        <xdr:cNvPr id="875" name="直線コネクタ 874"/>
        <xdr:cNvCxnSpPr/>
      </xdr:nvCxnSpPr>
      <xdr:spPr>
        <a:xfrm>
          <a:off x="12814300" y="178479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876" name="n_1aveValue【公民館】&#10;有形固定資産減価償却率"/>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877" name="n_2aveValue【公民館】&#10;有形固定資産減価償却率"/>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878" name="n_3aveValue【公民館】&#10;有形固定資産減価償却率"/>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879" name="n_4aveValue【公民館】&#10;有形固定資産減価償却率"/>
        <xdr:cNvSpPr txBox="1"/>
      </xdr:nvSpPr>
      <xdr:spPr>
        <a:xfrm>
          <a:off x="12611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146702</xdr:rowOff>
    </xdr:from>
    <xdr:ext cx="405111" cy="259045"/>
    <xdr:sp macro="" textlink="">
      <xdr:nvSpPr>
        <xdr:cNvPr id="880" name="n_1mainValue【公民館】&#10;有形固定資産減価償却率"/>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131463</xdr:rowOff>
    </xdr:from>
    <xdr:ext cx="405111" cy="259045"/>
    <xdr:sp macro="" textlink="">
      <xdr:nvSpPr>
        <xdr:cNvPr id="881" name="n_2mainValue【公民館】&#10;有形固定資産減価償却率"/>
        <xdr:cNvSpPr txBox="1"/>
      </xdr:nvSpPr>
      <xdr:spPr>
        <a:xfrm>
          <a:off x="14389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82" name="n_3main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83" name="n_4main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909" name="直線コネクタ 908"/>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0"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1" name="直線コネクタ 910"/>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912"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913" name="直線コネクタ 912"/>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4"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5" name="フローチャート: 判断 914"/>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6" name="フローチャート: 判断 915"/>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7" name="フローチャート: 判断 916"/>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18" name="フローチャート: 判断 917"/>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19" name="フローチャート: 判断 918"/>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147864</xdr:rowOff>
    </xdr:from>
    <xdr:to>
      <xdr:col>116</xdr:col>
      <xdr:colOff>114300</xdr:colOff>
      <xdr:row>100</xdr:row>
      <xdr:rowOff>78014</xdr:rowOff>
    </xdr:to>
    <xdr:sp macro="" textlink="">
      <xdr:nvSpPr>
        <xdr:cNvPr id="925" name="楕円 924"/>
        <xdr:cNvSpPr/>
      </xdr:nvSpPr>
      <xdr:spPr>
        <a:xfrm>
          <a:off x="22110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100891</xdr:rowOff>
    </xdr:from>
    <xdr:ext cx="469744" cy="259045"/>
    <xdr:sp macro="" textlink="">
      <xdr:nvSpPr>
        <xdr:cNvPr id="926" name="【公民館】&#10;一人当たり面積該当値テキスト"/>
        <xdr:cNvSpPr txBox="1"/>
      </xdr:nvSpPr>
      <xdr:spPr>
        <a:xfrm>
          <a:off x="22199600" y="170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927" name="楕円 926"/>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27214</xdr:rowOff>
    </xdr:from>
    <xdr:to>
      <xdr:col>116</xdr:col>
      <xdr:colOff>63500</xdr:colOff>
      <xdr:row>100</xdr:row>
      <xdr:rowOff>108857</xdr:rowOff>
    </xdr:to>
    <xdr:cxnSp macro="">
      <xdr:nvCxnSpPr>
        <xdr:cNvPr id="928" name="直線コネクタ 927"/>
        <xdr:cNvCxnSpPr/>
      </xdr:nvCxnSpPr>
      <xdr:spPr>
        <a:xfrm flipV="1">
          <a:off x="21323300" y="171722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58057</xdr:rowOff>
    </xdr:from>
    <xdr:to>
      <xdr:col>107</xdr:col>
      <xdr:colOff>101600</xdr:colOff>
      <xdr:row>100</xdr:row>
      <xdr:rowOff>159657</xdr:rowOff>
    </xdr:to>
    <xdr:sp macro="" textlink="">
      <xdr:nvSpPr>
        <xdr:cNvPr id="929" name="楕円 928"/>
        <xdr:cNvSpPr/>
      </xdr:nvSpPr>
      <xdr:spPr>
        <a:xfrm>
          <a:off x="20383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100</xdr:row>
      <xdr:rowOff>108857</xdr:rowOff>
    </xdr:to>
    <xdr:cxnSp macro="">
      <xdr:nvCxnSpPr>
        <xdr:cNvPr id="930" name="直線コネクタ 929"/>
        <xdr:cNvCxnSpPr/>
      </xdr:nvCxnSpPr>
      <xdr:spPr>
        <a:xfrm>
          <a:off x="20434300" y="17253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931" name="楕円 930"/>
        <xdr:cNvSpPr/>
      </xdr:nvSpPr>
      <xdr:spPr>
        <a:xfrm>
          <a:off x="19494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108857</xdr:rowOff>
    </xdr:from>
    <xdr:to>
      <xdr:col>107</xdr:col>
      <xdr:colOff>50800</xdr:colOff>
      <xdr:row>101</xdr:row>
      <xdr:rowOff>133350</xdr:rowOff>
    </xdr:to>
    <xdr:cxnSp macro="">
      <xdr:nvCxnSpPr>
        <xdr:cNvPr id="932" name="直線コネクタ 931"/>
        <xdr:cNvCxnSpPr/>
      </xdr:nvCxnSpPr>
      <xdr:spPr>
        <a:xfrm flipV="1">
          <a:off x="19545300" y="17253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33" name="楕円 932"/>
        <xdr:cNvSpPr/>
      </xdr:nvSpPr>
      <xdr:spPr>
        <a:xfrm>
          <a:off x="18605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101</xdr:row>
      <xdr:rowOff>133350</xdr:rowOff>
    </xdr:to>
    <xdr:cxnSp macro="">
      <xdr:nvCxnSpPr>
        <xdr:cNvPr id="934" name="直線コネクタ 933"/>
        <xdr:cNvCxnSpPr/>
      </xdr:nvCxnSpPr>
      <xdr:spPr>
        <a:xfrm>
          <a:off x="18656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5" name="n_1aveValue【公民館】&#10;一人当たり面積"/>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6" name="n_2aveValue【公民館】&#10;一人当たり面積"/>
        <xdr:cNvSpPr txBox="1"/>
      </xdr:nvSpPr>
      <xdr:spPr>
        <a:xfrm>
          <a:off x="20199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37" name="n_3aveValue【公民館】&#10;一人当たり面積"/>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38" name="n_4aveValue【公民館】&#10;一人当たり面積"/>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939" name="n_1mainValue【公民館】&#10;一人当たり面積"/>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4734</xdr:rowOff>
    </xdr:from>
    <xdr:ext cx="469744" cy="259045"/>
    <xdr:sp macro="" textlink="">
      <xdr:nvSpPr>
        <xdr:cNvPr id="940" name="n_2mainValue【公民館】&#10;一人当たり面積"/>
        <xdr:cNvSpPr txBox="1"/>
      </xdr:nvSpPr>
      <xdr:spPr>
        <a:xfrm>
          <a:off x="201994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941" name="n_3mainValue【公民館】&#10;一人当たり面積"/>
        <xdr:cNvSpPr txBox="1"/>
      </xdr:nvSpPr>
      <xdr:spPr>
        <a:xfrm>
          <a:off x="19310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42" name="n_4mainValue【公民館】&#10;一人当たり面積"/>
        <xdr:cNvSpPr txBox="1"/>
      </xdr:nvSpPr>
      <xdr:spPr>
        <a:xfrm>
          <a:off x="18421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比較的人口が多く、市域が狭いことから、単位を一人当たりとする指標については低い数値を示している。そうした中で公民館については、１１公民館を行政機能とともに併設し、２単独公民館についても防災拠点、地域活動拠点としての機能を有していることもあり、類似団体と比べ一人当たり面積が高い数値を示している。また、有形固定資産減価償却率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令和２年度に</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事業により、藤が岡保育園を整備したこと等により大幅に減少</a:t>
          </a:r>
          <a:r>
            <a:rPr kumimoji="1" lang="ja-JP" altLang="en-US" sz="1100">
              <a:solidFill>
                <a:schemeClr val="dk1"/>
              </a:solidFill>
              <a:effectLst/>
              <a:latin typeface="+mn-lt"/>
              <a:ea typeface="+mn-ea"/>
              <a:cs typeface="+mn-cs"/>
            </a:rPr>
            <a:t>しており、類似団体内平均より大幅に下回っている。</a:t>
          </a:r>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％と類似団体平均と比較しても依然として高い数値を示している。全体的には公共施設の老朽化が</a:t>
          </a:r>
          <a:r>
            <a:rPr kumimoji="1" lang="ja-JP" altLang="en-US" sz="1100">
              <a:solidFill>
                <a:schemeClr val="dk1"/>
              </a:solidFill>
              <a:effectLst/>
              <a:latin typeface="+mn-lt"/>
              <a:ea typeface="+mn-ea"/>
              <a:cs typeface="+mn-cs"/>
            </a:rPr>
            <a:t>進んで</a:t>
          </a:r>
          <a:r>
            <a:rPr kumimoji="1" lang="ja-JP" altLang="ja-JP" sz="1100">
              <a:solidFill>
                <a:schemeClr val="dk1"/>
              </a:solidFill>
              <a:effectLst/>
              <a:latin typeface="+mn-lt"/>
              <a:ea typeface="+mn-ea"/>
              <a:cs typeface="+mn-cs"/>
            </a:rPr>
            <a:t>いるため、再整備短期プランに基づき、計画的に対応していく。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443,053
436,353
69.56
184,237,255
177,139,296
6,793,224
85,077,898
81,814,655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4" name="【図書館】&#10;有形固定資産減価償却率該当値テキスト"/>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148590</xdr:rowOff>
    </xdr:to>
    <xdr:cxnSp macro="">
      <xdr:nvCxnSpPr>
        <xdr:cNvPr id="76" name="直線コネクタ 75"/>
        <xdr:cNvCxnSpPr/>
      </xdr:nvCxnSpPr>
      <xdr:spPr>
        <a:xfrm>
          <a:off x="3797300" y="6457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114300</xdr:rowOff>
    </xdr:to>
    <xdr:cxnSp macro="">
      <xdr:nvCxnSpPr>
        <xdr:cNvPr id="78" name="直線コネクタ 77"/>
        <xdr:cNvCxnSpPr/>
      </xdr:nvCxnSpPr>
      <xdr:spPr>
        <a:xfrm>
          <a:off x="2908300" y="642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85725</xdr:rowOff>
    </xdr:to>
    <xdr:cxnSp macro="">
      <xdr:nvCxnSpPr>
        <xdr:cNvPr id="80" name="直線コネクタ 79"/>
        <xdr:cNvCxnSpPr/>
      </xdr:nvCxnSpPr>
      <xdr:spPr>
        <a:xfrm>
          <a:off x="2019300" y="6395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51435</xdr:rowOff>
    </xdr:to>
    <xdr:cxnSp macro="">
      <xdr:nvCxnSpPr>
        <xdr:cNvPr id="82" name="直線コネクタ 81"/>
        <xdr:cNvCxnSpPr/>
      </xdr:nvCxnSpPr>
      <xdr:spPr>
        <a:xfrm>
          <a:off x="1130300" y="63588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156227</xdr:rowOff>
    </xdr:from>
    <xdr:ext cx="405111" cy="259045"/>
    <xdr:sp macro="" textlink="">
      <xdr:nvSpPr>
        <xdr:cNvPr id="87" name="n_1mainValue【図書館】&#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127652</xdr:rowOff>
    </xdr:from>
    <xdr:ext cx="405111" cy="259045"/>
    <xdr:sp macro="" textlink="">
      <xdr:nvSpPr>
        <xdr:cNvPr id="88" name="n_2mainValue【図書館】&#10;有形固定資産減価償却率"/>
        <xdr:cNvSpPr txBox="1"/>
      </xdr:nvSpPr>
      <xdr:spPr>
        <a:xfrm>
          <a:off x="2705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9" name="n_3mainValue【図書館】&#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90" name="n_4mainValue【図書館】&#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0" name="楕円 129"/>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1"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2" name="楕円 131"/>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3" name="直線コネクタ 132"/>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4" name="楕円 133"/>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5" name="直線コネクタ 134"/>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7" name="直線コネクタ 136"/>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50800</xdr:rowOff>
    </xdr:from>
    <xdr:to>
      <xdr:col>36</xdr:col>
      <xdr:colOff>165100</xdr:colOff>
      <xdr:row>40</xdr:row>
      <xdr:rowOff>152400</xdr:rowOff>
    </xdr:to>
    <xdr:sp macro="" textlink="">
      <xdr:nvSpPr>
        <xdr:cNvPr id="138" name="楕円 137"/>
        <xdr:cNvSpPr/>
      </xdr:nvSpPr>
      <xdr:spPr>
        <a:xfrm>
          <a:off x="6921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101600</xdr:rowOff>
    </xdr:to>
    <xdr:cxnSp macro="">
      <xdr:nvCxnSpPr>
        <xdr:cNvPr id="139" name="直線コネクタ 138"/>
        <xdr:cNvCxnSpPr/>
      </xdr:nvCxnSpPr>
      <xdr:spPr>
        <a:xfrm>
          <a:off x="6972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4"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5"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143527</xdr:rowOff>
    </xdr:from>
    <xdr:ext cx="469744" cy="259045"/>
    <xdr:sp macro="" textlink="">
      <xdr:nvSpPr>
        <xdr:cNvPr id="147" name="n_4mainValue【図書館】&#10;一人当たり面積"/>
        <xdr:cNvSpPr txBox="1"/>
      </xdr:nvSpPr>
      <xdr:spPr>
        <a:xfrm>
          <a:off x="6737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8" name="楕円 187"/>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89" name="【体育館・プー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0" name="楕円 189"/>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106680</xdr:rowOff>
    </xdr:to>
    <xdr:cxnSp macro="">
      <xdr:nvCxnSpPr>
        <xdr:cNvPr id="191" name="直線コネクタ 190"/>
        <xdr:cNvCxnSpPr/>
      </xdr:nvCxnSpPr>
      <xdr:spPr>
        <a:xfrm>
          <a:off x="3797300" y="103498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92" name="楕円 191"/>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62865</xdr:rowOff>
    </xdr:to>
    <xdr:cxnSp macro="">
      <xdr:nvCxnSpPr>
        <xdr:cNvPr id="193" name="直線コネクタ 192"/>
        <xdr:cNvCxnSpPr/>
      </xdr:nvCxnSpPr>
      <xdr:spPr>
        <a:xfrm>
          <a:off x="2908300" y="103079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4" name="楕円 193"/>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20955</xdr:rowOff>
    </xdr:to>
    <xdr:cxnSp macro="">
      <xdr:nvCxnSpPr>
        <xdr:cNvPr id="195" name="直線コネクタ 194"/>
        <xdr:cNvCxnSpPr/>
      </xdr:nvCxnSpPr>
      <xdr:spPr>
        <a:xfrm>
          <a:off x="2019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6" name="楕円 195"/>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148590</xdr:rowOff>
    </xdr:to>
    <xdr:cxnSp macro="">
      <xdr:nvCxnSpPr>
        <xdr:cNvPr id="197" name="直線コネクタ 196"/>
        <xdr:cNvCxnSpPr/>
      </xdr:nvCxnSpPr>
      <xdr:spPr>
        <a:xfrm>
          <a:off x="1130300" y="1022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2" name="n_1mainValue【体育館・プール】&#10;有形固定資産減価償却率"/>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203" name="n_2mainValue【体育館・プール】&#10;有形固定資産減価償却率"/>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4" name="n_3mainValue【体育館・プール】&#10;有形固定資産減価償却率"/>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205" name="n_4mainValue【体育館・プール】&#10;有形固定資産減価償却率"/>
        <xdr:cNvSpPr txBox="1"/>
      </xdr:nvSpPr>
      <xdr:spPr>
        <a:xfrm>
          <a:off x="927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5" name="楕円 244"/>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76217</xdr:rowOff>
    </xdr:from>
    <xdr:ext cx="469744" cy="259045"/>
    <xdr:sp macro="" textlink="">
      <xdr:nvSpPr>
        <xdr:cNvPr id="246" name="【体育館・プール】&#10;一人当たり面積該当値テキスト"/>
        <xdr:cNvSpPr txBox="1"/>
      </xdr:nvSpPr>
      <xdr:spPr>
        <a:xfrm>
          <a:off x="10515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7" name="楕円 246"/>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148590</xdr:rowOff>
    </xdr:to>
    <xdr:cxnSp macro="">
      <xdr:nvCxnSpPr>
        <xdr:cNvPr id="248" name="直線コネクタ 247"/>
        <xdr:cNvCxnSpPr/>
      </xdr:nvCxnSpPr>
      <xdr:spPr>
        <a:xfrm>
          <a:off x="9639300" y="10774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49" name="楕円 248"/>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144780</xdr:rowOff>
    </xdr:to>
    <xdr:cxnSp macro="">
      <xdr:nvCxnSpPr>
        <xdr:cNvPr id="250" name="直線コネクタ 249"/>
        <xdr:cNvCxnSpPr/>
      </xdr:nvCxnSpPr>
      <xdr:spPr>
        <a:xfrm>
          <a:off x="8750300" y="1074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51" name="楕円 250"/>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110490</xdr:rowOff>
    </xdr:to>
    <xdr:cxnSp macro="">
      <xdr:nvCxnSpPr>
        <xdr:cNvPr id="252" name="直線コネクタ 251"/>
        <xdr:cNvCxnSpPr/>
      </xdr:nvCxnSpPr>
      <xdr:spPr>
        <a:xfrm>
          <a:off x="7861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3" name="楕円 252"/>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106680</xdr:rowOff>
    </xdr:to>
    <xdr:cxnSp macro="">
      <xdr:nvCxnSpPr>
        <xdr:cNvPr id="254" name="直線コネクタ 253"/>
        <xdr:cNvCxnSpPr/>
      </xdr:nvCxnSpPr>
      <xdr:spPr>
        <a:xfrm>
          <a:off x="6972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59" name="n_1mainValue【体育館・プール】&#10;一人当たり面積"/>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60" name="n_2mainValue【体育館・プール】&#10;一人当たり面積"/>
        <xdr:cNvSpPr txBox="1"/>
      </xdr:nvSpPr>
      <xdr:spPr>
        <a:xfrm>
          <a:off x="8515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61" name="n_3main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2"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81659</xdr:rowOff>
    </xdr:from>
    <xdr:ext cx="405111" cy="259045"/>
    <xdr:sp macro="" textlink="">
      <xdr:nvSpPr>
        <xdr:cNvPr id="293" name="【福祉施設】&#10;有形固定資産減価償却率平均値テキスト"/>
        <xdr:cNvSpPr txBox="1"/>
      </xdr:nvSpPr>
      <xdr:spPr>
        <a:xfrm>
          <a:off x="4673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304" name="楕円 303"/>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305" name="【福祉施設】&#10;有形固定資産減価償却率該当値テキスト"/>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306" name="楕円 305"/>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103414</xdr:rowOff>
    </xdr:to>
    <xdr:cxnSp macro="">
      <xdr:nvCxnSpPr>
        <xdr:cNvPr id="307" name="直線コネクタ 306"/>
        <xdr:cNvCxnSpPr/>
      </xdr:nvCxnSpPr>
      <xdr:spPr>
        <a:xfrm>
          <a:off x="3797300" y="1411169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8" name="楕円 307"/>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52795</xdr:rowOff>
    </xdr:to>
    <xdr:cxnSp macro="">
      <xdr:nvCxnSpPr>
        <xdr:cNvPr id="309" name="直線コネクタ 308"/>
        <xdr:cNvCxnSpPr/>
      </xdr:nvCxnSpPr>
      <xdr:spPr>
        <a:xfrm>
          <a:off x="2908300" y="140855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160382</xdr:rowOff>
    </xdr:from>
    <xdr:to>
      <xdr:col>10</xdr:col>
      <xdr:colOff>165100</xdr:colOff>
      <xdr:row>82</xdr:row>
      <xdr:rowOff>90532</xdr:rowOff>
    </xdr:to>
    <xdr:sp macro="" textlink="">
      <xdr:nvSpPr>
        <xdr:cNvPr id="310" name="楕円 309"/>
        <xdr:cNvSpPr/>
      </xdr:nvSpPr>
      <xdr:spPr>
        <a:xfrm>
          <a:off x="1968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39732</xdr:rowOff>
    </xdr:to>
    <xdr:cxnSp macro="">
      <xdr:nvCxnSpPr>
        <xdr:cNvPr id="311" name="直線コネクタ 310"/>
        <xdr:cNvCxnSpPr/>
      </xdr:nvCxnSpPr>
      <xdr:spPr>
        <a:xfrm flipV="1">
          <a:off x="2019300" y="140855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2" name="楕円 311"/>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39732</xdr:rowOff>
    </xdr:to>
    <xdr:cxnSp macro="">
      <xdr:nvCxnSpPr>
        <xdr:cNvPr id="313" name="直線コネクタ 312"/>
        <xdr:cNvCxnSpPr/>
      </xdr:nvCxnSpPr>
      <xdr:spPr>
        <a:xfrm>
          <a:off x="1130300" y="1407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27776</xdr:rowOff>
    </xdr:from>
    <xdr:ext cx="405111" cy="259045"/>
    <xdr:sp macro="" textlink="">
      <xdr:nvSpPr>
        <xdr:cNvPr id="314" name="n_1aveValue【福祉施設】&#10;有形固定資産減価償却率"/>
        <xdr:cNvSpPr txBox="1"/>
      </xdr:nvSpPr>
      <xdr:spPr>
        <a:xfrm>
          <a:off x="3582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ave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158404</xdr:rowOff>
    </xdr:from>
    <xdr:ext cx="405111" cy="259045"/>
    <xdr:sp macro="" textlink="">
      <xdr:nvSpPr>
        <xdr:cNvPr id="316" name="n_3aveValue【福祉施設】&#10;有形固定資産減価償却率"/>
        <xdr:cNvSpPr txBox="1"/>
      </xdr:nvSpPr>
      <xdr:spPr>
        <a:xfrm>
          <a:off x="1816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7" name="n_4aveValue【福祉施設】&#10;有形固定資産減価償却率"/>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318" name="n_1mainValue【福祉施設】&#10;有形固定資産減価償却率"/>
        <xdr:cNvSpPr txBox="1"/>
      </xdr:nvSpPr>
      <xdr:spPr>
        <a:xfrm>
          <a:off x="3582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9" name="n_2main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320" name="n_3mainValue【福祉施設】&#10;有形固定資産減価償却率"/>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21" name="n_4mainValue【福祉施設】&#10;有形固定資産減価償却率"/>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95250</xdr:rowOff>
    </xdr:from>
    <xdr:to>
      <xdr:col>55</xdr:col>
      <xdr:colOff>50800</xdr:colOff>
      <xdr:row>84</xdr:row>
      <xdr:rowOff>25400</xdr:rowOff>
    </xdr:to>
    <xdr:sp macro="" textlink="">
      <xdr:nvSpPr>
        <xdr:cNvPr id="361" name="楕円 360"/>
        <xdr:cNvSpPr/>
      </xdr:nvSpPr>
      <xdr:spPr>
        <a:xfrm>
          <a:off x="10426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73677</xdr:rowOff>
    </xdr:from>
    <xdr:ext cx="469744" cy="259045"/>
    <xdr:sp macro="" textlink="">
      <xdr:nvSpPr>
        <xdr:cNvPr id="362" name="【福祉施設】&#10;一人当たり面積該当値テキスト"/>
        <xdr:cNvSpPr txBox="1"/>
      </xdr:nvSpPr>
      <xdr:spPr>
        <a:xfrm>
          <a:off x="105156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3" name="楕円 362"/>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146050</xdr:rowOff>
    </xdr:from>
    <xdr:to>
      <xdr:col>55</xdr:col>
      <xdr:colOff>0</xdr:colOff>
      <xdr:row>84</xdr:row>
      <xdr:rowOff>38100</xdr:rowOff>
    </xdr:to>
    <xdr:cxnSp macro="">
      <xdr:nvCxnSpPr>
        <xdr:cNvPr id="364" name="直線コネクタ 363"/>
        <xdr:cNvCxnSpPr/>
      </xdr:nvCxnSpPr>
      <xdr:spPr>
        <a:xfrm flipV="1">
          <a:off x="9639300" y="14376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5" name="楕円 364"/>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6" name="直線コネクタ 365"/>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146050</xdr:rowOff>
    </xdr:from>
    <xdr:to>
      <xdr:col>41</xdr:col>
      <xdr:colOff>101600</xdr:colOff>
      <xdr:row>84</xdr:row>
      <xdr:rowOff>76200</xdr:rowOff>
    </xdr:to>
    <xdr:sp macro="" textlink="">
      <xdr:nvSpPr>
        <xdr:cNvPr id="367" name="楕円 366"/>
        <xdr:cNvSpPr/>
      </xdr:nvSpPr>
      <xdr:spPr>
        <a:xfrm>
          <a:off x="781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25400</xdr:rowOff>
    </xdr:from>
    <xdr:to>
      <xdr:col>45</xdr:col>
      <xdr:colOff>177800</xdr:colOff>
      <xdr:row>84</xdr:row>
      <xdr:rowOff>38100</xdr:rowOff>
    </xdr:to>
    <xdr:cxnSp macro="">
      <xdr:nvCxnSpPr>
        <xdr:cNvPr id="368" name="直線コネクタ 367"/>
        <xdr:cNvCxnSpPr/>
      </xdr:nvCxnSpPr>
      <xdr:spPr>
        <a:xfrm>
          <a:off x="7861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146050</xdr:rowOff>
    </xdr:from>
    <xdr:to>
      <xdr:col>36</xdr:col>
      <xdr:colOff>165100</xdr:colOff>
      <xdr:row>84</xdr:row>
      <xdr:rowOff>76200</xdr:rowOff>
    </xdr:to>
    <xdr:sp macro="" textlink="">
      <xdr:nvSpPr>
        <xdr:cNvPr id="369" name="楕円 368"/>
        <xdr:cNvSpPr/>
      </xdr:nvSpPr>
      <xdr:spPr>
        <a:xfrm>
          <a:off x="6921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25400</xdr:rowOff>
    </xdr:from>
    <xdr:to>
      <xdr:col>41</xdr:col>
      <xdr:colOff>50800</xdr:colOff>
      <xdr:row>84</xdr:row>
      <xdr:rowOff>25400</xdr:rowOff>
    </xdr:to>
    <xdr:cxnSp macro="">
      <xdr:nvCxnSpPr>
        <xdr:cNvPr id="370" name="直線コネクタ 369"/>
        <xdr:cNvCxnSpPr/>
      </xdr:nvCxnSpPr>
      <xdr:spPr>
        <a:xfrm>
          <a:off x="6972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5"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6"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67327</xdr:rowOff>
    </xdr:from>
    <xdr:ext cx="469744" cy="259045"/>
    <xdr:sp macro="" textlink="">
      <xdr:nvSpPr>
        <xdr:cNvPr id="377" name="n_3mainValue【福祉施設】&#10;一人当たり面積"/>
        <xdr:cNvSpPr txBox="1"/>
      </xdr:nvSpPr>
      <xdr:spPr>
        <a:xfrm>
          <a:off x="7626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67327</xdr:rowOff>
    </xdr:from>
    <xdr:ext cx="469744" cy="259045"/>
    <xdr:sp macro="" textlink="">
      <xdr:nvSpPr>
        <xdr:cNvPr id="378" name="n_4mainValue【福祉施設】&#10;一人当たり面積"/>
        <xdr:cNvSpPr txBox="1"/>
      </xdr:nvSpPr>
      <xdr:spPr>
        <a:xfrm>
          <a:off x="6737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9"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35198</xdr:rowOff>
    </xdr:from>
    <xdr:to>
      <xdr:col>24</xdr:col>
      <xdr:colOff>114300</xdr:colOff>
      <xdr:row>103</xdr:row>
      <xdr:rowOff>136798</xdr:rowOff>
    </xdr:to>
    <xdr:sp macro="" textlink="">
      <xdr:nvSpPr>
        <xdr:cNvPr id="420" name="楕円 419"/>
        <xdr:cNvSpPr/>
      </xdr:nvSpPr>
      <xdr:spPr>
        <a:xfrm>
          <a:off x="4584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58075</xdr:rowOff>
    </xdr:from>
    <xdr:ext cx="405111" cy="259045"/>
    <xdr:sp macro="" textlink="">
      <xdr:nvSpPr>
        <xdr:cNvPr id="421" name="【市民会館】&#10;有形固定資産減価償却率該当値テキスト"/>
        <xdr:cNvSpPr txBox="1"/>
      </xdr:nvSpPr>
      <xdr:spPr>
        <a:xfrm>
          <a:off x="4673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4173</xdr:rowOff>
    </xdr:from>
    <xdr:to>
      <xdr:col>20</xdr:col>
      <xdr:colOff>38100</xdr:colOff>
      <xdr:row>103</xdr:row>
      <xdr:rowOff>105773</xdr:rowOff>
    </xdr:to>
    <xdr:sp macro="" textlink="">
      <xdr:nvSpPr>
        <xdr:cNvPr id="422" name="楕円 421"/>
        <xdr:cNvSpPr/>
      </xdr:nvSpPr>
      <xdr:spPr>
        <a:xfrm>
          <a:off x="3746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54973</xdr:rowOff>
    </xdr:from>
    <xdr:to>
      <xdr:col>24</xdr:col>
      <xdr:colOff>63500</xdr:colOff>
      <xdr:row>103</xdr:row>
      <xdr:rowOff>85998</xdr:rowOff>
    </xdr:to>
    <xdr:cxnSp macro="">
      <xdr:nvCxnSpPr>
        <xdr:cNvPr id="423" name="直線コネクタ 422"/>
        <xdr:cNvCxnSpPr/>
      </xdr:nvCxnSpPr>
      <xdr:spPr>
        <a:xfrm>
          <a:off x="3797300" y="177143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146231</xdr:rowOff>
    </xdr:from>
    <xdr:to>
      <xdr:col>15</xdr:col>
      <xdr:colOff>101600</xdr:colOff>
      <xdr:row>103</xdr:row>
      <xdr:rowOff>76381</xdr:rowOff>
    </xdr:to>
    <xdr:sp macro="" textlink="">
      <xdr:nvSpPr>
        <xdr:cNvPr id="424" name="楕円 423"/>
        <xdr:cNvSpPr/>
      </xdr:nvSpPr>
      <xdr:spPr>
        <a:xfrm>
          <a:off x="2857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25581</xdr:rowOff>
    </xdr:from>
    <xdr:to>
      <xdr:col>19</xdr:col>
      <xdr:colOff>177800</xdr:colOff>
      <xdr:row>103</xdr:row>
      <xdr:rowOff>54973</xdr:rowOff>
    </xdr:to>
    <xdr:cxnSp macro="">
      <xdr:nvCxnSpPr>
        <xdr:cNvPr id="425" name="直線コネクタ 424"/>
        <xdr:cNvCxnSpPr/>
      </xdr:nvCxnSpPr>
      <xdr:spPr>
        <a:xfrm>
          <a:off x="2908300" y="176849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121738</xdr:rowOff>
    </xdr:from>
    <xdr:to>
      <xdr:col>10</xdr:col>
      <xdr:colOff>165100</xdr:colOff>
      <xdr:row>103</xdr:row>
      <xdr:rowOff>51888</xdr:rowOff>
    </xdr:to>
    <xdr:sp macro="" textlink="">
      <xdr:nvSpPr>
        <xdr:cNvPr id="426" name="楕円 425"/>
        <xdr:cNvSpPr/>
      </xdr:nvSpPr>
      <xdr:spPr>
        <a:xfrm>
          <a:off x="1968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xdr:rowOff>
    </xdr:from>
    <xdr:to>
      <xdr:col>15</xdr:col>
      <xdr:colOff>50800</xdr:colOff>
      <xdr:row>103</xdr:row>
      <xdr:rowOff>25581</xdr:rowOff>
    </xdr:to>
    <xdr:cxnSp macro="">
      <xdr:nvCxnSpPr>
        <xdr:cNvPr id="427" name="直線コネクタ 426"/>
        <xdr:cNvCxnSpPr/>
      </xdr:nvCxnSpPr>
      <xdr:spPr>
        <a:xfrm>
          <a:off x="2019300" y="176604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141332</xdr:rowOff>
    </xdr:from>
    <xdr:to>
      <xdr:col>6</xdr:col>
      <xdr:colOff>38100</xdr:colOff>
      <xdr:row>107</xdr:row>
      <xdr:rowOff>71482</xdr:rowOff>
    </xdr:to>
    <xdr:sp macro="" textlink="">
      <xdr:nvSpPr>
        <xdr:cNvPr id="428" name="楕円 427"/>
        <xdr:cNvSpPr/>
      </xdr:nvSpPr>
      <xdr:spPr>
        <a:xfrm>
          <a:off x="1079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1088</xdr:rowOff>
    </xdr:from>
    <xdr:to>
      <xdr:col>10</xdr:col>
      <xdr:colOff>114300</xdr:colOff>
      <xdr:row>107</xdr:row>
      <xdr:rowOff>20682</xdr:rowOff>
    </xdr:to>
    <xdr:cxnSp macro="">
      <xdr:nvCxnSpPr>
        <xdr:cNvPr id="429" name="直線コネクタ 428"/>
        <xdr:cNvCxnSpPr/>
      </xdr:nvCxnSpPr>
      <xdr:spPr>
        <a:xfrm flipV="1">
          <a:off x="1130300" y="17660438"/>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30"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431" name="n_2aveValue【市民会館】&#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432"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122300</xdr:rowOff>
    </xdr:from>
    <xdr:ext cx="405111" cy="259045"/>
    <xdr:sp macro="" textlink="">
      <xdr:nvSpPr>
        <xdr:cNvPr id="434" name="n_1mainValue【市民会館】&#10;有形固定資産減価償却率"/>
        <xdr:cNvSpPr txBox="1"/>
      </xdr:nvSpPr>
      <xdr:spPr>
        <a:xfrm>
          <a:off x="3582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92908</xdr:rowOff>
    </xdr:from>
    <xdr:ext cx="405111" cy="259045"/>
    <xdr:sp macro="" textlink="">
      <xdr:nvSpPr>
        <xdr:cNvPr id="435" name="n_2mainValue【市民会館】&#10;有形固定資産減価償却率"/>
        <xdr:cNvSpPr txBox="1"/>
      </xdr:nvSpPr>
      <xdr:spPr>
        <a:xfrm>
          <a:off x="2705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68415</xdr:rowOff>
    </xdr:from>
    <xdr:ext cx="405111" cy="259045"/>
    <xdr:sp macro="" textlink="">
      <xdr:nvSpPr>
        <xdr:cNvPr id="436" name="n_3mainValue【市民会館】&#10;有形固定資産減価償却率"/>
        <xdr:cNvSpPr txBox="1"/>
      </xdr:nvSpPr>
      <xdr:spPr>
        <a:xfrm>
          <a:off x="1816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62609</xdr:rowOff>
    </xdr:from>
    <xdr:ext cx="405111" cy="259045"/>
    <xdr:sp macro="" textlink="">
      <xdr:nvSpPr>
        <xdr:cNvPr id="437" name="n_4mainValue【市民会館】&#10;有形固定資産減価償却率"/>
        <xdr:cNvSpPr txBox="1"/>
      </xdr:nvSpPr>
      <xdr:spPr>
        <a:xfrm>
          <a:off x="927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7" name="楕円 476"/>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8" name="【市民会館】&#10;一人当たり面積該当値テキスト"/>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79" name="楕円 478"/>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144780</xdr:rowOff>
    </xdr:to>
    <xdr:cxnSp macro="">
      <xdr:nvCxnSpPr>
        <xdr:cNvPr id="480" name="直線コネクタ 479"/>
        <xdr:cNvCxnSpPr/>
      </xdr:nvCxnSpPr>
      <xdr:spPr>
        <a:xfrm flipV="1">
          <a:off x="9639300" y="1829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81" name="楕円 480"/>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144780</xdr:rowOff>
    </xdr:to>
    <xdr:cxnSp macro="">
      <xdr:nvCxnSpPr>
        <xdr:cNvPr id="482" name="直線コネクタ 481"/>
        <xdr:cNvCxnSpPr/>
      </xdr:nvCxnSpPr>
      <xdr:spPr>
        <a:xfrm>
          <a:off x="8750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3" name="楕円 482"/>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137161</xdr:rowOff>
    </xdr:from>
    <xdr:to>
      <xdr:col>45</xdr:col>
      <xdr:colOff>177800</xdr:colOff>
      <xdr:row>107</xdr:row>
      <xdr:rowOff>19050</xdr:rowOff>
    </xdr:to>
    <xdr:cxnSp macro="">
      <xdr:nvCxnSpPr>
        <xdr:cNvPr id="484" name="直線コネクタ 483"/>
        <xdr:cNvCxnSpPr/>
      </xdr:nvCxnSpPr>
      <xdr:spPr>
        <a:xfrm flipV="1">
          <a:off x="7861300" y="18310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5" name="楕円 484"/>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6" name="直線コネクタ 485"/>
        <xdr:cNvCxnSpPr/>
      </xdr:nvCxnSpPr>
      <xdr:spPr>
        <a:xfrm>
          <a:off x="6972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91"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main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3"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4" name="n_4mainValue【市民会館】&#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35" name="楕円 534"/>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536" name="【一般廃棄物処理施設】&#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7" name="楕円 536"/>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38</xdr:row>
      <xdr:rowOff>156210</xdr:rowOff>
    </xdr:to>
    <xdr:cxnSp macro="">
      <xdr:nvCxnSpPr>
        <xdr:cNvPr id="538" name="直線コネクタ 537"/>
        <xdr:cNvCxnSpPr/>
      </xdr:nvCxnSpPr>
      <xdr:spPr>
        <a:xfrm>
          <a:off x="15481300" y="66522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46355</xdr:rowOff>
    </xdr:from>
    <xdr:to>
      <xdr:col>76</xdr:col>
      <xdr:colOff>165100</xdr:colOff>
      <xdr:row>38</xdr:row>
      <xdr:rowOff>147955</xdr:rowOff>
    </xdr:to>
    <xdr:sp macro="" textlink="">
      <xdr:nvSpPr>
        <xdr:cNvPr id="539" name="楕円 538"/>
        <xdr:cNvSpPr/>
      </xdr:nvSpPr>
      <xdr:spPr>
        <a:xfrm>
          <a:off x="1454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97155</xdr:rowOff>
    </xdr:from>
    <xdr:to>
      <xdr:col>81</xdr:col>
      <xdr:colOff>50800</xdr:colOff>
      <xdr:row>38</xdr:row>
      <xdr:rowOff>137160</xdr:rowOff>
    </xdr:to>
    <xdr:cxnSp macro="">
      <xdr:nvCxnSpPr>
        <xdr:cNvPr id="540" name="直線コネクタ 539"/>
        <xdr:cNvCxnSpPr/>
      </xdr:nvCxnSpPr>
      <xdr:spPr>
        <a:xfrm>
          <a:off x="14592300" y="661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541" name="楕円 540"/>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97155</xdr:rowOff>
    </xdr:to>
    <xdr:cxnSp macro="">
      <xdr:nvCxnSpPr>
        <xdr:cNvPr id="542" name="直線コネクタ 541"/>
        <xdr:cNvCxnSpPr/>
      </xdr:nvCxnSpPr>
      <xdr:spPr>
        <a:xfrm>
          <a:off x="13703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543" name="楕円 542"/>
        <xdr:cNvSpPr/>
      </xdr:nvSpPr>
      <xdr:spPr>
        <a:xfrm>
          <a:off x="1276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47625</xdr:rowOff>
    </xdr:from>
    <xdr:to>
      <xdr:col>71</xdr:col>
      <xdr:colOff>177800</xdr:colOff>
      <xdr:row>38</xdr:row>
      <xdr:rowOff>49530</xdr:rowOff>
    </xdr:to>
    <xdr:cxnSp macro="">
      <xdr:nvCxnSpPr>
        <xdr:cNvPr id="544" name="直線コネクタ 543"/>
        <xdr:cNvCxnSpPr/>
      </xdr:nvCxnSpPr>
      <xdr:spPr>
        <a:xfrm flipV="1">
          <a:off x="12814300" y="656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49" name="n_1mainValue【一般廃棄物処理施設】&#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550" name="n_2main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51" name="n_3main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552" name="n_4mainValue【一般廃棄物処理施設】&#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61138</xdr:rowOff>
    </xdr:from>
    <xdr:to>
      <xdr:col>116</xdr:col>
      <xdr:colOff>114300</xdr:colOff>
      <xdr:row>41</xdr:row>
      <xdr:rowOff>162738</xdr:rowOff>
    </xdr:to>
    <xdr:sp macro="" textlink="">
      <xdr:nvSpPr>
        <xdr:cNvPr id="594" name="楕円 593"/>
        <xdr:cNvSpPr/>
      </xdr:nvSpPr>
      <xdr:spPr>
        <a:xfrm>
          <a:off x="22110700" y="70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147515</xdr:rowOff>
    </xdr:from>
    <xdr:ext cx="534377" cy="259045"/>
    <xdr:sp macro="" textlink="">
      <xdr:nvSpPr>
        <xdr:cNvPr id="595" name="【一般廃棄物処理施設】&#10;一人当たり有形固定資産（償却資産）額該当値テキスト"/>
        <xdr:cNvSpPr txBox="1"/>
      </xdr:nvSpPr>
      <xdr:spPr>
        <a:xfrm>
          <a:off x="22199600" y="700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56054</xdr:rowOff>
    </xdr:from>
    <xdr:to>
      <xdr:col>112</xdr:col>
      <xdr:colOff>38100</xdr:colOff>
      <xdr:row>41</xdr:row>
      <xdr:rowOff>157654</xdr:rowOff>
    </xdr:to>
    <xdr:sp macro="" textlink="">
      <xdr:nvSpPr>
        <xdr:cNvPr id="596" name="楕円 595"/>
        <xdr:cNvSpPr/>
      </xdr:nvSpPr>
      <xdr:spPr>
        <a:xfrm>
          <a:off x="21272500" y="70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106854</xdr:rowOff>
    </xdr:from>
    <xdr:to>
      <xdr:col>116</xdr:col>
      <xdr:colOff>63500</xdr:colOff>
      <xdr:row>41</xdr:row>
      <xdr:rowOff>111938</xdr:rowOff>
    </xdr:to>
    <xdr:cxnSp macro="">
      <xdr:nvCxnSpPr>
        <xdr:cNvPr id="597" name="直線コネクタ 596"/>
        <xdr:cNvCxnSpPr/>
      </xdr:nvCxnSpPr>
      <xdr:spPr>
        <a:xfrm>
          <a:off x="21323300" y="7136304"/>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55445</xdr:rowOff>
    </xdr:from>
    <xdr:to>
      <xdr:col>107</xdr:col>
      <xdr:colOff>101600</xdr:colOff>
      <xdr:row>41</xdr:row>
      <xdr:rowOff>157045</xdr:rowOff>
    </xdr:to>
    <xdr:sp macro="" textlink="">
      <xdr:nvSpPr>
        <xdr:cNvPr id="598" name="楕円 597"/>
        <xdr:cNvSpPr/>
      </xdr:nvSpPr>
      <xdr:spPr>
        <a:xfrm>
          <a:off x="20383500" y="70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106245</xdr:rowOff>
    </xdr:from>
    <xdr:to>
      <xdr:col>111</xdr:col>
      <xdr:colOff>177800</xdr:colOff>
      <xdr:row>41</xdr:row>
      <xdr:rowOff>106854</xdr:rowOff>
    </xdr:to>
    <xdr:cxnSp macro="">
      <xdr:nvCxnSpPr>
        <xdr:cNvPr id="599" name="直線コネクタ 598"/>
        <xdr:cNvCxnSpPr/>
      </xdr:nvCxnSpPr>
      <xdr:spPr>
        <a:xfrm>
          <a:off x="20434300" y="713569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54149</xdr:rowOff>
    </xdr:from>
    <xdr:to>
      <xdr:col>102</xdr:col>
      <xdr:colOff>165100</xdr:colOff>
      <xdr:row>41</xdr:row>
      <xdr:rowOff>155749</xdr:rowOff>
    </xdr:to>
    <xdr:sp macro="" textlink="">
      <xdr:nvSpPr>
        <xdr:cNvPr id="600" name="楕円 599"/>
        <xdr:cNvSpPr/>
      </xdr:nvSpPr>
      <xdr:spPr>
        <a:xfrm>
          <a:off x="19494500" y="70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104949</xdr:rowOff>
    </xdr:from>
    <xdr:to>
      <xdr:col>107</xdr:col>
      <xdr:colOff>50800</xdr:colOff>
      <xdr:row>41</xdr:row>
      <xdr:rowOff>106245</xdr:rowOff>
    </xdr:to>
    <xdr:cxnSp macro="">
      <xdr:nvCxnSpPr>
        <xdr:cNvPr id="601" name="直線コネクタ 600"/>
        <xdr:cNvCxnSpPr/>
      </xdr:nvCxnSpPr>
      <xdr:spPr>
        <a:xfrm>
          <a:off x="19545300" y="713439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27925</xdr:rowOff>
    </xdr:from>
    <xdr:to>
      <xdr:col>98</xdr:col>
      <xdr:colOff>38100</xdr:colOff>
      <xdr:row>41</xdr:row>
      <xdr:rowOff>129525</xdr:rowOff>
    </xdr:to>
    <xdr:sp macro="" textlink="">
      <xdr:nvSpPr>
        <xdr:cNvPr id="602" name="楕円 601"/>
        <xdr:cNvSpPr/>
      </xdr:nvSpPr>
      <xdr:spPr>
        <a:xfrm>
          <a:off x="18605500" y="70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78725</xdr:rowOff>
    </xdr:from>
    <xdr:to>
      <xdr:col>102</xdr:col>
      <xdr:colOff>114300</xdr:colOff>
      <xdr:row>41</xdr:row>
      <xdr:rowOff>104949</xdr:rowOff>
    </xdr:to>
    <xdr:cxnSp macro="">
      <xdr:nvCxnSpPr>
        <xdr:cNvPr id="603" name="直線コネクタ 602"/>
        <xdr:cNvCxnSpPr/>
      </xdr:nvCxnSpPr>
      <xdr:spPr>
        <a:xfrm>
          <a:off x="18656300" y="7108175"/>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148781</xdr:rowOff>
    </xdr:from>
    <xdr:ext cx="534377" cy="259045"/>
    <xdr:sp macro="" textlink="">
      <xdr:nvSpPr>
        <xdr:cNvPr id="608" name="n_1mainValue【一般廃棄物処理施設】&#10;一人当たり有形固定資産（償却資産）額"/>
        <xdr:cNvSpPr txBox="1"/>
      </xdr:nvSpPr>
      <xdr:spPr>
        <a:xfrm>
          <a:off x="21043411" y="71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148172</xdr:rowOff>
    </xdr:from>
    <xdr:ext cx="534377" cy="259045"/>
    <xdr:sp macro="" textlink="">
      <xdr:nvSpPr>
        <xdr:cNvPr id="609" name="n_2mainValue【一般廃棄物処理施設】&#10;一人当たり有形固定資産（償却資産）額"/>
        <xdr:cNvSpPr txBox="1"/>
      </xdr:nvSpPr>
      <xdr:spPr>
        <a:xfrm>
          <a:off x="20167111" y="71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146876</xdr:rowOff>
    </xdr:from>
    <xdr:ext cx="534377" cy="259045"/>
    <xdr:sp macro="" textlink="">
      <xdr:nvSpPr>
        <xdr:cNvPr id="610" name="n_3mainValue【一般廃棄物処理施設】&#10;一人当たり有形固定資産（償却資産）額"/>
        <xdr:cNvSpPr txBox="1"/>
      </xdr:nvSpPr>
      <xdr:spPr>
        <a:xfrm>
          <a:off x="19278111" y="71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120652</xdr:rowOff>
    </xdr:from>
    <xdr:ext cx="534377" cy="259045"/>
    <xdr:sp macro="" textlink="">
      <xdr:nvSpPr>
        <xdr:cNvPr id="611" name="n_4mainValue【一般廃棄物処理施設】&#10;一人当たり有形固定資産（償却資産）額"/>
        <xdr:cNvSpPr txBox="1"/>
      </xdr:nvSpPr>
      <xdr:spPr>
        <a:xfrm>
          <a:off x="18389111" y="715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92891</xdr:rowOff>
    </xdr:from>
    <xdr:to>
      <xdr:col>85</xdr:col>
      <xdr:colOff>177800</xdr:colOff>
      <xdr:row>60</xdr:row>
      <xdr:rowOff>23041</xdr:rowOff>
    </xdr:to>
    <xdr:sp macro="" textlink="">
      <xdr:nvSpPr>
        <xdr:cNvPr id="653" name="楕円 652"/>
        <xdr:cNvSpPr/>
      </xdr:nvSpPr>
      <xdr:spPr>
        <a:xfrm>
          <a:off x="16268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115768</xdr:rowOff>
    </xdr:from>
    <xdr:ext cx="405111" cy="259045"/>
    <xdr:sp macro="" textlink="">
      <xdr:nvSpPr>
        <xdr:cNvPr id="654" name="【保健センター・保健所】&#10;有形固定資産減価償却率該当値テキスト"/>
        <xdr:cNvSpPr txBox="1"/>
      </xdr:nvSpPr>
      <xdr:spPr>
        <a:xfrm>
          <a:off x="16357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55" name="楕円 654"/>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143691</xdr:rowOff>
    </xdr:to>
    <xdr:cxnSp macro="">
      <xdr:nvCxnSpPr>
        <xdr:cNvPr id="656" name="直線コネクタ 655"/>
        <xdr:cNvCxnSpPr/>
      </xdr:nvCxnSpPr>
      <xdr:spPr>
        <a:xfrm>
          <a:off x="15481300" y="102249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27577</xdr:rowOff>
    </xdr:from>
    <xdr:to>
      <xdr:col>76</xdr:col>
      <xdr:colOff>165100</xdr:colOff>
      <xdr:row>59</xdr:row>
      <xdr:rowOff>129177</xdr:rowOff>
    </xdr:to>
    <xdr:sp macro="" textlink="">
      <xdr:nvSpPr>
        <xdr:cNvPr id="657" name="楕円 656"/>
        <xdr:cNvSpPr/>
      </xdr:nvSpPr>
      <xdr:spPr>
        <a:xfrm>
          <a:off x="14541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78377</xdr:rowOff>
    </xdr:from>
    <xdr:to>
      <xdr:col>81</xdr:col>
      <xdr:colOff>50800</xdr:colOff>
      <xdr:row>59</xdr:row>
      <xdr:rowOff>109401</xdr:rowOff>
    </xdr:to>
    <xdr:cxnSp macro="">
      <xdr:nvCxnSpPr>
        <xdr:cNvPr id="658" name="直線コネクタ 657"/>
        <xdr:cNvCxnSpPr/>
      </xdr:nvCxnSpPr>
      <xdr:spPr>
        <a:xfrm>
          <a:off x="14592300" y="1019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59" name="楕円 658"/>
        <xdr:cNvSpPr/>
      </xdr:nvSpPr>
      <xdr:spPr>
        <a:xfrm>
          <a:off x="13652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44087</xdr:rowOff>
    </xdr:from>
    <xdr:to>
      <xdr:col>76</xdr:col>
      <xdr:colOff>114300</xdr:colOff>
      <xdr:row>59</xdr:row>
      <xdr:rowOff>78377</xdr:rowOff>
    </xdr:to>
    <xdr:cxnSp macro="">
      <xdr:nvCxnSpPr>
        <xdr:cNvPr id="660" name="直線コネクタ 659"/>
        <xdr:cNvCxnSpPr/>
      </xdr:nvCxnSpPr>
      <xdr:spPr>
        <a:xfrm>
          <a:off x="13703300" y="101596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661" name="楕円 660"/>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44087</xdr:rowOff>
    </xdr:to>
    <xdr:cxnSp macro="">
      <xdr:nvCxnSpPr>
        <xdr:cNvPr id="662" name="直線コネクタ 661"/>
        <xdr:cNvCxnSpPr/>
      </xdr:nvCxnSpPr>
      <xdr:spPr>
        <a:xfrm>
          <a:off x="12814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67"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145704</xdr:rowOff>
    </xdr:from>
    <xdr:ext cx="405111" cy="259045"/>
    <xdr:sp macro="" textlink="">
      <xdr:nvSpPr>
        <xdr:cNvPr id="668" name="n_2mainValue【保健センター・保健所】&#10;有形固定資産減価償却率"/>
        <xdr:cNvSpPr txBox="1"/>
      </xdr:nvSpPr>
      <xdr:spPr>
        <a:xfrm>
          <a:off x="14389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669" name="n_3mainValue【保健センター・保健所】&#10;有形固定資産減価償却率"/>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70" name="n_4main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8" name="楕円 707"/>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9"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0" name="楕円 709"/>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1" name="直線コネクタ 710"/>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2" name="楕円 711"/>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3" name="直線コネクタ 712"/>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4" name="楕円 713"/>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5" name="直線コネクタ 714"/>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6" name="楕円 715"/>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7" name="直線コネクタ 716"/>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3"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4"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5"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141605</xdr:rowOff>
    </xdr:from>
    <xdr:to>
      <xdr:col>85</xdr:col>
      <xdr:colOff>177800</xdr:colOff>
      <xdr:row>82</xdr:row>
      <xdr:rowOff>71755</xdr:rowOff>
    </xdr:to>
    <xdr:sp macro="" textlink="">
      <xdr:nvSpPr>
        <xdr:cNvPr id="766" name="楕円 765"/>
        <xdr:cNvSpPr/>
      </xdr:nvSpPr>
      <xdr:spPr>
        <a:xfrm>
          <a:off x="16268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120032</xdr:rowOff>
    </xdr:from>
    <xdr:ext cx="405111" cy="259045"/>
    <xdr:sp macro="" textlink="">
      <xdr:nvSpPr>
        <xdr:cNvPr id="767" name="【消防施設】&#10;有形固定資産減価償却率該当値テキスト"/>
        <xdr:cNvSpPr txBox="1"/>
      </xdr:nvSpPr>
      <xdr:spPr>
        <a:xfrm>
          <a:off x="16357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19686</xdr:rowOff>
    </xdr:from>
    <xdr:to>
      <xdr:col>81</xdr:col>
      <xdr:colOff>101600</xdr:colOff>
      <xdr:row>82</xdr:row>
      <xdr:rowOff>121286</xdr:rowOff>
    </xdr:to>
    <xdr:sp macro="" textlink="">
      <xdr:nvSpPr>
        <xdr:cNvPr id="768" name="楕円 767"/>
        <xdr:cNvSpPr/>
      </xdr:nvSpPr>
      <xdr:spPr>
        <a:xfrm>
          <a:off x="15430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20955</xdr:rowOff>
    </xdr:from>
    <xdr:to>
      <xdr:col>85</xdr:col>
      <xdr:colOff>127000</xdr:colOff>
      <xdr:row>82</xdr:row>
      <xdr:rowOff>70486</xdr:rowOff>
    </xdr:to>
    <xdr:cxnSp macro="">
      <xdr:nvCxnSpPr>
        <xdr:cNvPr id="769" name="直線コネクタ 768"/>
        <xdr:cNvCxnSpPr/>
      </xdr:nvCxnSpPr>
      <xdr:spPr>
        <a:xfrm flipV="1">
          <a:off x="15481300" y="140798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70" name="楕円 769"/>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70486</xdr:rowOff>
    </xdr:to>
    <xdr:cxnSp macro="">
      <xdr:nvCxnSpPr>
        <xdr:cNvPr id="771" name="直線コネクタ 770"/>
        <xdr:cNvCxnSpPr/>
      </xdr:nvCxnSpPr>
      <xdr:spPr>
        <a:xfrm>
          <a:off x="14592300" y="140931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137795</xdr:rowOff>
    </xdr:from>
    <xdr:to>
      <xdr:col>72</xdr:col>
      <xdr:colOff>38100</xdr:colOff>
      <xdr:row>82</xdr:row>
      <xdr:rowOff>67945</xdr:rowOff>
    </xdr:to>
    <xdr:sp macro="" textlink="">
      <xdr:nvSpPr>
        <xdr:cNvPr id="772" name="楕円 771"/>
        <xdr:cNvSpPr/>
      </xdr:nvSpPr>
      <xdr:spPr>
        <a:xfrm>
          <a:off x="13652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17145</xdr:rowOff>
    </xdr:from>
    <xdr:to>
      <xdr:col>76</xdr:col>
      <xdr:colOff>114300</xdr:colOff>
      <xdr:row>82</xdr:row>
      <xdr:rowOff>34289</xdr:rowOff>
    </xdr:to>
    <xdr:cxnSp macro="">
      <xdr:nvCxnSpPr>
        <xdr:cNvPr id="773" name="直線コネクタ 772"/>
        <xdr:cNvCxnSpPr/>
      </xdr:nvCxnSpPr>
      <xdr:spPr>
        <a:xfrm>
          <a:off x="13703300" y="140760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774" name="楕円 773"/>
        <xdr:cNvSpPr/>
      </xdr:nvSpPr>
      <xdr:spPr>
        <a:xfrm>
          <a:off x="12763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161925</xdr:rowOff>
    </xdr:from>
    <xdr:to>
      <xdr:col>71</xdr:col>
      <xdr:colOff>177800</xdr:colOff>
      <xdr:row>82</xdr:row>
      <xdr:rowOff>17145</xdr:rowOff>
    </xdr:to>
    <xdr:cxnSp macro="">
      <xdr:nvCxnSpPr>
        <xdr:cNvPr id="775" name="直線コネクタ 774"/>
        <xdr:cNvCxnSpPr/>
      </xdr:nvCxnSpPr>
      <xdr:spPr>
        <a:xfrm>
          <a:off x="12814300" y="14049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xdr:cNvSpPr txBox="1"/>
      </xdr:nvSpPr>
      <xdr:spPr>
        <a:xfrm>
          <a:off x="14389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112413</xdr:rowOff>
    </xdr:from>
    <xdr:ext cx="405111" cy="259045"/>
    <xdr:sp macro="" textlink="">
      <xdr:nvSpPr>
        <xdr:cNvPr id="780" name="n_1main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81" name="n_2mainValue【消防施設】&#10;有形固定資産減価償却率"/>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59072</xdr:rowOff>
    </xdr:from>
    <xdr:ext cx="405111" cy="259045"/>
    <xdr:sp macro="" textlink="">
      <xdr:nvSpPr>
        <xdr:cNvPr id="782" name="n_3mainValue【消防施設】&#10;有形固定資産減価償却率"/>
        <xdr:cNvSpPr txBox="1"/>
      </xdr:nvSpPr>
      <xdr:spPr>
        <a:xfrm>
          <a:off x="13500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83" name="n_4mainValue【消防施設】&#10;有形固定資産減価償却率"/>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823" name="楕円 822"/>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824" name="【消防施設】&#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825" name="楕円 824"/>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158750</xdr:rowOff>
    </xdr:to>
    <xdr:cxnSp macro="">
      <xdr:nvCxnSpPr>
        <xdr:cNvPr id="826" name="直線コネクタ 825"/>
        <xdr:cNvCxnSpPr/>
      </xdr:nvCxnSpPr>
      <xdr:spPr>
        <a:xfrm flipV="1">
          <a:off x="21323300" y="1437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7" name="楕円 826"/>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158750</xdr:rowOff>
    </xdr:to>
    <xdr:cxnSp macro="">
      <xdr:nvCxnSpPr>
        <xdr:cNvPr id="828" name="直線コネクタ 827"/>
        <xdr:cNvCxnSpPr/>
      </xdr:nvCxnSpPr>
      <xdr:spPr>
        <a:xfrm>
          <a:off x="20434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95250</xdr:rowOff>
    </xdr:from>
    <xdr:to>
      <xdr:col>102</xdr:col>
      <xdr:colOff>165100</xdr:colOff>
      <xdr:row>84</xdr:row>
      <xdr:rowOff>25400</xdr:rowOff>
    </xdr:to>
    <xdr:sp macro="" textlink="">
      <xdr:nvSpPr>
        <xdr:cNvPr id="829" name="楕円 828"/>
        <xdr:cNvSpPr/>
      </xdr:nvSpPr>
      <xdr:spPr>
        <a:xfrm>
          <a:off x="19494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146050</xdr:rowOff>
    </xdr:to>
    <xdr:cxnSp macro="">
      <xdr:nvCxnSpPr>
        <xdr:cNvPr id="830" name="直線コネクタ 829"/>
        <xdr:cNvCxnSpPr/>
      </xdr:nvCxnSpPr>
      <xdr:spPr>
        <a:xfrm>
          <a:off x="19545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31" name="楕円 830"/>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146050</xdr:rowOff>
    </xdr:from>
    <xdr:to>
      <xdr:col>102</xdr:col>
      <xdr:colOff>114300</xdr:colOff>
      <xdr:row>83</xdr:row>
      <xdr:rowOff>158750</xdr:rowOff>
    </xdr:to>
    <xdr:cxnSp macro="">
      <xdr:nvCxnSpPr>
        <xdr:cNvPr id="832" name="直線コネクタ 831"/>
        <xdr:cNvCxnSpPr/>
      </xdr:nvCxnSpPr>
      <xdr:spPr>
        <a:xfrm flipV="1">
          <a:off x="18656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837" name="n_1mainValue【消防施設】&#10;一人当たり面積"/>
        <xdr:cNvSpPr txBox="1"/>
      </xdr:nvSpPr>
      <xdr:spPr>
        <a:xfrm>
          <a:off x="210757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38"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839" name="n_3mainValue【消防施設】&#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40"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882" name="楕円 881"/>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883" name="【庁舎】&#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102144</xdr:rowOff>
    </xdr:from>
    <xdr:to>
      <xdr:col>81</xdr:col>
      <xdr:colOff>101600</xdr:colOff>
      <xdr:row>102</xdr:row>
      <xdr:rowOff>32294</xdr:rowOff>
    </xdr:to>
    <xdr:sp macro="" textlink="">
      <xdr:nvSpPr>
        <xdr:cNvPr id="884" name="楕円 883"/>
        <xdr:cNvSpPr/>
      </xdr:nvSpPr>
      <xdr:spPr>
        <a:xfrm>
          <a:off x="15430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5987</xdr:rowOff>
    </xdr:to>
    <xdr:cxnSp macro="">
      <xdr:nvCxnSpPr>
        <xdr:cNvPr id="885" name="直線コネクタ 884"/>
        <xdr:cNvCxnSpPr/>
      </xdr:nvCxnSpPr>
      <xdr:spPr>
        <a:xfrm>
          <a:off x="15481300" y="174693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64588</xdr:rowOff>
    </xdr:from>
    <xdr:to>
      <xdr:col>76</xdr:col>
      <xdr:colOff>165100</xdr:colOff>
      <xdr:row>101</xdr:row>
      <xdr:rowOff>166188</xdr:rowOff>
    </xdr:to>
    <xdr:sp macro="" textlink="">
      <xdr:nvSpPr>
        <xdr:cNvPr id="886" name="楕円 885"/>
        <xdr:cNvSpPr/>
      </xdr:nvSpPr>
      <xdr:spPr>
        <a:xfrm>
          <a:off x="14541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115388</xdr:rowOff>
    </xdr:from>
    <xdr:to>
      <xdr:col>81</xdr:col>
      <xdr:colOff>50800</xdr:colOff>
      <xdr:row>101</xdr:row>
      <xdr:rowOff>152944</xdr:rowOff>
    </xdr:to>
    <xdr:cxnSp macro="">
      <xdr:nvCxnSpPr>
        <xdr:cNvPr id="887" name="直線コネクタ 886"/>
        <xdr:cNvCxnSpPr/>
      </xdr:nvCxnSpPr>
      <xdr:spPr>
        <a:xfrm>
          <a:off x="14592300" y="174318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62956</xdr:rowOff>
    </xdr:from>
    <xdr:to>
      <xdr:col>72</xdr:col>
      <xdr:colOff>38100</xdr:colOff>
      <xdr:row>101</xdr:row>
      <xdr:rowOff>164556</xdr:rowOff>
    </xdr:to>
    <xdr:sp macro="" textlink="">
      <xdr:nvSpPr>
        <xdr:cNvPr id="888" name="楕円 887"/>
        <xdr:cNvSpPr/>
      </xdr:nvSpPr>
      <xdr:spPr>
        <a:xfrm>
          <a:off x="13652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113756</xdr:rowOff>
    </xdr:from>
    <xdr:to>
      <xdr:col>76</xdr:col>
      <xdr:colOff>114300</xdr:colOff>
      <xdr:row>101</xdr:row>
      <xdr:rowOff>115388</xdr:rowOff>
    </xdr:to>
    <xdr:cxnSp macro="">
      <xdr:nvCxnSpPr>
        <xdr:cNvPr id="889" name="直線コネクタ 888"/>
        <xdr:cNvCxnSpPr/>
      </xdr:nvCxnSpPr>
      <xdr:spPr>
        <a:xfrm>
          <a:off x="13703300" y="17430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10705</xdr:rowOff>
    </xdr:from>
    <xdr:to>
      <xdr:col>67</xdr:col>
      <xdr:colOff>101600</xdr:colOff>
      <xdr:row>101</xdr:row>
      <xdr:rowOff>112305</xdr:rowOff>
    </xdr:to>
    <xdr:sp macro="" textlink="">
      <xdr:nvSpPr>
        <xdr:cNvPr id="890" name="楕円 889"/>
        <xdr:cNvSpPr/>
      </xdr:nvSpPr>
      <xdr:spPr>
        <a:xfrm>
          <a:off x="12763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61505</xdr:rowOff>
    </xdr:from>
    <xdr:to>
      <xdr:col>71</xdr:col>
      <xdr:colOff>177800</xdr:colOff>
      <xdr:row>101</xdr:row>
      <xdr:rowOff>113756</xdr:rowOff>
    </xdr:to>
    <xdr:cxnSp macro="">
      <xdr:nvCxnSpPr>
        <xdr:cNvPr id="891" name="直線コネクタ 890"/>
        <xdr:cNvCxnSpPr/>
      </xdr:nvCxnSpPr>
      <xdr:spPr>
        <a:xfrm>
          <a:off x="12814300" y="173779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xdr:cNvSpPr txBox="1"/>
      </xdr:nvSpPr>
      <xdr:spPr>
        <a:xfrm>
          <a:off x="12611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48821</xdr:rowOff>
    </xdr:from>
    <xdr:ext cx="405111" cy="259045"/>
    <xdr:sp macro="" textlink="">
      <xdr:nvSpPr>
        <xdr:cNvPr id="896" name="n_1mainValue【庁舎】&#10;有形固定資産減価償却率"/>
        <xdr:cNvSpPr txBox="1"/>
      </xdr:nvSpPr>
      <xdr:spPr>
        <a:xfrm>
          <a:off x="15266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11265</xdr:rowOff>
    </xdr:from>
    <xdr:ext cx="405111" cy="259045"/>
    <xdr:sp macro="" textlink="">
      <xdr:nvSpPr>
        <xdr:cNvPr id="897" name="n_2mainValue【庁舎】&#10;有形固定資産減価償却率"/>
        <xdr:cNvSpPr txBox="1"/>
      </xdr:nvSpPr>
      <xdr:spPr>
        <a:xfrm>
          <a:off x="14389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9633</xdr:rowOff>
    </xdr:from>
    <xdr:ext cx="405111" cy="259045"/>
    <xdr:sp macro="" textlink="">
      <xdr:nvSpPr>
        <xdr:cNvPr id="898" name="n_3mainValue【庁舎】&#10;有形固定資産減価償却率"/>
        <xdr:cNvSpPr txBox="1"/>
      </xdr:nvSpPr>
      <xdr:spPr>
        <a:xfrm>
          <a:off x="13500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128832</xdr:rowOff>
    </xdr:from>
    <xdr:ext cx="405111" cy="259045"/>
    <xdr:sp macro="" textlink="">
      <xdr:nvSpPr>
        <xdr:cNvPr id="899" name="n_4mainValue【庁舎】&#10;有形固定資産減価償却率"/>
        <xdr:cNvSpPr txBox="1"/>
      </xdr:nvSpPr>
      <xdr:spPr>
        <a:xfrm>
          <a:off x="12611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939" name="楕円 938"/>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940" name="【庁舎】&#10;一人当たり面積該当値テキスト"/>
        <xdr:cNvSpPr txBox="1"/>
      </xdr:nvSpPr>
      <xdr:spPr>
        <a:xfrm>
          <a:off x="22199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941" name="楕円 940"/>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105</xdr:row>
      <xdr:rowOff>7620</xdr:rowOff>
    </xdr:to>
    <xdr:cxnSp macro="">
      <xdr:nvCxnSpPr>
        <xdr:cNvPr id="942" name="直線コネクタ 941"/>
        <xdr:cNvCxnSpPr/>
      </xdr:nvCxnSpPr>
      <xdr:spPr>
        <a:xfrm flipV="1">
          <a:off x="21323300" y="17987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943" name="楕円 942"/>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7620</xdr:rowOff>
    </xdr:to>
    <xdr:cxnSp macro="">
      <xdr:nvCxnSpPr>
        <xdr:cNvPr id="944" name="直線コネクタ 943"/>
        <xdr:cNvCxnSpPr/>
      </xdr:nvCxnSpPr>
      <xdr:spPr>
        <a:xfrm>
          <a:off x="20434300" y="18006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128270</xdr:rowOff>
    </xdr:from>
    <xdr:to>
      <xdr:col>102</xdr:col>
      <xdr:colOff>165100</xdr:colOff>
      <xdr:row>105</xdr:row>
      <xdr:rowOff>58420</xdr:rowOff>
    </xdr:to>
    <xdr:sp macro="" textlink="">
      <xdr:nvSpPr>
        <xdr:cNvPr id="945" name="楕円 944"/>
        <xdr:cNvSpPr/>
      </xdr:nvSpPr>
      <xdr:spPr>
        <a:xfrm>
          <a:off x="19494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7620</xdr:rowOff>
    </xdr:to>
    <xdr:cxnSp macro="">
      <xdr:nvCxnSpPr>
        <xdr:cNvPr id="946" name="直線コネクタ 945"/>
        <xdr:cNvCxnSpPr/>
      </xdr:nvCxnSpPr>
      <xdr:spPr>
        <a:xfrm flipV="1">
          <a:off x="19545300" y="18006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47" name="楕円 946"/>
        <xdr:cNvSpPr/>
      </xdr:nvSpPr>
      <xdr:spPr>
        <a:xfrm>
          <a:off x="18605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3811</xdr:rowOff>
    </xdr:from>
    <xdr:to>
      <xdr:col>102</xdr:col>
      <xdr:colOff>114300</xdr:colOff>
      <xdr:row>105</xdr:row>
      <xdr:rowOff>7620</xdr:rowOff>
    </xdr:to>
    <xdr:cxnSp macro="">
      <xdr:nvCxnSpPr>
        <xdr:cNvPr id="948" name="直線コネクタ 947"/>
        <xdr:cNvCxnSpPr/>
      </xdr:nvCxnSpPr>
      <xdr:spPr>
        <a:xfrm>
          <a:off x="18656300" y="18006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953" name="n_1main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954" name="n_2mainValue【庁舎】&#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74947</xdr:rowOff>
    </xdr:from>
    <xdr:ext cx="469744" cy="259045"/>
    <xdr:sp macro="" textlink="">
      <xdr:nvSpPr>
        <xdr:cNvPr id="955" name="n_3mainValue【庁舎】&#10;一人当たり面積"/>
        <xdr:cNvSpPr txBox="1"/>
      </xdr:nvSpPr>
      <xdr:spPr>
        <a:xfrm>
          <a:off x="19310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56" name="n_4main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類似団体内では比較的人口が多く、市域が狭いことから、単位一人当たりとする指標については低い数値を示している。有形固定資産減価償却率について、労働会館の再整備事業を行った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や本庁舎の再整備事業を行った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については、近年の事業完了に伴い類似団体内平均をかなり下回っているが、</a:t>
          </a:r>
          <a:r>
            <a:rPr kumimoji="1" lang="ja-JP" altLang="en-US" sz="1100">
              <a:solidFill>
                <a:schemeClr val="dk1"/>
              </a:solidFill>
              <a:effectLst/>
              <a:latin typeface="+mn-lt"/>
              <a:ea typeface="+mn-ea"/>
              <a:cs typeface="+mn-cs"/>
            </a:rPr>
            <a:t>全体的に公共施設の老朽化が進んでいるので、今後も再整備短期プランに基づき、計画的に対応していく。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78</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79</v>
      </c>
      <c r="C2" s="179"/>
      <c r="D2" s="180"/>
    </row>
    <row r="3" spans="1:119" ht="18.75" customHeight="1" thickBot="1" x14ac:dyDescent="0.25">
      <c r="A3" s="178"/>
      <c r="B3" s="631" t="s">
        <v>80</v>
      </c>
      <c r="C3" s="632"/>
      <c r="D3" s="632"/>
      <c r="E3" s="633"/>
      <c r="F3" s="633"/>
      <c r="G3" s="633"/>
      <c r="H3" s="633"/>
      <c r="I3" s="633"/>
      <c r="J3" s="633"/>
      <c r="K3" s="633"/>
      <c r="L3" s="633" t="s">
        <v>81</v>
      </c>
      <c r="M3" s="633"/>
      <c r="N3" s="633"/>
      <c r="O3" s="633"/>
      <c r="P3" s="633"/>
      <c r="Q3" s="633"/>
      <c r="R3" s="636"/>
      <c r="S3" s="636"/>
      <c r="T3" s="636"/>
      <c r="U3" s="636"/>
      <c r="V3" s="637"/>
      <c r="W3" s="527" t="s">
        <v>82</v>
      </c>
      <c r="X3" s="528"/>
      <c r="Y3" s="528"/>
      <c r="Z3" s="528"/>
      <c r="AA3" s="528"/>
      <c r="AB3" s="632"/>
      <c r="AC3" s="636" t="s">
        <v>83</v>
      </c>
      <c r="AD3" s="528"/>
      <c r="AE3" s="528"/>
      <c r="AF3" s="528"/>
      <c r="AG3" s="528"/>
      <c r="AH3" s="528"/>
      <c r="AI3" s="528"/>
      <c r="AJ3" s="528"/>
      <c r="AK3" s="528"/>
      <c r="AL3" s="598"/>
      <c r="AM3" s="527" t="s">
        <v>84</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85</v>
      </c>
      <c r="BO3" s="528"/>
      <c r="BP3" s="528"/>
      <c r="BQ3" s="528"/>
      <c r="BR3" s="528"/>
      <c r="BS3" s="528"/>
      <c r="BT3" s="528"/>
      <c r="BU3" s="598"/>
      <c r="BV3" s="527" t="s">
        <v>86</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87</v>
      </c>
      <c r="CU3" s="528"/>
      <c r="CV3" s="528"/>
      <c r="CW3" s="528"/>
      <c r="CX3" s="528"/>
      <c r="CY3" s="528"/>
      <c r="CZ3" s="528"/>
      <c r="DA3" s="598"/>
      <c r="DB3" s="527" t="s">
        <v>88</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89</v>
      </c>
      <c r="AZ4" s="485"/>
      <c r="BA4" s="485"/>
      <c r="BB4" s="485"/>
      <c r="BC4" s="485"/>
      <c r="BD4" s="485"/>
      <c r="BE4" s="485"/>
      <c r="BF4" s="485"/>
      <c r="BG4" s="485"/>
      <c r="BH4" s="485"/>
      <c r="BI4" s="485"/>
      <c r="BJ4" s="485"/>
      <c r="BK4" s="485"/>
      <c r="BL4" s="485"/>
      <c r="BM4" s="486"/>
      <c r="BN4" s="487">
        <v>184237255</v>
      </c>
      <c r="BO4" s="488"/>
      <c r="BP4" s="488"/>
      <c r="BQ4" s="488"/>
      <c r="BR4" s="488"/>
      <c r="BS4" s="488"/>
      <c r="BT4" s="488"/>
      <c r="BU4" s="489"/>
      <c r="BV4" s="487">
        <v>206570914</v>
      </c>
      <c r="BW4" s="488"/>
      <c r="BX4" s="488"/>
      <c r="BY4" s="488"/>
      <c r="BZ4" s="488"/>
      <c r="CA4" s="488"/>
      <c r="CB4" s="488"/>
      <c r="CC4" s="489"/>
      <c r="CD4" s="624" t="s">
        <v>90</v>
      </c>
      <c r="CE4" s="625"/>
      <c r="CF4" s="625"/>
      <c r="CG4" s="625"/>
      <c r="CH4" s="625"/>
      <c r="CI4" s="625"/>
      <c r="CJ4" s="625"/>
      <c r="CK4" s="625"/>
      <c r="CL4" s="625"/>
      <c r="CM4" s="625"/>
      <c r="CN4" s="625"/>
      <c r="CO4" s="625"/>
      <c r="CP4" s="625"/>
      <c r="CQ4" s="625"/>
      <c r="CR4" s="625"/>
      <c r="CS4" s="626"/>
      <c r="CT4" s="627">
        <v>8</v>
      </c>
      <c r="CU4" s="628"/>
      <c r="CV4" s="628"/>
      <c r="CW4" s="628"/>
      <c r="CX4" s="628"/>
      <c r="CY4" s="628"/>
      <c r="CZ4" s="628"/>
      <c r="DA4" s="629"/>
      <c r="DB4" s="627">
        <v>5.7</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91</v>
      </c>
      <c r="AN5" s="415"/>
      <c r="AO5" s="415"/>
      <c r="AP5" s="415"/>
      <c r="AQ5" s="415"/>
      <c r="AR5" s="415"/>
      <c r="AS5" s="415"/>
      <c r="AT5" s="416"/>
      <c r="AU5" s="516" t="s">
        <v>92</v>
      </c>
      <c r="AV5" s="517"/>
      <c r="AW5" s="517"/>
      <c r="AX5" s="517"/>
      <c r="AY5" s="472" t="s">
        <v>93</v>
      </c>
      <c r="AZ5" s="473"/>
      <c r="BA5" s="473"/>
      <c r="BB5" s="473"/>
      <c r="BC5" s="473"/>
      <c r="BD5" s="473"/>
      <c r="BE5" s="473"/>
      <c r="BF5" s="473"/>
      <c r="BG5" s="473"/>
      <c r="BH5" s="473"/>
      <c r="BI5" s="473"/>
      <c r="BJ5" s="473"/>
      <c r="BK5" s="473"/>
      <c r="BL5" s="473"/>
      <c r="BM5" s="474"/>
      <c r="BN5" s="458">
        <v>177139296</v>
      </c>
      <c r="BO5" s="459"/>
      <c r="BP5" s="459"/>
      <c r="BQ5" s="459"/>
      <c r="BR5" s="459"/>
      <c r="BS5" s="459"/>
      <c r="BT5" s="459"/>
      <c r="BU5" s="460"/>
      <c r="BV5" s="458">
        <v>200717027</v>
      </c>
      <c r="BW5" s="459"/>
      <c r="BX5" s="459"/>
      <c r="BY5" s="459"/>
      <c r="BZ5" s="459"/>
      <c r="CA5" s="459"/>
      <c r="CB5" s="459"/>
      <c r="CC5" s="460"/>
      <c r="CD5" s="498" t="s">
        <v>94</v>
      </c>
      <c r="CE5" s="418"/>
      <c r="CF5" s="418"/>
      <c r="CG5" s="418"/>
      <c r="CH5" s="418"/>
      <c r="CI5" s="418"/>
      <c r="CJ5" s="418"/>
      <c r="CK5" s="418"/>
      <c r="CL5" s="418"/>
      <c r="CM5" s="418"/>
      <c r="CN5" s="418"/>
      <c r="CO5" s="418"/>
      <c r="CP5" s="418"/>
      <c r="CQ5" s="418"/>
      <c r="CR5" s="418"/>
      <c r="CS5" s="499"/>
      <c r="CT5" s="455">
        <v>92.7</v>
      </c>
      <c r="CU5" s="456"/>
      <c r="CV5" s="456"/>
      <c r="CW5" s="456"/>
      <c r="CX5" s="456"/>
      <c r="CY5" s="456"/>
      <c r="CZ5" s="456"/>
      <c r="DA5" s="457"/>
      <c r="DB5" s="455">
        <v>95.5</v>
      </c>
      <c r="DC5" s="456"/>
      <c r="DD5" s="456"/>
      <c r="DE5" s="456"/>
      <c r="DF5" s="456"/>
      <c r="DG5" s="456"/>
      <c r="DH5" s="456"/>
      <c r="DI5" s="457"/>
    </row>
    <row r="6" spans="1:119" ht="18.75" customHeight="1" x14ac:dyDescent="0.2">
      <c r="A6" s="178"/>
      <c r="B6" s="604" t="s">
        <v>95</v>
      </c>
      <c r="C6" s="445"/>
      <c r="D6" s="445"/>
      <c r="E6" s="605"/>
      <c r="F6" s="605"/>
      <c r="G6" s="605"/>
      <c r="H6" s="605"/>
      <c r="I6" s="605"/>
      <c r="J6" s="605"/>
      <c r="K6" s="605"/>
      <c r="L6" s="605" t="s">
        <v>96</v>
      </c>
      <c r="M6" s="605"/>
      <c r="N6" s="605"/>
      <c r="O6" s="605"/>
      <c r="P6" s="605"/>
      <c r="Q6" s="605"/>
      <c r="R6" s="443"/>
      <c r="S6" s="443"/>
      <c r="T6" s="443"/>
      <c r="U6" s="443"/>
      <c r="V6" s="611"/>
      <c r="W6" s="548" t="s">
        <v>97</v>
      </c>
      <c r="X6" s="444"/>
      <c r="Y6" s="444"/>
      <c r="Z6" s="444"/>
      <c r="AA6" s="444"/>
      <c r="AB6" s="445"/>
      <c r="AC6" s="616" t="s">
        <v>98</v>
      </c>
      <c r="AD6" s="617"/>
      <c r="AE6" s="617"/>
      <c r="AF6" s="617"/>
      <c r="AG6" s="617"/>
      <c r="AH6" s="617"/>
      <c r="AI6" s="617"/>
      <c r="AJ6" s="617"/>
      <c r="AK6" s="617"/>
      <c r="AL6" s="618"/>
      <c r="AM6" s="515" t="s">
        <v>99</v>
      </c>
      <c r="AN6" s="415"/>
      <c r="AO6" s="415"/>
      <c r="AP6" s="415"/>
      <c r="AQ6" s="415"/>
      <c r="AR6" s="415"/>
      <c r="AS6" s="415"/>
      <c r="AT6" s="416"/>
      <c r="AU6" s="516" t="s">
        <v>100</v>
      </c>
      <c r="AV6" s="517"/>
      <c r="AW6" s="517"/>
      <c r="AX6" s="517"/>
      <c r="AY6" s="472" t="s">
        <v>101</v>
      </c>
      <c r="AZ6" s="473"/>
      <c r="BA6" s="473"/>
      <c r="BB6" s="473"/>
      <c r="BC6" s="473"/>
      <c r="BD6" s="473"/>
      <c r="BE6" s="473"/>
      <c r="BF6" s="473"/>
      <c r="BG6" s="473"/>
      <c r="BH6" s="473"/>
      <c r="BI6" s="473"/>
      <c r="BJ6" s="473"/>
      <c r="BK6" s="473"/>
      <c r="BL6" s="473"/>
      <c r="BM6" s="474"/>
      <c r="BN6" s="458">
        <v>7097959</v>
      </c>
      <c r="BO6" s="459"/>
      <c r="BP6" s="459"/>
      <c r="BQ6" s="459"/>
      <c r="BR6" s="459"/>
      <c r="BS6" s="459"/>
      <c r="BT6" s="459"/>
      <c r="BU6" s="460"/>
      <c r="BV6" s="458">
        <v>5853887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92.7</v>
      </c>
      <c r="CU6" s="602"/>
      <c r="CV6" s="602"/>
      <c r="CW6" s="602"/>
      <c r="CX6" s="602"/>
      <c r="CY6" s="602"/>
      <c r="CZ6" s="602"/>
      <c r="DA6" s="603"/>
      <c r="DB6" s="601">
        <v>96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100</v>
      </c>
      <c r="AV7" s="517"/>
      <c r="AW7" s="517"/>
      <c r="AX7" s="517"/>
      <c r="AY7" s="472" t="s">
        <v>104</v>
      </c>
      <c r="AZ7" s="473"/>
      <c r="BA7" s="473"/>
      <c r="BB7" s="473"/>
      <c r="BC7" s="473"/>
      <c r="BD7" s="473"/>
      <c r="BE7" s="473"/>
      <c r="BF7" s="473"/>
      <c r="BG7" s="473"/>
      <c r="BH7" s="473"/>
      <c r="BI7" s="473"/>
      <c r="BJ7" s="473"/>
      <c r="BK7" s="473"/>
      <c r="BL7" s="473"/>
      <c r="BM7" s="474"/>
      <c r="BN7" s="458">
        <v>304735</v>
      </c>
      <c r="BO7" s="459"/>
      <c r="BP7" s="459"/>
      <c r="BQ7" s="459"/>
      <c r="BR7" s="459"/>
      <c r="BS7" s="459"/>
      <c r="BT7" s="459"/>
      <c r="BU7" s="460"/>
      <c r="BV7" s="458">
        <v>891789</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85077898</v>
      </c>
      <c r="CU7" s="459"/>
      <c r="CV7" s="459"/>
      <c r="CW7" s="459"/>
      <c r="CX7" s="459"/>
      <c r="CY7" s="459"/>
      <c r="CZ7" s="459"/>
      <c r="DA7" s="460"/>
      <c r="DB7" s="458">
        <v>87347528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107</v>
      </c>
      <c r="AV8" s="517"/>
      <c r="AW8" s="517"/>
      <c r="AX8" s="517"/>
      <c r="AY8" s="472" t="s">
        <v>108</v>
      </c>
      <c r="AZ8" s="473"/>
      <c r="BA8" s="473"/>
      <c r="BB8" s="473"/>
      <c r="BC8" s="473"/>
      <c r="BD8" s="473"/>
      <c r="BE8" s="473"/>
      <c r="BF8" s="473"/>
      <c r="BG8" s="473"/>
      <c r="BH8" s="473"/>
      <c r="BI8" s="473"/>
      <c r="BJ8" s="473"/>
      <c r="BK8" s="473"/>
      <c r="BL8" s="473"/>
      <c r="BM8" s="474"/>
      <c r="BN8" s="458">
        <v>6793224</v>
      </c>
      <c r="BO8" s="459"/>
      <c r="BP8" s="459"/>
      <c r="BQ8" s="459"/>
      <c r="BR8" s="459"/>
      <c r="BS8" s="459"/>
      <c r="BT8" s="459"/>
      <c r="BU8" s="460"/>
      <c r="BV8" s="458">
        <v>4962098</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1.06</v>
      </c>
      <c r="CU8" s="562"/>
      <c r="CV8" s="562"/>
      <c r="CW8" s="562"/>
      <c r="CX8" s="562"/>
      <c r="CY8" s="562"/>
      <c r="CZ8" s="562"/>
      <c r="DA8" s="563"/>
      <c r="DB8" s="561">
        <v>1.08</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436905</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1831126</v>
      </c>
      <c r="BO9" s="459"/>
      <c r="BP9" s="459"/>
      <c r="BQ9" s="459"/>
      <c r="BR9" s="459"/>
      <c r="BS9" s="459"/>
      <c r="BT9" s="459"/>
      <c r="BU9" s="460"/>
      <c r="BV9" s="458">
        <v>956166</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8.6999999999999993</v>
      </c>
      <c r="CU9" s="456"/>
      <c r="CV9" s="456"/>
      <c r="CW9" s="456"/>
      <c r="CX9" s="456"/>
      <c r="CY9" s="456"/>
      <c r="CZ9" s="456"/>
      <c r="DA9" s="457"/>
      <c r="DB9" s="455">
        <v>8.5</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423894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92</v>
      </c>
      <c r="AV10" s="517"/>
      <c r="AW10" s="517"/>
      <c r="AX10" s="517"/>
      <c r="AY10" s="472" t="s">
        <v>119</v>
      </c>
      <c r="AZ10" s="473"/>
      <c r="BA10" s="473"/>
      <c r="BB10" s="473"/>
      <c r="BC10" s="473"/>
      <c r="BD10" s="473"/>
      <c r="BE10" s="473"/>
      <c r="BF10" s="473"/>
      <c r="BG10" s="473"/>
      <c r="BH10" s="473"/>
      <c r="BI10" s="473"/>
      <c r="BJ10" s="473"/>
      <c r="BK10" s="473"/>
      <c r="BL10" s="473"/>
      <c r="BM10" s="474"/>
      <c r="BN10" s="458">
        <v>3930007</v>
      </c>
      <c r="BO10" s="459"/>
      <c r="BP10" s="459"/>
      <c r="BQ10" s="459"/>
      <c r="BR10" s="459"/>
      <c r="BS10" s="459"/>
      <c r="BT10" s="459"/>
      <c r="BU10" s="460"/>
      <c r="BV10" s="458">
        <v>4090011</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92</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443053</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114</v>
      </c>
      <c r="AV12" s="517"/>
      <c r="AW12" s="517"/>
      <c r="AX12" s="517"/>
      <c r="AY12" s="472" t="s">
        <v>133</v>
      </c>
      <c r="AZ12" s="473"/>
      <c r="BA12" s="473"/>
      <c r="BB12" s="473"/>
      <c r="BC12" s="473"/>
      <c r="BD12" s="473"/>
      <c r="BE12" s="473"/>
      <c r="BF12" s="473"/>
      <c r="BG12" s="473"/>
      <c r="BH12" s="473"/>
      <c r="BI12" s="473"/>
      <c r="BJ12" s="473"/>
      <c r="BK12" s="473"/>
      <c r="BL12" s="473"/>
      <c r="BM12" s="474"/>
      <c r="BN12" s="458">
        <v>5200000</v>
      </c>
      <c r="BO12" s="459"/>
      <c r="BP12" s="459"/>
      <c r="BQ12" s="459"/>
      <c r="BR12" s="459"/>
      <c r="BS12" s="459"/>
      <c r="BT12" s="459"/>
      <c r="BU12" s="460"/>
      <c r="BV12" s="458">
        <v>1741153</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135</v>
      </c>
      <c r="N13" s="543"/>
      <c r="O13" s="543"/>
      <c r="P13" s="543"/>
      <c r="Q13" s="544"/>
      <c r="R13" s="545">
        <v>436353</v>
      </c>
      <c r="S13" s="546"/>
      <c r="T13" s="546"/>
      <c r="U13" s="546"/>
      <c r="V13" s="547"/>
      <c r="W13" s="548" t="s">
        <v>136</v>
      </c>
      <c r="X13" s="444"/>
      <c r="Y13" s="444"/>
      <c r="Z13" s="444"/>
      <c r="AA13" s="444"/>
      <c r="AB13" s="445"/>
      <c r="AC13" s="411">
        <v>1999</v>
      </c>
      <c r="AD13" s="412"/>
      <c r="AE13" s="412"/>
      <c r="AF13" s="412"/>
      <c r="AG13" s="413"/>
      <c r="AH13" s="411">
        <v>2059</v>
      </c>
      <c r="AI13" s="412"/>
      <c r="AJ13" s="412"/>
      <c r="AK13" s="412"/>
      <c r="AL13" s="471"/>
      <c r="AM13" s="515" t="s">
        <v>137</v>
      </c>
      <c r="AN13" s="415"/>
      <c r="AO13" s="415"/>
      <c r="AP13" s="415"/>
      <c r="AQ13" s="415"/>
      <c r="AR13" s="415"/>
      <c r="AS13" s="415"/>
      <c r="AT13" s="416"/>
      <c r="AU13" s="516" t="s">
        <v>100</v>
      </c>
      <c r="AV13" s="517"/>
      <c r="AW13" s="517"/>
      <c r="AX13" s="517"/>
      <c r="AY13" s="472" t="s">
        <v>138</v>
      </c>
      <c r="AZ13" s="473"/>
      <c r="BA13" s="473"/>
      <c r="BB13" s="473"/>
      <c r="BC13" s="473"/>
      <c r="BD13" s="473"/>
      <c r="BE13" s="473"/>
      <c r="BF13" s="473"/>
      <c r="BG13" s="473"/>
      <c r="BH13" s="473"/>
      <c r="BI13" s="473"/>
      <c r="BJ13" s="473"/>
      <c r="BK13" s="473"/>
      <c r="BL13" s="473"/>
      <c r="BM13" s="474"/>
      <c r="BN13" s="458">
        <v>561133</v>
      </c>
      <c r="BO13" s="459"/>
      <c r="BP13" s="459"/>
      <c r="BQ13" s="459"/>
      <c r="BR13" s="459"/>
      <c r="BS13" s="459"/>
      <c r="BT13" s="459"/>
      <c r="BU13" s="460"/>
      <c r="BV13" s="458">
        <v>3305024</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4</v>
      </c>
      <c r="CU13" s="456"/>
      <c r="CV13" s="456"/>
      <c r="CW13" s="456"/>
      <c r="CX13" s="456"/>
      <c r="CY13" s="456"/>
      <c r="CZ13" s="456"/>
      <c r="DA13" s="457"/>
      <c r="DB13" s="455">
        <v>3.2</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140</v>
      </c>
      <c r="M14" s="585"/>
      <c r="N14" s="585"/>
      <c r="O14" s="585"/>
      <c r="P14" s="585"/>
      <c r="Q14" s="586"/>
      <c r="R14" s="545">
        <v>439416</v>
      </c>
      <c r="S14" s="546"/>
      <c r="T14" s="546"/>
      <c r="U14" s="546"/>
      <c r="V14" s="547"/>
      <c r="W14" s="549"/>
      <c r="X14" s="447"/>
      <c r="Y14" s="447"/>
      <c r="Z14" s="447"/>
      <c r="AA14" s="447"/>
      <c r="AB14" s="448"/>
      <c r="AC14" s="538">
        <v>1</v>
      </c>
      <c r="AD14" s="539"/>
      <c r="AE14" s="539"/>
      <c r="AF14" s="539"/>
      <c r="AG14" s="540"/>
      <c r="AH14" s="538">
        <v>1.1000000000000001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v>51.2</v>
      </c>
      <c r="CU14" s="556"/>
      <c r="CV14" s="556"/>
      <c r="CW14" s="556"/>
      <c r="CX14" s="556"/>
      <c r="CY14" s="556"/>
      <c r="CZ14" s="556"/>
      <c r="DA14" s="557"/>
      <c r="DB14" s="555">
        <v>41.9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142</v>
      </c>
      <c r="N15" s="543"/>
      <c r="O15" s="543"/>
      <c r="P15" s="543"/>
      <c r="Q15" s="544"/>
      <c r="R15" s="545">
        <v>432707</v>
      </c>
      <c r="S15" s="546"/>
      <c r="T15" s="546"/>
      <c r="U15" s="546"/>
      <c r="V15" s="547"/>
      <c r="W15" s="548" t="s">
        <v>143</v>
      </c>
      <c r="X15" s="444"/>
      <c r="Y15" s="444"/>
      <c r="Z15" s="444"/>
      <c r="AA15" s="444"/>
      <c r="AB15" s="445"/>
      <c r="AC15" s="411">
        <v>41742</v>
      </c>
      <c r="AD15" s="412"/>
      <c r="AE15" s="412"/>
      <c r="AF15" s="412"/>
      <c r="AG15" s="413"/>
      <c r="AH15" s="411">
        <v>43451</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65869148</v>
      </c>
      <c r="BO15" s="488"/>
      <c r="BP15" s="488"/>
      <c r="BQ15" s="488"/>
      <c r="BR15" s="488"/>
      <c r="BS15" s="488"/>
      <c r="BT15" s="488"/>
      <c r="BU15" s="489"/>
      <c r="BV15" s="487">
        <v>67571631</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21.8</v>
      </c>
      <c r="AD16" s="539"/>
      <c r="AE16" s="539"/>
      <c r="AF16" s="539"/>
      <c r="AG16" s="540"/>
      <c r="AH16" s="538">
        <v>23.8</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65473588</v>
      </c>
      <c r="BO16" s="459"/>
      <c r="BP16" s="459"/>
      <c r="BQ16" s="459"/>
      <c r="BR16" s="459"/>
      <c r="BS16" s="459"/>
      <c r="BT16" s="459"/>
      <c r="BU16" s="460"/>
      <c r="BV16" s="458">
        <v>62168515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149</v>
      </c>
      <c r="N17" s="552"/>
      <c r="O17" s="552"/>
      <c r="P17" s="552"/>
      <c r="Q17" s="553"/>
      <c r="R17" s="535" t="s">
        <v>147</v>
      </c>
      <c r="S17" s="536"/>
      <c r="T17" s="536"/>
      <c r="U17" s="536"/>
      <c r="V17" s="537"/>
      <c r="W17" s="548" t="s">
        <v>150</v>
      </c>
      <c r="X17" s="444"/>
      <c r="Y17" s="444"/>
      <c r="Z17" s="444"/>
      <c r="AA17" s="444"/>
      <c r="AB17" s="445"/>
      <c r="AC17" s="411">
        <v>147873</v>
      </c>
      <c r="AD17" s="412"/>
      <c r="AE17" s="412"/>
      <c r="AF17" s="412"/>
      <c r="AG17" s="413"/>
      <c r="AH17" s="411">
        <v>137037</v>
      </c>
      <c r="AI17" s="412"/>
      <c r="AJ17" s="412"/>
      <c r="AK17" s="412"/>
      <c r="AL17" s="471"/>
      <c r="AM17" s="515"/>
      <c r="AN17" s="415"/>
      <c r="AO17" s="415"/>
      <c r="AP17" s="415"/>
      <c r="AQ17" s="415"/>
      <c r="AR17" s="415"/>
      <c r="AS17" s="415"/>
      <c r="AT17" s="416"/>
      <c r="AU17" s="516"/>
      <c r="AV17" s="517"/>
      <c r="AW17" s="517"/>
      <c r="AX17" s="517"/>
      <c r="AY17" s="472" t="s">
        <v>151</v>
      </c>
      <c r="AZ17" s="473"/>
      <c r="BA17" s="473"/>
      <c r="BB17" s="473"/>
      <c r="BC17" s="473"/>
      <c r="BD17" s="473"/>
      <c r="BE17" s="473"/>
      <c r="BF17" s="473"/>
      <c r="BG17" s="473"/>
      <c r="BH17" s="473"/>
      <c r="BI17" s="473"/>
      <c r="BJ17" s="473"/>
      <c r="BK17" s="473"/>
      <c r="BL17" s="473"/>
      <c r="BM17" s="474"/>
      <c r="BN17" s="458">
        <v>85077898</v>
      </c>
      <c r="BO17" s="459"/>
      <c r="BP17" s="459"/>
      <c r="BQ17" s="459"/>
      <c r="BR17" s="459"/>
      <c r="BS17" s="459"/>
      <c r="BT17" s="459"/>
      <c r="BU17" s="460"/>
      <c r="BV17" s="458">
        <v>87347528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152</v>
      </c>
      <c r="C18" s="509"/>
      <c r="D18" s="509"/>
      <c r="E18" s="510"/>
      <c r="F18" s="510"/>
      <c r="G18" s="510"/>
      <c r="H18" s="510"/>
      <c r="I18" s="510"/>
      <c r="J18" s="510"/>
      <c r="K18" s="510"/>
      <c r="L18" s="511">
        <v>69.56</v>
      </c>
      <c r="M18" s="511"/>
      <c r="N18" s="511"/>
      <c r="O18" s="511"/>
      <c r="P18" s="511"/>
      <c r="Q18" s="511"/>
      <c r="R18" s="512"/>
      <c r="S18" s="512"/>
      <c r="T18" s="512"/>
      <c r="U18" s="512"/>
      <c r="V18" s="513"/>
      <c r="W18" s="529"/>
      <c r="X18" s="530"/>
      <c r="Y18" s="530"/>
      <c r="Z18" s="530"/>
      <c r="AA18" s="530"/>
      <c r="AB18" s="554"/>
      <c r="AC18" s="428">
        <v>77.2</v>
      </c>
      <c r="AD18" s="429"/>
      <c r="AE18" s="429"/>
      <c r="AF18" s="429"/>
      <c r="AG18" s="514"/>
      <c r="AH18" s="428">
        <v>75.099999999999994</v>
      </c>
      <c r="AI18" s="429"/>
      <c r="AJ18" s="429"/>
      <c r="AK18" s="429"/>
      <c r="AL18" s="430"/>
      <c r="AM18" s="515"/>
      <c r="AN18" s="415"/>
      <c r="AO18" s="415"/>
      <c r="AP18" s="415"/>
      <c r="AQ18" s="415"/>
      <c r="AR18" s="415"/>
      <c r="AS18" s="415"/>
      <c r="AT18" s="416"/>
      <c r="AU18" s="516"/>
      <c r="AV18" s="517"/>
      <c r="AW18" s="517"/>
      <c r="AX18" s="517"/>
      <c r="AY18" s="472" t="s">
        <v>153</v>
      </c>
      <c r="AZ18" s="473"/>
      <c r="BA18" s="473"/>
      <c r="BB18" s="473"/>
      <c r="BC18" s="473"/>
      <c r="BD18" s="473"/>
      <c r="BE18" s="473"/>
      <c r="BF18" s="473"/>
      <c r="BG18" s="473"/>
      <c r="BH18" s="473"/>
      <c r="BI18" s="473"/>
      <c r="BJ18" s="473"/>
      <c r="BK18" s="473"/>
      <c r="BL18" s="473"/>
      <c r="BM18" s="474"/>
      <c r="BN18" s="458">
        <v>83124584</v>
      </c>
      <c r="BO18" s="459"/>
      <c r="BP18" s="459"/>
      <c r="BQ18" s="459"/>
      <c r="BR18" s="459"/>
      <c r="BS18" s="459"/>
      <c r="BT18" s="459"/>
      <c r="BU18" s="460"/>
      <c r="BV18" s="458">
        <v>84737375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154</v>
      </c>
      <c r="C19" s="509"/>
      <c r="D19" s="509"/>
      <c r="E19" s="510"/>
      <c r="F19" s="510"/>
      <c r="G19" s="510"/>
      <c r="H19" s="510"/>
      <c r="I19" s="510"/>
      <c r="J19" s="510"/>
      <c r="K19" s="510"/>
      <c r="L19" s="518">
        <v>6281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155</v>
      </c>
      <c r="AZ19" s="473"/>
      <c r="BA19" s="473"/>
      <c r="BB19" s="473"/>
      <c r="BC19" s="473"/>
      <c r="BD19" s="473"/>
      <c r="BE19" s="473"/>
      <c r="BF19" s="473"/>
      <c r="BG19" s="473"/>
      <c r="BH19" s="473"/>
      <c r="BI19" s="473"/>
      <c r="BJ19" s="473"/>
      <c r="BK19" s="473"/>
      <c r="BL19" s="473"/>
      <c r="BM19" s="474"/>
      <c r="BN19" s="458">
        <v>108706005</v>
      </c>
      <c r="BO19" s="459"/>
      <c r="BP19" s="459"/>
      <c r="BQ19" s="459"/>
      <c r="BR19" s="459"/>
      <c r="BS19" s="459"/>
      <c r="BT19" s="459"/>
      <c r="BU19" s="460"/>
      <c r="BV19" s="458">
        <v>106333799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156</v>
      </c>
      <c r="C20" s="509"/>
      <c r="D20" s="509"/>
      <c r="E20" s="510"/>
      <c r="F20" s="510"/>
      <c r="G20" s="510"/>
      <c r="H20" s="510"/>
      <c r="I20" s="510"/>
      <c r="J20" s="510"/>
      <c r="K20" s="510"/>
      <c r="L20" s="518">
        <v>193204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157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158</v>
      </c>
      <c r="C22" s="435"/>
      <c r="D22" s="436"/>
      <c r="E22" s="443" t="s">
        <v>1</v>
      </c>
      <c r="F22" s="444"/>
      <c r="G22" s="444"/>
      <c r="H22" s="444"/>
      <c r="I22" s="444"/>
      <c r="J22" s="444"/>
      <c r="K22" s="445"/>
      <c r="L22" s="443" t="s">
        <v>159</v>
      </c>
      <c r="M22" s="444"/>
      <c r="N22" s="444"/>
      <c r="O22" s="444"/>
      <c r="P22" s="445"/>
      <c r="Q22" s="449" t="s">
        <v>160</v>
      </c>
      <c r="R22" s="450"/>
      <c r="S22" s="450"/>
      <c r="T22" s="450"/>
      <c r="U22" s="450"/>
      <c r="V22" s="451"/>
      <c r="W22" s="500" t="s">
        <v>161</v>
      </c>
      <c r="X22" s="435"/>
      <c r="Y22" s="436"/>
      <c r="Z22" s="443" t="s">
        <v>1</v>
      </c>
      <c r="AA22" s="444"/>
      <c r="AB22" s="444"/>
      <c r="AC22" s="444"/>
      <c r="AD22" s="444"/>
      <c r="AE22" s="444"/>
      <c r="AF22" s="444"/>
      <c r="AG22" s="445"/>
      <c r="AH22" s="461" t="s">
        <v>162</v>
      </c>
      <c r="AI22" s="444"/>
      <c r="AJ22" s="444"/>
      <c r="AK22" s="444"/>
      <c r="AL22" s="445"/>
      <c r="AM22" s="461" t="s">
        <v>163</v>
      </c>
      <c r="AN22" s="462"/>
      <c r="AO22" s="462"/>
      <c r="AP22" s="462"/>
      <c r="AQ22" s="462"/>
      <c r="AR22" s="463"/>
      <c r="AS22" s="449" t="s">
        <v>160</v>
      </c>
      <c r="AT22" s="450"/>
      <c r="AU22" s="450"/>
      <c r="AV22" s="450"/>
      <c r="AW22" s="450"/>
      <c r="AX22" s="467"/>
      <c r="AY22" s="484" t="s">
        <v>164</v>
      </c>
      <c r="AZ22" s="485"/>
      <c r="BA22" s="485"/>
      <c r="BB22" s="485"/>
      <c r="BC22" s="485"/>
      <c r="BD22" s="485"/>
      <c r="BE22" s="485"/>
      <c r="BF22" s="485"/>
      <c r="BG22" s="485"/>
      <c r="BH22" s="485"/>
      <c r="BI22" s="485"/>
      <c r="BJ22" s="485"/>
      <c r="BK22" s="485"/>
      <c r="BL22" s="485"/>
      <c r="BM22" s="486"/>
      <c r="BN22" s="487">
        <v>81814655</v>
      </c>
      <c r="BO22" s="488"/>
      <c r="BP22" s="488"/>
      <c r="BQ22" s="488"/>
      <c r="BR22" s="488"/>
      <c r="BS22" s="488"/>
      <c r="BT22" s="488"/>
      <c r="BU22" s="489"/>
      <c r="BV22" s="487">
        <v>79492929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165</v>
      </c>
      <c r="AZ23" s="473"/>
      <c r="BA23" s="473"/>
      <c r="BB23" s="473"/>
      <c r="BC23" s="473"/>
      <c r="BD23" s="473"/>
      <c r="BE23" s="473"/>
      <c r="BF23" s="473"/>
      <c r="BG23" s="473"/>
      <c r="BH23" s="473"/>
      <c r="BI23" s="473"/>
      <c r="BJ23" s="473"/>
      <c r="BK23" s="473"/>
      <c r="BL23" s="473"/>
      <c r="BM23" s="474"/>
      <c r="BN23" s="458">
        <v>32920853</v>
      </c>
      <c r="BO23" s="459"/>
      <c r="BP23" s="459"/>
      <c r="BQ23" s="459"/>
      <c r="BR23" s="459"/>
      <c r="BS23" s="459"/>
      <c r="BT23" s="459"/>
      <c r="BU23" s="460"/>
      <c r="BV23" s="458">
        <v>31470813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166</v>
      </c>
      <c r="F24" s="415"/>
      <c r="G24" s="415"/>
      <c r="H24" s="415"/>
      <c r="I24" s="415"/>
      <c r="J24" s="415"/>
      <c r="K24" s="416"/>
      <c r="L24" s="411">
        <v>1</v>
      </c>
      <c r="M24" s="412"/>
      <c r="N24" s="412"/>
      <c r="O24" s="412"/>
      <c r="P24" s="413"/>
      <c r="Q24" s="411">
        <v>8512</v>
      </c>
      <c r="R24" s="412"/>
      <c r="S24" s="412"/>
      <c r="T24" s="412"/>
      <c r="U24" s="412"/>
      <c r="V24" s="413"/>
      <c r="W24" s="501"/>
      <c r="X24" s="438"/>
      <c r="Y24" s="439"/>
      <c r="Z24" s="414" t="s">
        <v>167</v>
      </c>
      <c r="AA24" s="415"/>
      <c r="AB24" s="415"/>
      <c r="AC24" s="415"/>
      <c r="AD24" s="415"/>
      <c r="AE24" s="415"/>
      <c r="AF24" s="415"/>
      <c r="AG24" s="416"/>
      <c r="AH24" s="411">
        <v>2668</v>
      </c>
      <c r="AI24" s="412"/>
      <c r="AJ24" s="412"/>
      <c r="AK24" s="412"/>
      <c r="AL24" s="413"/>
      <c r="AM24" s="411">
        <v>8321492</v>
      </c>
      <c r="AN24" s="412"/>
      <c r="AO24" s="412"/>
      <c r="AP24" s="412"/>
      <c r="AQ24" s="412"/>
      <c r="AR24" s="413"/>
      <c r="AS24" s="411">
        <v>3119</v>
      </c>
      <c r="AT24" s="412"/>
      <c r="AU24" s="412"/>
      <c r="AV24" s="412"/>
      <c r="AW24" s="412"/>
      <c r="AX24" s="471"/>
      <c r="AY24" s="431" t="s">
        <v>168</v>
      </c>
      <c r="AZ24" s="432"/>
      <c r="BA24" s="432"/>
      <c r="BB24" s="432"/>
      <c r="BC24" s="432"/>
      <c r="BD24" s="432"/>
      <c r="BE24" s="432"/>
      <c r="BF24" s="432"/>
      <c r="BG24" s="432"/>
      <c r="BH24" s="432"/>
      <c r="BI24" s="432"/>
      <c r="BJ24" s="432"/>
      <c r="BK24" s="432"/>
      <c r="BL24" s="432"/>
      <c r="BM24" s="433"/>
      <c r="BN24" s="458">
        <v>70800733</v>
      </c>
      <c r="BO24" s="459"/>
      <c r="BP24" s="459"/>
      <c r="BQ24" s="459"/>
      <c r="BR24" s="459"/>
      <c r="BS24" s="459"/>
      <c r="BT24" s="459"/>
      <c r="BU24" s="460"/>
      <c r="BV24" s="458">
        <v>66679038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169</v>
      </c>
      <c r="F25" s="415"/>
      <c r="G25" s="415"/>
      <c r="H25" s="415"/>
      <c r="I25" s="415"/>
      <c r="J25" s="415"/>
      <c r="K25" s="416"/>
      <c r="L25" s="411">
        <v>2</v>
      </c>
      <c r="M25" s="412"/>
      <c r="N25" s="412"/>
      <c r="O25" s="412"/>
      <c r="P25" s="413"/>
      <c r="Q25" s="411">
        <v>8037</v>
      </c>
      <c r="R25" s="412"/>
      <c r="S25" s="412"/>
      <c r="T25" s="412"/>
      <c r="U25" s="412"/>
      <c r="V25" s="413"/>
      <c r="W25" s="501"/>
      <c r="X25" s="438"/>
      <c r="Y25" s="439"/>
      <c r="Z25" s="414" t="s">
        <v>170</v>
      </c>
      <c r="AA25" s="415"/>
      <c r="AB25" s="415"/>
      <c r="AC25" s="415"/>
      <c r="AD25" s="415"/>
      <c r="AE25" s="415"/>
      <c r="AF25" s="415"/>
      <c r="AG25" s="416"/>
      <c r="AH25" s="411">
        <v>468</v>
      </c>
      <c r="AI25" s="412"/>
      <c r="AJ25" s="412"/>
      <c r="AK25" s="412"/>
      <c r="AL25" s="413"/>
      <c r="AM25" s="411">
        <v>1429272</v>
      </c>
      <c r="AN25" s="412"/>
      <c r="AO25" s="412"/>
      <c r="AP25" s="412"/>
      <c r="AQ25" s="412"/>
      <c r="AR25" s="413"/>
      <c r="AS25" s="411">
        <v>3054</v>
      </c>
      <c r="AT25" s="412"/>
      <c r="AU25" s="412"/>
      <c r="AV25" s="412"/>
      <c r="AW25" s="412"/>
      <c r="AX25" s="471"/>
      <c r="AY25" s="484" t="s">
        <v>171</v>
      </c>
      <c r="AZ25" s="485"/>
      <c r="BA25" s="485"/>
      <c r="BB25" s="485"/>
      <c r="BC25" s="485"/>
      <c r="BD25" s="485"/>
      <c r="BE25" s="485"/>
      <c r="BF25" s="485"/>
      <c r="BG25" s="485"/>
      <c r="BH25" s="485"/>
      <c r="BI25" s="485"/>
      <c r="BJ25" s="485"/>
      <c r="BK25" s="485"/>
      <c r="BL25" s="485"/>
      <c r="BM25" s="486"/>
      <c r="BN25" s="487">
        <v>29722789</v>
      </c>
      <c r="BO25" s="488"/>
      <c r="BP25" s="488"/>
      <c r="BQ25" s="488"/>
      <c r="BR25" s="488"/>
      <c r="BS25" s="488"/>
      <c r="BT25" s="488"/>
      <c r="BU25" s="489"/>
      <c r="BV25" s="487">
        <v>36888529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172</v>
      </c>
      <c r="F26" s="415"/>
      <c r="G26" s="415"/>
      <c r="H26" s="415"/>
      <c r="I26" s="415"/>
      <c r="J26" s="415"/>
      <c r="K26" s="416"/>
      <c r="L26" s="411">
        <v>1</v>
      </c>
      <c r="M26" s="412"/>
      <c r="N26" s="412"/>
      <c r="O26" s="412"/>
      <c r="P26" s="413"/>
      <c r="Q26" s="411">
        <v>7277</v>
      </c>
      <c r="R26" s="412"/>
      <c r="S26" s="412"/>
      <c r="T26" s="412"/>
      <c r="U26" s="412"/>
      <c r="V26" s="413"/>
      <c r="W26" s="501"/>
      <c r="X26" s="438"/>
      <c r="Y26" s="439"/>
      <c r="Z26" s="414" t="s">
        <v>173</v>
      </c>
      <c r="AA26" s="469"/>
      <c r="AB26" s="469"/>
      <c r="AC26" s="469"/>
      <c r="AD26" s="469"/>
      <c r="AE26" s="469"/>
      <c r="AF26" s="469"/>
      <c r="AG26" s="470"/>
      <c r="AH26" s="411">
        <v>379</v>
      </c>
      <c r="AI26" s="412"/>
      <c r="AJ26" s="412"/>
      <c r="AK26" s="412"/>
      <c r="AL26" s="413"/>
      <c r="AM26" s="411">
        <v>1235161</v>
      </c>
      <c r="AN26" s="412"/>
      <c r="AO26" s="412"/>
      <c r="AP26" s="412"/>
      <c r="AQ26" s="412"/>
      <c r="AR26" s="413"/>
      <c r="AS26" s="411">
        <v>3259</v>
      </c>
      <c r="AT26" s="412"/>
      <c r="AU26" s="412"/>
      <c r="AV26" s="412"/>
      <c r="AW26" s="412"/>
      <c r="AX26" s="471"/>
      <c r="AY26" s="498" t="s">
        <v>174</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176</v>
      </c>
      <c r="F27" s="415"/>
      <c r="G27" s="415"/>
      <c r="H27" s="415"/>
      <c r="I27" s="415"/>
      <c r="J27" s="415"/>
      <c r="K27" s="416"/>
      <c r="L27" s="411">
        <v>1</v>
      </c>
      <c r="M27" s="412"/>
      <c r="N27" s="412"/>
      <c r="O27" s="412"/>
      <c r="P27" s="413"/>
      <c r="Q27" s="411">
        <v>6900</v>
      </c>
      <c r="R27" s="412"/>
      <c r="S27" s="412"/>
      <c r="T27" s="412"/>
      <c r="U27" s="412"/>
      <c r="V27" s="413"/>
      <c r="W27" s="501"/>
      <c r="X27" s="438"/>
      <c r="Y27" s="439"/>
      <c r="Z27" s="414" t="s">
        <v>177</v>
      </c>
      <c r="AA27" s="415"/>
      <c r="AB27" s="415"/>
      <c r="AC27" s="415"/>
      <c r="AD27" s="415"/>
      <c r="AE27" s="415"/>
      <c r="AF27" s="415"/>
      <c r="AG27" s="416"/>
      <c r="AH27" s="411">
        <v>26</v>
      </c>
      <c r="AI27" s="412"/>
      <c r="AJ27" s="412"/>
      <c r="AK27" s="412"/>
      <c r="AL27" s="413"/>
      <c r="AM27" s="411">
        <v>101036</v>
      </c>
      <c r="AN27" s="412"/>
      <c r="AO27" s="412"/>
      <c r="AP27" s="412"/>
      <c r="AQ27" s="412"/>
      <c r="AR27" s="413"/>
      <c r="AS27" s="411">
        <v>3886</v>
      </c>
      <c r="AT27" s="412"/>
      <c r="AU27" s="412"/>
      <c r="AV27" s="412"/>
      <c r="AW27" s="412"/>
      <c r="AX27" s="471"/>
      <c r="AY27" s="495" t="s">
        <v>178</v>
      </c>
      <c r="AZ27" s="496"/>
      <c r="BA27" s="496"/>
      <c r="BB27" s="496"/>
      <c r="BC27" s="496"/>
      <c r="BD27" s="496"/>
      <c r="BE27" s="496"/>
      <c r="BF27" s="496"/>
      <c r="BG27" s="496"/>
      <c r="BH27" s="496"/>
      <c r="BI27" s="496"/>
      <c r="BJ27" s="496"/>
      <c r="BK27" s="496"/>
      <c r="BL27" s="496"/>
      <c r="BM27" s="497"/>
      <c r="BN27" s="492" t="s">
        <v>127</v>
      </c>
      <c r="BO27" s="493"/>
      <c r="BP27" s="493"/>
      <c r="BQ27" s="493"/>
      <c r="BR27" s="493"/>
      <c r="BS27" s="493"/>
      <c r="BT27" s="493"/>
      <c r="BU27" s="494"/>
      <c r="BV27" s="492" t="s">
        <v>179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180</v>
      </c>
      <c r="F28" s="415"/>
      <c r="G28" s="415"/>
      <c r="H28" s="415"/>
      <c r="I28" s="415"/>
      <c r="J28" s="415"/>
      <c r="K28" s="416"/>
      <c r="L28" s="411">
        <v>1</v>
      </c>
      <c r="M28" s="412"/>
      <c r="N28" s="412"/>
      <c r="O28" s="412"/>
      <c r="P28" s="413"/>
      <c r="Q28" s="411">
        <v>6100</v>
      </c>
      <c r="R28" s="412"/>
      <c r="S28" s="412"/>
      <c r="T28" s="412"/>
      <c r="U28" s="412"/>
      <c r="V28" s="413"/>
      <c r="W28" s="501"/>
      <c r="X28" s="438"/>
      <c r="Y28" s="439"/>
      <c r="Z28" s="414" t="s">
        <v>181</v>
      </c>
      <c r="AA28" s="415"/>
      <c r="AB28" s="415"/>
      <c r="AC28" s="415"/>
      <c r="AD28" s="415"/>
      <c r="AE28" s="415"/>
      <c r="AF28" s="415"/>
      <c r="AG28" s="416"/>
      <c r="AH28" s="411" t="s">
        <v>175</v>
      </c>
      <c r="AI28" s="412"/>
      <c r="AJ28" s="412"/>
      <c r="AK28" s="412"/>
      <c r="AL28" s="413"/>
      <c r="AM28" s="411" t="s">
        <v>179</v>
      </c>
      <c r="AN28" s="412"/>
      <c r="AO28" s="412"/>
      <c r="AP28" s="412"/>
      <c r="AQ28" s="412"/>
      <c r="AR28" s="413"/>
      <c r="AS28" s="411" t="s">
        <v>127</v>
      </c>
      <c r="AT28" s="412"/>
      <c r="AU28" s="412"/>
      <c r="AV28" s="412"/>
      <c r="AW28" s="412"/>
      <c r="AX28" s="471"/>
      <c r="AY28" s="475" t="s">
        <v>182</v>
      </c>
      <c r="AZ28" s="476"/>
      <c r="BA28" s="476"/>
      <c r="BB28" s="477"/>
      <c r="BC28" s="484" t="s">
        <v>48</v>
      </c>
      <c r="BD28" s="485"/>
      <c r="BE28" s="485"/>
      <c r="BF28" s="485"/>
      <c r="BG28" s="485"/>
      <c r="BH28" s="485"/>
      <c r="BI28" s="485"/>
      <c r="BJ28" s="485"/>
      <c r="BK28" s="485"/>
      <c r="BL28" s="485"/>
      <c r="BM28" s="486"/>
      <c r="BN28" s="487">
        <v>12360286</v>
      </c>
      <c r="BO28" s="488"/>
      <c r="BP28" s="488"/>
      <c r="BQ28" s="488"/>
      <c r="BR28" s="488"/>
      <c r="BS28" s="488"/>
      <c r="BT28" s="488"/>
      <c r="BU28" s="489"/>
      <c r="BV28" s="487">
        <v>13630279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183</v>
      </c>
      <c r="F29" s="415"/>
      <c r="G29" s="415"/>
      <c r="H29" s="415"/>
      <c r="I29" s="415"/>
      <c r="J29" s="415"/>
      <c r="K29" s="416"/>
      <c r="L29" s="411">
        <v>34</v>
      </c>
      <c r="M29" s="412"/>
      <c r="N29" s="412"/>
      <c r="O29" s="412"/>
      <c r="P29" s="413"/>
      <c r="Q29" s="411">
        <v>5650</v>
      </c>
      <c r="R29" s="412"/>
      <c r="S29" s="412"/>
      <c r="T29" s="412"/>
      <c r="U29" s="412"/>
      <c r="V29" s="413"/>
      <c r="W29" s="502"/>
      <c r="X29" s="503"/>
      <c r="Y29" s="504"/>
      <c r="Z29" s="414" t="s">
        <v>184</v>
      </c>
      <c r="AA29" s="415"/>
      <c r="AB29" s="415"/>
      <c r="AC29" s="415"/>
      <c r="AD29" s="415"/>
      <c r="AE29" s="415"/>
      <c r="AF29" s="415"/>
      <c r="AG29" s="416"/>
      <c r="AH29" s="411">
        <v>2694</v>
      </c>
      <c r="AI29" s="412"/>
      <c r="AJ29" s="412"/>
      <c r="AK29" s="412"/>
      <c r="AL29" s="413"/>
      <c r="AM29" s="411">
        <v>8422528</v>
      </c>
      <c r="AN29" s="412"/>
      <c r="AO29" s="412"/>
      <c r="AP29" s="412"/>
      <c r="AQ29" s="412"/>
      <c r="AR29" s="413"/>
      <c r="AS29" s="411">
        <v>3126</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t="s">
        <v>175</v>
      </c>
      <c r="BO29" s="459"/>
      <c r="BP29" s="459"/>
      <c r="BQ29" s="459"/>
      <c r="BR29" s="459"/>
      <c r="BS29" s="459"/>
      <c r="BT29" s="459"/>
      <c r="BU29" s="460"/>
      <c r="BV29" s="458" t="s">
        <v>127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101.2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7654880</v>
      </c>
      <c r="BO30" s="493"/>
      <c r="BP30" s="493"/>
      <c r="BQ30" s="493"/>
      <c r="BR30" s="493"/>
      <c r="BS30" s="493"/>
      <c r="BT30" s="493"/>
      <c r="BU30" s="494"/>
      <c r="BV30" s="492">
        <v>7203417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国民健康保険事業費特別会計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下水道事業費特別会計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神奈川県後期高齢者医療広域連合（一般会計）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12</v>
      </c>
      <c r="CP34" s="406"/>
      <c r="CQ34" s="407" t="str">
        <f>IF('各会計、関係団体の財政状況及び健全化判断比率'!BS7="","",'各会計、関係団体の財政状況及び健全化判断比率'!BS7)</f>
        <v>かながわ海岸美化財団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墓園事業費特別会計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介護保険事業費特別会計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市民病院事業会計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神奈川県後期高齢者医療広域連合（特別会計）</v>
      </c>
      <c r="BZ35" s="407"/>
      <c r="CA35" s="407"/>
      <c r="CB35" s="407"/>
      <c r="CC35" s="407"/>
      <c r="CD35" s="407"/>
      <c r="CE35" s="407"/>
      <c r="CF35" s="407"/>
      <c r="CG35" s="407"/>
      <c r="CH35" s="407"/>
      <c r="CI35" s="407"/>
      <c r="CJ35" s="407"/>
      <c r="CK35" s="407"/>
      <c r="CL35" s="407"/>
      <c r="CM35" s="407"/>
      <c r="CN35" s="178"/>
      <c r="CO35" s="406">
        <f t="shared" ref="CO35:CO43" si="3">IF(CQ35="","",CO34+1)</f>
        <v>13</v>
      </c>
      <c r="CP35" s="406"/>
      <c r="CQ35" s="407" t="str">
        <f>IF('各会計、関係団体の財政状況及び健全化判断比率'!BS8="","",'各会計、関係団体の財政状況及び健全化判断比率'!BS8)</f>
        <v>藤沢市土地開発公社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〇</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北部第二（三地区）土地区画整理事業費特別会計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後期高齢者医療事業費特別会計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f t="shared" si="3"/>
        <v>14</v>
      </c>
      <c r="CP36" s="406"/>
      <c r="CQ36" s="407" t="str">
        <f>IF('各会計、関係団体の財政状況及び健全化判断比率'!BS9="","",'各会計、関係団体の財政状況及び健全化判断比率'!BS9)</f>
        <v>（公益財団法人）湘南産業振興財団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湘南台駐車場事業費特別会計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f t="shared" si="3"/>
        <v>15</v>
      </c>
      <c r="CP37" s="406"/>
      <c r="CQ37" s="407" t="str">
        <f>IF('各会計、関係団体の財政状況及び健全化判断比率'!BS10="","",'各会計、関係団体の財政状況及び健全化判断比率'!BS10)</f>
        <v>（公益財団法人）藤沢市保健医療財団</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f t="shared" si="3"/>
        <v>16</v>
      </c>
      <c r="CP38" s="406"/>
      <c r="CQ38" s="407" t="str">
        <f>IF('各会計、関係団体の財政状況及び健全化判断比率'!BS11="","",'各会計、関係団体の財政状況及び健全化判断比率'!BS11)</f>
        <v>（公益財団法人）藤沢市まちづくり協会</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〇</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f t="shared" si="3"/>
        <v>17</v>
      </c>
      <c r="CP39" s="406"/>
      <c r="CQ39" s="407" t="str">
        <f>IF('各会計、関係団体の財政状況及び健全化判断比率'!BS12="","",'各会計、関係団体の財政状況及び健全化判断比率'!BS12)</f>
        <v>（公益財団法人）藤沢市みらい創造財団</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18</v>
      </c>
      <c r="CP40" s="406"/>
      <c r="CQ40" s="407" t="str">
        <f>IF('各会計、関係団体の財政状況及び健全化判断比率'!BS13="","",'各会計、関係団体の財政状況及び健全化判断比率'!BS13)</f>
        <v>藤沢市開発経営公社</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19</v>
      </c>
      <c r="CP41" s="406"/>
      <c r="CQ41" s="407" t="str">
        <f>IF('各会計、関係団体の財政状況及び健全化判断比率'!BS14="","",'各会計、関係団体の財政状況及び健全化判断比率'!BS14)</f>
        <v>（株）藤沢市興業公社</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f t="shared" si="3"/>
        <v>20</v>
      </c>
      <c r="CP42" s="406"/>
      <c r="CQ42" s="407" t="str">
        <f>IF('各会計、関係団体の財政状況及び健全化判断比率'!BS15="","",'各会計、関係団体の財政状況及び健全化判断比率'!BS15)</f>
        <v>藤沢市市民会館サービス・センター（株）</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f t="shared" si="3"/>
        <v>21</v>
      </c>
      <c r="CP43" s="406"/>
      <c r="CQ43" s="407" t="str">
        <f>IF('各会計、関係団体の財政状況及び健全化判断比率'!BS16="","",'各会計、関係団体の財政状況及び健全化判断比率'!BS16)</f>
        <v>（公益財団法人）かながわ健康財団</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612</v>
      </c>
    </row>
    <row r="54" spans="5:113" x14ac:dyDescent="0.2"/>
    <row r="55" spans="5:113" x14ac:dyDescent="0.2"/>
    <row r="56" spans="5:113" x14ac:dyDescent="0.2"/>
  </sheetData>
  <sheetProtection algorithmName="SHA-512" hashValue="46yamcffFbTjelvwmZZAHu6dRrjeUfSL+WTPTwGT5yRyoS/vmqjit6US3qJZ+y4N+HBQd4qWV1RXYq8C16WGtg==" saltValue="newj607Xp72Oct5ghxvvL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1" t="s">
        <v>223</v>
      </c>
      <c r="C5" s="732"/>
      <c r="D5" s="732"/>
      <c r="E5" s="732"/>
      <c r="F5" s="732"/>
      <c r="G5" s="732"/>
      <c r="H5" s="732"/>
      <c r="I5" s="732"/>
      <c r="J5" s="732"/>
      <c r="K5" s="732"/>
      <c r="L5" s="732"/>
      <c r="M5" s="732"/>
      <c r="N5" s="732"/>
      <c r="O5" s="732"/>
      <c r="P5" s="732"/>
      <c r="Q5" s="733"/>
      <c r="R5" s="717">
        <v>81339202</v>
      </c>
      <c r="S5" s="718"/>
      <c r="T5" s="718"/>
      <c r="U5" s="718"/>
      <c r="V5" s="718"/>
      <c r="W5" s="718"/>
      <c r="X5" s="718"/>
      <c r="Y5" s="761"/>
      <c r="Z5" s="779">
        <v>44.1</v>
      </c>
      <c r="AA5" s="779"/>
      <c r="AB5" s="779"/>
      <c r="AC5" s="779"/>
      <c r="AD5" s="780">
        <v>75352838</v>
      </c>
      <c r="AE5" s="780"/>
      <c r="AF5" s="780"/>
      <c r="AG5" s="780"/>
      <c r="AH5" s="780"/>
      <c r="AI5" s="780"/>
      <c r="AJ5" s="780"/>
      <c r="AK5" s="780"/>
      <c r="AL5" s="762">
        <v>84</v>
      </c>
      <c r="AM5" s="736"/>
      <c r="AN5" s="736"/>
      <c r="AO5" s="763"/>
      <c r="AP5" s="731" t="s">
        <v>224</v>
      </c>
      <c r="AQ5" s="732"/>
      <c r="AR5" s="732"/>
      <c r="AS5" s="732"/>
      <c r="AT5" s="732"/>
      <c r="AU5" s="732"/>
      <c r="AV5" s="732"/>
      <c r="AW5" s="732"/>
      <c r="AX5" s="732"/>
      <c r="AY5" s="732"/>
      <c r="AZ5" s="732"/>
      <c r="BA5" s="732"/>
      <c r="BB5" s="732"/>
      <c r="BC5" s="732"/>
      <c r="BD5" s="732"/>
      <c r="BE5" s="732"/>
      <c r="BF5" s="733"/>
      <c r="BG5" s="664">
        <v>72868819</v>
      </c>
      <c r="BH5" s="665"/>
      <c r="BI5" s="665"/>
      <c r="BJ5" s="665"/>
      <c r="BK5" s="665"/>
      <c r="BL5" s="665"/>
      <c r="BM5" s="665"/>
      <c r="BN5" s="666"/>
      <c r="BO5" s="691">
        <v>89.6</v>
      </c>
      <c r="BP5" s="691"/>
      <c r="BQ5" s="691"/>
      <c r="BR5" s="691"/>
      <c r="BS5" s="692">
        <v>386729</v>
      </c>
      <c r="BT5" s="692"/>
      <c r="BU5" s="692"/>
      <c r="BV5" s="692"/>
      <c r="BW5" s="692"/>
      <c r="BX5" s="692"/>
      <c r="BY5" s="692"/>
      <c r="BZ5" s="692"/>
      <c r="CA5" s="692"/>
      <c r="CB5" s="759"/>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2">
      <c r="B6" s="661" t="s">
        <v>228</v>
      </c>
      <c r="C6" s="662"/>
      <c r="D6" s="662"/>
      <c r="E6" s="662"/>
      <c r="F6" s="662"/>
      <c r="G6" s="662"/>
      <c r="H6" s="662"/>
      <c r="I6" s="662"/>
      <c r="J6" s="662"/>
      <c r="K6" s="662"/>
      <c r="L6" s="662"/>
      <c r="M6" s="662"/>
      <c r="N6" s="662"/>
      <c r="O6" s="662"/>
      <c r="P6" s="662"/>
      <c r="Q6" s="663"/>
      <c r="R6" s="664">
        <v>788480</v>
      </c>
      <c r="S6" s="665"/>
      <c r="T6" s="665"/>
      <c r="U6" s="665"/>
      <c r="V6" s="665"/>
      <c r="W6" s="665"/>
      <c r="X6" s="665"/>
      <c r="Y6" s="666"/>
      <c r="Z6" s="691">
        <v>0.4</v>
      </c>
      <c r="AA6" s="691"/>
      <c r="AB6" s="691"/>
      <c r="AC6" s="691"/>
      <c r="AD6" s="692">
        <v>788480</v>
      </c>
      <c r="AE6" s="692"/>
      <c r="AF6" s="692"/>
      <c r="AG6" s="692"/>
      <c r="AH6" s="692"/>
      <c r="AI6" s="692"/>
      <c r="AJ6" s="692"/>
      <c r="AK6" s="692"/>
      <c r="AL6" s="667">
        <v>0.9</v>
      </c>
      <c r="AM6" s="668"/>
      <c r="AN6" s="668"/>
      <c r="AO6" s="693"/>
      <c r="AP6" s="661" t="s">
        <v>229</v>
      </c>
      <c r="AQ6" s="662"/>
      <c r="AR6" s="662"/>
      <c r="AS6" s="662"/>
      <c r="AT6" s="662"/>
      <c r="AU6" s="662"/>
      <c r="AV6" s="662"/>
      <c r="AW6" s="662"/>
      <c r="AX6" s="662"/>
      <c r="AY6" s="662"/>
      <c r="AZ6" s="662"/>
      <c r="BA6" s="662"/>
      <c r="BB6" s="662"/>
      <c r="BC6" s="662"/>
      <c r="BD6" s="662"/>
      <c r="BE6" s="662"/>
      <c r="BF6" s="663"/>
      <c r="BG6" s="664">
        <v>72868819</v>
      </c>
      <c r="BH6" s="665"/>
      <c r="BI6" s="665"/>
      <c r="BJ6" s="665"/>
      <c r="BK6" s="665"/>
      <c r="BL6" s="665"/>
      <c r="BM6" s="665"/>
      <c r="BN6" s="666"/>
      <c r="BO6" s="691">
        <v>89.6</v>
      </c>
      <c r="BP6" s="691"/>
      <c r="BQ6" s="691"/>
      <c r="BR6" s="691"/>
      <c r="BS6" s="692">
        <v>386729</v>
      </c>
      <c r="BT6" s="692"/>
      <c r="BU6" s="692"/>
      <c r="BV6" s="692"/>
      <c r="BW6" s="692"/>
      <c r="BX6" s="692"/>
      <c r="BY6" s="692"/>
      <c r="BZ6" s="692"/>
      <c r="CA6" s="692"/>
      <c r="CB6" s="759"/>
      <c r="CD6" s="720" t="s">
        <v>230</v>
      </c>
      <c r="CE6" s="721"/>
      <c r="CF6" s="721"/>
      <c r="CG6" s="721"/>
      <c r="CH6" s="721"/>
      <c r="CI6" s="721"/>
      <c r="CJ6" s="721"/>
      <c r="CK6" s="721"/>
      <c r="CL6" s="721"/>
      <c r="CM6" s="721"/>
      <c r="CN6" s="721"/>
      <c r="CO6" s="721"/>
      <c r="CP6" s="721"/>
      <c r="CQ6" s="722"/>
      <c r="CR6" s="664">
        <v>654847</v>
      </c>
      <c r="CS6" s="665"/>
      <c r="CT6" s="665"/>
      <c r="CU6" s="665"/>
      <c r="CV6" s="665"/>
      <c r="CW6" s="665"/>
      <c r="CX6" s="665"/>
      <c r="CY6" s="666"/>
      <c r="CZ6" s="762">
        <v>0.4</v>
      </c>
      <c r="DA6" s="736"/>
      <c r="DB6" s="736"/>
      <c r="DC6" s="765"/>
      <c r="DD6" s="670" t="s">
        <v>126</v>
      </c>
      <c r="DE6" s="665"/>
      <c r="DF6" s="665"/>
      <c r="DG6" s="665"/>
      <c r="DH6" s="665"/>
      <c r="DI6" s="665"/>
      <c r="DJ6" s="665"/>
      <c r="DK6" s="665"/>
      <c r="DL6" s="665"/>
      <c r="DM6" s="665"/>
      <c r="DN6" s="665"/>
      <c r="DO6" s="665"/>
      <c r="DP6" s="666"/>
      <c r="DQ6" s="670">
        <v>654847</v>
      </c>
      <c r="DR6" s="665"/>
      <c r="DS6" s="665"/>
      <c r="DT6" s="665"/>
      <c r="DU6" s="665"/>
      <c r="DV6" s="665"/>
      <c r="DW6" s="665"/>
      <c r="DX6" s="665"/>
      <c r="DY6" s="665"/>
      <c r="DZ6" s="665"/>
      <c r="EA6" s="665"/>
      <c r="EB6" s="665"/>
      <c r="EC6" s="705"/>
    </row>
    <row r="7" spans="2:143" ht="11.25" customHeight="1" x14ac:dyDescent="0.2">
      <c r="B7" s="661" t="s">
        <v>231</v>
      </c>
      <c r="C7" s="662"/>
      <c r="D7" s="662"/>
      <c r="E7" s="662"/>
      <c r="F7" s="662"/>
      <c r="G7" s="662"/>
      <c r="H7" s="662"/>
      <c r="I7" s="662"/>
      <c r="J7" s="662"/>
      <c r="K7" s="662"/>
      <c r="L7" s="662"/>
      <c r="M7" s="662"/>
      <c r="N7" s="662"/>
      <c r="O7" s="662"/>
      <c r="P7" s="662"/>
      <c r="Q7" s="663"/>
      <c r="R7" s="664">
        <v>40264</v>
      </c>
      <c r="S7" s="665"/>
      <c r="T7" s="665"/>
      <c r="U7" s="665"/>
      <c r="V7" s="665"/>
      <c r="W7" s="665"/>
      <c r="X7" s="665"/>
      <c r="Y7" s="666"/>
      <c r="Z7" s="691">
        <v>0</v>
      </c>
      <c r="AA7" s="691"/>
      <c r="AB7" s="691"/>
      <c r="AC7" s="691"/>
      <c r="AD7" s="692">
        <v>40264</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37709473</v>
      </c>
      <c r="BH7" s="665"/>
      <c r="BI7" s="665"/>
      <c r="BJ7" s="665"/>
      <c r="BK7" s="665"/>
      <c r="BL7" s="665"/>
      <c r="BM7" s="665"/>
      <c r="BN7" s="666"/>
      <c r="BO7" s="691">
        <v>46.4</v>
      </c>
      <c r="BP7" s="691"/>
      <c r="BQ7" s="691"/>
      <c r="BR7" s="691"/>
      <c r="BS7" s="692">
        <v>386729</v>
      </c>
      <c r="BT7" s="692"/>
      <c r="BU7" s="692"/>
      <c r="BV7" s="692"/>
      <c r="BW7" s="692"/>
      <c r="BX7" s="692"/>
      <c r="BY7" s="692"/>
      <c r="BZ7" s="692"/>
      <c r="CA7" s="692"/>
      <c r="CB7" s="759"/>
      <c r="CD7" s="706" t="s">
        <v>233</v>
      </c>
      <c r="CE7" s="703"/>
      <c r="CF7" s="703"/>
      <c r="CG7" s="703"/>
      <c r="CH7" s="703"/>
      <c r="CI7" s="703"/>
      <c r="CJ7" s="703"/>
      <c r="CK7" s="703"/>
      <c r="CL7" s="703"/>
      <c r="CM7" s="703"/>
      <c r="CN7" s="703"/>
      <c r="CO7" s="703"/>
      <c r="CP7" s="703"/>
      <c r="CQ7" s="704"/>
      <c r="CR7" s="664">
        <v>20256771</v>
      </c>
      <c r="CS7" s="665"/>
      <c r="CT7" s="665"/>
      <c r="CU7" s="665"/>
      <c r="CV7" s="665"/>
      <c r="CW7" s="665"/>
      <c r="CX7" s="665"/>
      <c r="CY7" s="666"/>
      <c r="CZ7" s="691">
        <v>11.4</v>
      </c>
      <c r="DA7" s="691"/>
      <c r="DB7" s="691"/>
      <c r="DC7" s="691"/>
      <c r="DD7" s="670">
        <v>2082785</v>
      </c>
      <c r="DE7" s="665"/>
      <c r="DF7" s="665"/>
      <c r="DG7" s="665"/>
      <c r="DH7" s="665"/>
      <c r="DI7" s="665"/>
      <c r="DJ7" s="665"/>
      <c r="DK7" s="665"/>
      <c r="DL7" s="665"/>
      <c r="DM7" s="665"/>
      <c r="DN7" s="665"/>
      <c r="DO7" s="665"/>
      <c r="DP7" s="666"/>
      <c r="DQ7" s="670">
        <v>16137010</v>
      </c>
      <c r="DR7" s="665"/>
      <c r="DS7" s="665"/>
      <c r="DT7" s="665"/>
      <c r="DU7" s="665"/>
      <c r="DV7" s="665"/>
      <c r="DW7" s="665"/>
      <c r="DX7" s="665"/>
      <c r="DY7" s="665"/>
      <c r="DZ7" s="665"/>
      <c r="EA7" s="665"/>
      <c r="EB7" s="665"/>
      <c r="EC7" s="705"/>
    </row>
    <row r="8" spans="2:143" ht="11.25" customHeight="1" x14ac:dyDescent="0.2">
      <c r="B8" s="661" t="s">
        <v>234</v>
      </c>
      <c r="C8" s="662"/>
      <c r="D8" s="662"/>
      <c r="E8" s="662"/>
      <c r="F8" s="662"/>
      <c r="G8" s="662"/>
      <c r="H8" s="662"/>
      <c r="I8" s="662"/>
      <c r="J8" s="662"/>
      <c r="K8" s="662"/>
      <c r="L8" s="662"/>
      <c r="M8" s="662"/>
      <c r="N8" s="662"/>
      <c r="O8" s="662"/>
      <c r="P8" s="662"/>
      <c r="Q8" s="663"/>
      <c r="R8" s="664">
        <v>600997</v>
      </c>
      <c r="S8" s="665"/>
      <c r="T8" s="665"/>
      <c r="U8" s="665"/>
      <c r="V8" s="665"/>
      <c r="W8" s="665"/>
      <c r="X8" s="665"/>
      <c r="Y8" s="666"/>
      <c r="Z8" s="691">
        <v>0.3</v>
      </c>
      <c r="AA8" s="691"/>
      <c r="AB8" s="691"/>
      <c r="AC8" s="691"/>
      <c r="AD8" s="692">
        <v>600997</v>
      </c>
      <c r="AE8" s="692"/>
      <c r="AF8" s="692"/>
      <c r="AG8" s="692"/>
      <c r="AH8" s="692"/>
      <c r="AI8" s="692"/>
      <c r="AJ8" s="692"/>
      <c r="AK8" s="692"/>
      <c r="AL8" s="667">
        <v>0.7</v>
      </c>
      <c r="AM8" s="668"/>
      <c r="AN8" s="668"/>
      <c r="AO8" s="693"/>
      <c r="AP8" s="661" t="s">
        <v>235</v>
      </c>
      <c r="AQ8" s="662"/>
      <c r="AR8" s="662"/>
      <c r="AS8" s="662"/>
      <c r="AT8" s="662"/>
      <c r="AU8" s="662"/>
      <c r="AV8" s="662"/>
      <c r="AW8" s="662"/>
      <c r="AX8" s="662"/>
      <c r="AY8" s="662"/>
      <c r="AZ8" s="662"/>
      <c r="BA8" s="662"/>
      <c r="BB8" s="662"/>
      <c r="BC8" s="662"/>
      <c r="BD8" s="662"/>
      <c r="BE8" s="662"/>
      <c r="BF8" s="663"/>
      <c r="BG8" s="664">
        <v>795977</v>
      </c>
      <c r="BH8" s="665"/>
      <c r="BI8" s="665"/>
      <c r="BJ8" s="665"/>
      <c r="BK8" s="665"/>
      <c r="BL8" s="665"/>
      <c r="BM8" s="665"/>
      <c r="BN8" s="666"/>
      <c r="BO8" s="691">
        <v>1</v>
      </c>
      <c r="BP8" s="691"/>
      <c r="BQ8" s="691"/>
      <c r="BR8" s="691"/>
      <c r="BS8" s="692" t="s">
        <v>126</v>
      </c>
      <c r="BT8" s="692"/>
      <c r="BU8" s="692"/>
      <c r="BV8" s="692"/>
      <c r="BW8" s="692"/>
      <c r="BX8" s="692"/>
      <c r="BY8" s="692"/>
      <c r="BZ8" s="692"/>
      <c r="CA8" s="692"/>
      <c r="CB8" s="759"/>
      <c r="CD8" s="706" t="s">
        <v>236</v>
      </c>
      <c r="CE8" s="703"/>
      <c r="CF8" s="703"/>
      <c r="CG8" s="703"/>
      <c r="CH8" s="703"/>
      <c r="CI8" s="703"/>
      <c r="CJ8" s="703"/>
      <c r="CK8" s="703"/>
      <c r="CL8" s="703"/>
      <c r="CM8" s="703"/>
      <c r="CN8" s="703"/>
      <c r="CO8" s="703"/>
      <c r="CP8" s="703"/>
      <c r="CQ8" s="704"/>
      <c r="CR8" s="664">
        <v>77450652</v>
      </c>
      <c r="CS8" s="665"/>
      <c r="CT8" s="665"/>
      <c r="CU8" s="665"/>
      <c r="CV8" s="665"/>
      <c r="CW8" s="665"/>
      <c r="CX8" s="665"/>
      <c r="CY8" s="666"/>
      <c r="CZ8" s="691">
        <v>43.7</v>
      </c>
      <c r="DA8" s="691"/>
      <c r="DB8" s="691"/>
      <c r="DC8" s="691"/>
      <c r="DD8" s="670">
        <v>425297</v>
      </c>
      <c r="DE8" s="665"/>
      <c r="DF8" s="665"/>
      <c r="DG8" s="665"/>
      <c r="DH8" s="665"/>
      <c r="DI8" s="665"/>
      <c r="DJ8" s="665"/>
      <c r="DK8" s="665"/>
      <c r="DL8" s="665"/>
      <c r="DM8" s="665"/>
      <c r="DN8" s="665"/>
      <c r="DO8" s="665"/>
      <c r="DP8" s="666"/>
      <c r="DQ8" s="670">
        <v>32950484</v>
      </c>
      <c r="DR8" s="665"/>
      <c r="DS8" s="665"/>
      <c r="DT8" s="665"/>
      <c r="DU8" s="665"/>
      <c r="DV8" s="665"/>
      <c r="DW8" s="665"/>
      <c r="DX8" s="665"/>
      <c r="DY8" s="665"/>
      <c r="DZ8" s="665"/>
      <c r="EA8" s="665"/>
      <c r="EB8" s="665"/>
      <c r="EC8" s="705"/>
    </row>
    <row r="9" spans="2:143" ht="11.25" customHeight="1" x14ac:dyDescent="0.2">
      <c r="B9" s="661" t="s">
        <v>237</v>
      </c>
      <c r="C9" s="662"/>
      <c r="D9" s="662"/>
      <c r="E9" s="662"/>
      <c r="F9" s="662"/>
      <c r="G9" s="662"/>
      <c r="H9" s="662"/>
      <c r="I9" s="662"/>
      <c r="J9" s="662"/>
      <c r="K9" s="662"/>
      <c r="L9" s="662"/>
      <c r="M9" s="662"/>
      <c r="N9" s="662"/>
      <c r="O9" s="662"/>
      <c r="P9" s="662"/>
      <c r="Q9" s="663"/>
      <c r="R9" s="664">
        <v>765930</v>
      </c>
      <c r="S9" s="665"/>
      <c r="T9" s="665"/>
      <c r="U9" s="665"/>
      <c r="V9" s="665"/>
      <c r="W9" s="665"/>
      <c r="X9" s="665"/>
      <c r="Y9" s="666"/>
      <c r="Z9" s="691">
        <v>0.4</v>
      </c>
      <c r="AA9" s="691"/>
      <c r="AB9" s="691"/>
      <c r="AC9" s="691"/>
      <c r="AD9" s="692">
        <v>765930</v>
      </c>
      <c r="AE9" s="692"/>
      <c r="AF9" s="692"/>
      <c r="AG9" s="692"/>
      <c r="AH9" s="692"/>
      <c r="AI9" s="692"/>
      <c r="AJ9" s="692"/>
      <c r="AK9" s="692"/>
      <c r="AL9" s="667">
        <v>0.9</v>
      </c>
      <c r="AM9" s="668"/>
      <c r="AN9" s="668"/>
      <c r="AO9" s="693"/>
      <c r="AP9" s="661" t="s">
        <v>238</v>
      </c>
      <c r="AQ9" s="662"/>
      <c r="AR9" s="662"/>
      <c r="AS9" s="662"/>
      <c r="AT9" s="662"/>
      <c r="AU9" s="662"/>
      <c r="AV9" s="662"/>
      <c r="AW9" s="662"/>
      <c r="AX9" s="662"/>
      <c r="AY9" s="662"/>
      <c r="AZ9" s="662"/>
      <c r="BA9" s="662"/>
      <c r="BB9" s="662"/>
      <c r="BC9" s="662"/>
      <c r="BD9" s="662"/>
      <c r="BE9" s="662"/>
      <c r="BF9" s="663"/>
      <c r="BG9" s="664">
        <v>33416532</v>
      </c>
      <c r="BH9" s="665"/>
      <c r="BI9" s="665"/>
      <c r="BJ9" s="665"/>
      <c r="BK9" s="665"/>
      <c r="BL9" s="665"/>
      <c r="BM9" s="665"/>
      <c r="BN9" s="666"/>
      <c r="BO9" s="691">
        <v>41.1</v>
      </c>
      <c r="BP9" s="691"/>
      <c r="BQ9" s="691"/>
      <c r="BR9" s="691"/>
      <c r="BS9" s="692" t="s">
        <v>126</v>
      </c>
      <c r="BT9" s="692"/>
      <c r="BU9" s="692"/>
      <c r="BV9" s="692"/>
      <c r="BW9" s="692"/>
      <c r="BX9" s="692"/>
      <c r="BY9" s="692"/>
      <c r="BZ9" s="692"/>
      <c r="CA9" s="692"/>
      <c r="CB9" s="759"/>
      <c r="CD9" s="706" t="s">
        <v>239</v>
      </c>
      <c r="CE9" s="703"/>
      <c r="CF9" s="703"/>
      <c r="CG9" s="703"/>
      <c r="CH9" s="703"/>
      <c r="CI9" s="703"/>
      <c r="CJ9" s="703"/>
      <c r="CK9" s="703"/>
      <c r="CL9" s="703"/>
      <c r="CM9" s="703"/>
      <c r="CN9" s="703"/>
      <c r="CO9" s="703"/>
      <c r="CP9" s="703"/>
      <c r="CQ9" s="704"/>
      <c r="CR9" s="664">
        <v>26065569</v>
      </c>
      <c r="CS9" s="665"/>
      <c r="CT9" s="665"/>
      <c r="CU9" s="665"/>
      <c r="CV9" s="665"/>
      <c r="CW9" s="665"/>
      <c r="CX9" s="665"/>
      <c r="CY9" s="666"/>
      <c r="CZ9" s="691">
        <v>14.7</v>
      </c>
      <c r="DA9" s="691"/>
      <c r="DB9" s="691"/>
      <c r="DC9" s="691"/>
      <c r="DD9" s="670">
        <v>6555895</v>
      </c>
      <c r="DE9" s="665"/>
      <c r="DF9" s="665"/>
      <c r="DG9" s="665"/>
      <c r="DH9" s="665"/>
      <c r="DI9" s="665"/>
      <c r="DJ9" s="665"/>
      <c r="DK9" s="665"/>
      <c r="DL9" s="665"/>
      <c r="DM9" s="665"/>
      <c r="DN9" s="665"/>
      <c r="DO9" s="665"/>
      <c r="DP9" s="666"/>
      <c r="DQ9" s="670">
        <v>12205927</v>
      </c>
      <c r="DR9" s="665"/>
      <c r="DS9" s="665"/>
      <c r="DT9" s="665"/>
      <c r="DU9" s="665"/>
      <c r="DV9" s="665"/>
      <c r="DW9" s="665"/>
      <c r="DX9" s="665"/>
      <c r="DY9" s="665"/>
      <c r="DZ9" s="665"/>
      <c r="EA9" s="665"/>
      <c r="EB9" s="665"/>
      <c r="EC9" s="705"/>
    </row>
    <row r="10" spans="2:143" ht="11.25" customHeight="1" x14ac:dyDescent="0.2">
      <c r="B10" s="661" t="s">
        <v>240</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1195847</v>
      </c>
      <c r="BH10" s="665"/>
      <c r="BI10" s="665"/>
      <c r="BJ10" s="665"/>
      <c r="BK10" s="665"/>
      <c r="BL10" s="665"/>
      <c r="BM10" s="665"/>
      <c r="BN10" s="666"/>
      <c r="BO10" s="691">
        <v>1.5</v>
      </c>
      <c r="BP10" s="691"/>
      <c r="BQ10" s="691"/>
      <c r="BR10" s="691"/>
      <c r="BS10" s="692" t="s">
        <v>126</v>
      </c>
      <c r="BT10" s="692"/>
      <c r="BU10" s="692"/>
      <c r="BV10" s="692"/>
      <c r="BW10" s="692"/>
      <c r="BX10" s="692"/>
      <c r="BY10" s="692"/>
      <c r="BZ10" s="692"/>
      <c r="CA10" s="692"/>
      <c r="CB10" s="759"/>
      <c r="CD10" s="706" t="s">
        <v>243</v>
      </c>
      <c r="CE10" s="703"/>
      <c r="CF10" s="703"/>
      <c r="CG10" s="703"/>
      <c r="CH10" s="703"/>
      <c r="CI10" s="703"/>
      <c r="CJ10" s="703"/>
      <c r="CK10" s="703"/>
      <c r="CL10" s="703"/>
      <c r="CM10" s="703"/>
      <c r="CN10" s="703"/>
      <c r="CO10" s="703"/>
      <c r="CP10" s="703"/>
      <c r="CQ10" s="704"/>
      <c r="CR10" s="664">
        <v>425957</v>
      </c>
      <c r="CS10" s="665"/>
      <c r="CT10" s="665"/>
      <c r="CU10" s="665"/>
      <c r="CV10" s="665"/>
      <c r="CW10" s="665"/>
      <c r="CX10" s="665"/>
      <c r="CY10" s="666"/>
      <c r="CZ10" s="691">
        <v>0.2</v>
      </c>
      <c r="DA10" s="691"/>
      <c r="DB10" s="691"/>
      <c r="DC10" s="691"/>
      <c r="DD10" s="670" t="s">
        <v>126</v>
      </c>
      <c r="DE10" s="665"/>
      <c r="DF10" s="665"/>
      <c r="DG10" s="665"/>
      <c r="DH10" s="665"/>
      <c r="DI10" s="665"/>
      <c r="DJ10" s="665"/>
      <c r="DK10" s="665"/>
      <c r="DL10" s="665"/>
      <c r="DM10" s="665"/>
      <c r="DN10" s="665"/>
      <c r="DO10" s="665"/>
      <c r="DP10" s="666"/>
      <c r="DQ10" s="670">
        <v>139874</v>
      </c>
      <c r="DR10" s="665"/>
      <c r="DS10" s="665"/>
      <c r="DT10" s="665"/>
      <c r="DU10" s="665"/>
      <c r="DV10" s="665"/>
      <c r="DW10" s="665"/>
      <c r="DX10" s="665"/>
      <c r="DY10" s="665"/>
      <c r="DZ10" s="665"/>
      <c r="EA10" s="665"/>
      <c r="EB10" s="665"/>
      <c r="EC10" s="705"/>
    </row>
    <row r="11" spans="2:143" ht="11.25" customHeight="1" x14ac:dyDescent="0.2">
      <c r="B11" s="661" t="s">
        <v>244</v>
      </c>
      <c r="C11" s="662"/>
      <c r="D11" s="662"/>
      <c r="E11" s="662"/>
      <c r="F11" s="662"/>
      <c r="G11" s="662"/>
      <c r="H11" s="662"/>
      <c r="I11" s="662"/>
      <c r="J11" s="662"/>
      <c r="K11" s="662"/>
      <c r="L11" s="662"/>
      <c r="M11" s="662"/>
      <c r="N11" s="662"/>
      <c r="O11" s="662"/>
      <c r="P11" s="662"/>
      <c r="Q11" s="663"/>
      <c r="R11" s="664">
        <v>9492827</v>
      </c>
      <c r="S11" s="665"/>
      <c r="T11" s="665"/>
      <c r="U11" s="665"/>
      <c r="V11" s="665"/>
      <c r="W11" s="665"/>
      <c r="X11" s="665"/>
      <c r="Y11" s="666"/>
      <c r="Z11" s="667">
        <v>5.2</v>
      </c>
      <c r="AA11" s="668"/>
      <c r="AB11" s="668"/>
      <c r="AC11" s="669"/>
      <c r="AD11" s="670">
        <v>9492827</v>
      </c>
      <c r="AE11" s="665"/>
      <c r="AF11" s="665"/>
      <c r="AG11" s="665"/>
      <c r="AH11" s="665"/>
      <c r="AI11" s="665"/>
      <c r="AJ11" s="665"/>
      <c r="AK11" s="666"/>
      <c r="AL11" s="667">
        <v>10.6</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2301117</v>
      </c>
      <c r="BH11" s="665"/>
      <c r="BI11" s="665"/>
      <c r="BJ11" s="665"/>
      <c r="BK11" s="665"/>
      <c r="BL11" s="665"/>
      <c r="BM11" s="665"/>
      <c r="BN11" s="666"/>
      <c r="BO11" s="691">
        <v>2.8</v>
      </c>
      <c r="BP11" s="691"/>
      <c r="BQ11" s="691"/>
      <c r="BR11" s="691"/>
      <c r="BS11" s="692">
        <v>386729</v>
      </c>
      <c r="BT11" s="692"/>
      <c r="BU11" s="692"/>
      <c r="BV11" s="692"/>
      <c r="BW11" s="692"/>
      <c r="BX11" s="692"/>
      <c r="BY11" s="692"/>
      <c r="BZ11" s="692"/>
      <c r="CA11" s="692"/>
      <c r="CB11" s="759"/>
      <c r="CD11" s="706" t="s">
        <v>246</v>
      </c>
      <c r="CE11" s="703"/>
      <c r="CF11" s="703"/>
      <c r="CG11" s="703"/>
      <c r="CH11" s="703"/>
      <c r="CI11" s="703"/>
      <c r="CJ11" s="703"/>
      <c r="CK11" s="703"/>
      <c r="CL11" s="703"/>
      <c r="CM11" s="703"/>
      <c r="CN11" s="703"/>
      <c r="CO11" s="703"/>
      <c r="CP11" s="703"/>
      <c r="CQ11" s="704"/>
      <c r="CR11" s="664">
        <v>558282</v>
      </c>
      <c r="CS11" s="665"/>
      <c r="CT11" s="665"/>
      <c r="CU11" s="665"/>
      <c r="CV11" s="665"/>
      <c r="CW11" s="665"/>
      <c r="CX11" s="665"/>
      <c r="CY11" s="666"/>
      <c r="CZ11" s="691">
        <v>0.3</v>
      </c>
      <c r="DA11" s="691"/>
      <c r="DB11" s="691"/>
      <c r="DC11" s="691"/>
      <c r="DD11" s="670">
        <v>198001</v>
      </c>
      <c r="DE11" s="665"/>
      <c r="DF11" s="665"/>
      <c r="DG11" s="665"/>
      <c r="DH11" s="665"/>
      <c r="DI11" s="665"/>
      <c r="DJ11" s="665"/>
      <c r="DK11" s="665"/>
      <c r="DL11" s="665"/>
      <c r="DM11" s="665"/>
      <c r="DN11" s="665"/>
      <c r="DO11" s="665"/>
      <c r="DP11" s="666"/>
      <c r="DQ11" s="670">
        <v>407734</v>
      </c>
      <c r="DR11" s="665"/>
      <c r="DS11" s="665"/>
      <c r="DT11" s="665"/>
      <c r="DU11" s="665"/>
      <c r="DV11" s="665"/>
      <c r="DW11" s="665"/>
      <c r="DX11" s="665"/>
      <c r="DY11" s="665"/>
      <c r="DZ11" s="665"/>
      <c r="EA11" s="665"/>
      <c r="EB11" s="665"/>
      <c r="EC11" s="705"/>
    </row>
    <row r="12" spans="2:143" ht="11.25" customHeight="1" x14ac:dyDescent="0.2">
      <c r="B12" s="661" t="s">
        <v>247</v>
      </c>
      <c r="C12" s="662"/>
      <c r="D12" s="662"/>
      <c r="E12" s="662"/>
      <c r="F12" s="662"/>
      <c r="G12" s="662"/>
      <c r="H12" s="662"/>
      <c r="I12" s="662"/>
      <c r="J12" s="662"/>
      <c r="K12" s="662"/>
      <c r="L12" s="662"/>
      <c r="M12" s="662"/>
      <c r="N12" s="662"/>
      <c r="O12" s="662"/>
      <c r="P12" s="662"/>
      <c r="Q12" s="663"/>
      <c r="R12" s="664">
        <v>16754</v>
      </c>
      <c r="S12" s="665"/>
      <c r="T12" s="665"/>
      <c r="U12" s="665"/>
      <c r="V12" s="665"/>
      <c r="W12" s="665"/>
      <c r="X12" s="665"/>
      <c r="Y12" s="666"/>
      <c r="Z12" s="691">
        <v>0</v>
      </c>
      <c r="AA12" s="691"/>
      <c r="AB12" s="691"/>
      <c r="AC12" s="691"/>
      <c r="AD12" s="692">
        <v>16754</v>
      </c>
      <c r="AE12" s="692"/>
      <c r="AF12" s="692"/>
      <c r="AG12" s="692"/>
      <c r="AH12" s="692"/>
      <c r="AI12" s="692"/>
      <c r="AJ12" s="692"/>
      <c r="AK12" s="692"/>
      <c r="AL12" s="667">
        <v>0</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32063402</v>
      </c>
      <c r="BH12" s="665"/>
      <c r="BI12" s="665"/>
      <c r="BJ12" s="665"/>
      <c r="BK12" s="665"/>
      <c r="BL12" s="665"/>
      <c r="BM12" s="665"/>
      <c r="BN12" s="666"/>
      <c r="BO12" s="691">
        <v>39.4</v>
      </c>
      <c r="BP12" s="691"/>
      <c r="BQ12" s="691"/>
      <c r="BR12" s="691"/>
      <c r="BS12" s="692" t="s">
        <v>126</v>
      </c>
      <c r="BT12" s="692"/>
      <c r="BU12" s="692"/>
      <c r="BV12" s="692"/>
      <c r="BW12" s="692"/>
      <c r="BX12" s="692"/>
      <c r="BY12" s="692"/>
      <c r="BZ12" s="692"/>
      <c r="CA12" s="692"/>
      <c r="CB12" s="759"/>
      <c r="CD12" s="706" t="s">
        <v>249</v>
      </c>
      <c r="CE12" s="703"/>
      <c r="CF12" s="703"/>
      <c r="CG12" s="703"/>
      <c r="CH12" s="703"/>
      <c r="CI12" s="703"/>
      <c r="CJ12" s="703"/>
      <c r="CK12" s="703"/>
      <c r="CL12" s="703"/>
      <c r="CM12" s="703"/>
      <c r="CN12" s="703"/>
      <c r="CO12" s="703"/>
      <c r="CP12" s="703"/>
      <c r="CQ12" s="704"/>
      <c r="CR12" s="664">
        <v>2787534</v>
      </c>
      <c r="CS12" s="665"/>
      <c r="CT12" s="665"/>
      <c r="CU12" s="665"/>
      <c r="CV12" s="665"/>
      <c r="CW12" s="665"/>
      <c r="CX12" s="665"/>
      <c r="CY12" s="666"/>
      <c r="CZ12" s="691">
        <v>1.6</v>
      </c>
      <c r="DA12" s="691"/>
      <c r="DB12" s="691"/>
      <c r="DC12" s="691"/>
      <c r="DD12" s="670">
        <v>89014</v>
      </c>
      <c r="DE12" s="665"/>
      <c r="DF12" s="665"/>
      <c r="DG12" s="665"/>
      <c r="DH12" s="665"/>
      <c r="DI12" s="665"/>
      <c r="DJ12" s="665"/>
      <c r="DK12" s="665"/>
      <c r="DL12" s="665"/>
      <c r="DM12" s="665"/>
      <c r="DN12" s="665"/>
      <c r="DO12" s="665"/>
      <c r="DP12" s="666"/>
      <c r="DQ12" s="670">
        <v>1619995</v>
      </c>
      <c r="DR12" s="665"/>
      <c r="DS12" s="665"/>
      <c r="DT12" s="665"/>
      <c r="DU12" s="665"/>
      <c r="DV12" s="665"/>
      <c r="DW12" s="665"/>
      <c r="DX12" s="665"/>
      <c r="DY12" s="665"/>
      <c r="DZ12" s="665"/>
      <c r="EA12" s="665"/>
      <c r="EB12" s="665"/>
      <c r="EC12" s="705"/>
    </row>
    <row r="13" spans="2:143" ht="11.25" customHeight="1" x14ac:dyDescent="0.2">
      <c r="B13" s="661" t="s">
        <v>250</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31964347</v>
      </c>
      <c r="BH13" s="665"/>
      <c r="BI13" s="665"/>
      <c r="BJ13" s="665"/>
      <c r="BK13" s="665"/>
      <c r="BL13" s="665"/>
      <c r="BM13" s="665"/>
      <c r="BN13" s="666"/>
      <c r="BO13" s="691">
        <v>39.299999999999997</v>
      </c>
      <c r="BP13" s="691"/>
      <c r="BQ13" s="691"/>
      <c r="BR13" s="691"/>
      <c r="BS13" s="692" t="s">
        <v>126</v>
      </c>
      <c r="BT13" s="692"/>
      <c r="BU13" s="692"/>
      <c r="BV13" s="692"/>
      <c r="BW13" s="692"/>
      <c r="BX13" s="692"/>
      <c r="BY13" s="692"/>
      <c r="BZ13" s="692"/>
      <c r="CA13" s="692"/>
      <c r="CB13" s="759"/>
      <c r="CD13" s="706" t="s">
        <v>252</v>
      </c>
      <c r="CE13" s="703"/>
      <c r="CF13" s="703"/>
      <c r="CG13" s="703"/>
      <c r="CH13" s="703"/>
      <c r="CI13" s="703"/>
      <c r="CJ13" s="703"/>
      <c r="CK13" s="703"/>
      <c r="CL13" s="703"/>
      <c r="CM13" s="703"/>
      <c r="CN13" s="703"/>
      <c r="CO13" s="703"/>
      <c r="CP13" s="703"/>
      <c r="CQ13" s="704"/>
      <c r="CR13" s="664">
        <v>16963802</v>
      </c>
      <c r="CS13" s="665"/>
      <c r="CT13" s="665"/>
      <c r="CU13" s="665"/>
      <c r="CV13" s="665"/>
      <c r="CW13" s="665"/>
      <c r="CX13" s="665"/>
      <c r="CY13" s="666"/>
      <c r="CZ13" s="691">
        <v>9.6</v>
      </c>
      <c r="DA13" s="691"/>
      <c r="DB13" s="691"/>
      <c r="DC13" s="691"/>
      <c r="DD13" s="670">
        <v>6428500</v>
      </c>
      <c r="DE13" s="665"/>
      <c r="DF13" s="665"/>
      <c r="DG13" s="665"/>
      <c r="DH13" s="665"/>
      <c r="DI13" s="665"/>
      <c r="DJ13" s="665"/>
      <c r="DK13" s="665"/>
      <c r="DL13" s="665"/>
      <c r="DM13" s="665"/>
      <c r="DN13" s="665"/>
      <c r="DO13" s="665"/>
      <c r="DP13" s="666"/>
      <c r="DQ13" s="670">
        <v>11946835</v>
      </c>
      <c r="DR13" s="665"/>
      <c r="DS13" s="665"/>
      <c r="DT13" s="665"/>
      <c r="DU13" s="665"/>
      <c r="DV13" s="665"/>
      <c r="DW13" s="665"/>
      <c r="DX13" s="665"/>
      <c r="DY13" s="665"/>
      <c r="DZ13" s="665"/>
      <c r="EA13" s="665"/>
      <c r="EB13" s="665"/>
      <c r="EC13" s="705"/>
    </row>
    <row r="14" spans="2:143" ht="11.25" customHeight="1" x14ac:dyDescent="0.2">
      <c r="B14" s="661" t="s">
        <v>253</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548486</v>
      </c>
      <c r="BH14" s="665"/>
      <c r="BI14" s="665"/>
      <c r="BJ14" s="665"/>
      <c r="BK14" s="665"/>
      <c r="BL14" s="665"/>
      <c r="BM14" s="665"/>
      <c r="BN14" s="666"/>
      <c r="BO14" s="691">
        <v>0.7</v>
      </c>
      <c r="BP14" s="691"/>
      <c r="BQ14" s="691"/>
      <c r="BR14" s="691"/>
      <c r="BS14" s="692" t="s">
        <v>126</v>
      </c>
      <c r="BT14" s="692"/>
      <c r="BU14" s="692"/>
      <c r="BV14" s="692"/>
      <c r="BW14" s="692"/>
      <c r="BX14" s="692"/>
      <c r="BY14" s="692"/>
      <c r="BZ14" s="692"/>
      <c r="CA14" s="692"/>
      <c r="CB14" s="759"/>
      <c r="CD14" s="706" t="s">
        <v>255</v>
      </c>
      <c r="CE14" s="703"/>
      <c r="CF14" s="703"/>
      <c r="CG14" s="703"/>
      <c r="CH14" s="703"/>
      <c r="CI14" s="703"/>
      <c r="CJ14" s="703"/>
      <c r="CK14" s="703"/>
      <c r="CL14" s="703"/>
      <c r="CM14" s="703"/>
      <c r="CN14" s="703"/>
      <c r="CO14" s="703"/>
      <c r="CP14" s="703"/>
      <c r="CQ14" s="704"/>
      <c r="CR14" s="664">
        <v>5742142</v>
      </c>
      <c r="CS14" s="665"/>
      <c r="CT14" s="665"/>
      <c r="CU14" s="665"/>
      <c r="CV14" s="665"/>
      <c r="CW14" s="665"/>
      <c r="CX14" s="665"/>
      <c r="CY14" s="666"/>
      <c r="CZ14" s="691">
        <v>3.2</v>
      </c>
      <c r="DA14" s="691"/>
      <c r="DB14" s="691"/>
      <c r="DC14" s="691"/>
      <c r="DD14" s="670">
        <v>688485</v>
      </c>
      <c r="DE14" s="665"/>
      <c r="DF14" s="665"/>
      <c r="DG14" s="665"/>
      <c r="DH14" s="665"/>
      <c r="DI14" s="665"/>
      <c r="DJ14" s="665"/>
      <c r="DK14" s="665"/>
      <c r="DL14" s="665"/>
      <c r="DM14" s="665"/>
      <c r="DN14" s="665"/>
      <c r="DO14" s="665"/>
      <c r="DP14" s="666"/>
      <c r="DQ14" s="670">
        <v>5409888</v>
      </c>
      <c r="DR14" s="665"/>
      <c r="DS14" s="665"/>
      <c r="DT14" s="665"/>
      <c r="DU14" s="665"/>
      <c r="DV14" s="665"/>
      <c r="DW14" s="665"/>
      <c r="DX14" s="665"/>
      <c r="DY14" s="665"/>
      <c r="DZ14" s="665"/>
      <c r="EA14" s="665"/>
      <c r="EB14" s="665"/>
      <c r="EC14" s="705"/>
    </row>
    <row r="15" spans="2:143" ht="11.25" customHeight="1" x14ac:dyDescent="0.2">
      <c r="B15" s="661" t="s">
        <v>256</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2541902</v>
      </c>
      <c r="BH15" s="665"/>
      <c r="BI15" s="665"/>
      <c r="BJ15" s="665"/>
      <c r="BK15" s="665"/>
      <c r="BL15" s="665"/>
      <c r="BM15" s="665"/>
      <c r="BN15" s="666"/>
      <c r="BO15" s="691">
        <v>3.1</v>
      </c>
      <c r="BP15" s="691"/>
      <c r="BQ15" s="691"/>
      <c r="BR15" s="691"/>
      <c r="BS15" s="692" t="s">
        <v>126</v>
      </c>
      <c r="BT15" s="692"/>
      <c r="BU15" s="692"/>
      <c r="BV15" s="692"/>
      <c r="BW15" s="692"/>
      <c r="BX15" s="692"/>
      <c r="BY15" s="692"/>
      <c r="BZ15" s="692"/>
      <c r="CA15" s="692"/>
      <c r="CB15" s="759"/>
      <c r="CD15" s="706" t="s">
        <v>258</v>
      </c>
      <c r="CE15" s="703"/>
      <c r="CF15" s="703"/>
      <c r="CG15" s="703"/>
      <c r="CH15" s="703"/>
      <c r="CI15" s="703"/>
      <c r="CJ15" s="703"/>
      <c r="CK15" s="703"/>
      <c r="CL15" s="703"/>
      <c r="CM15" s="703"/>
      <c r="CN15" s="703"/>
      <c r="CO15" s="703"/>
      <c r="CP15" s="703"/>
      <c r="CQ15" s="704"/>
      <c r="CR15" s="664">
        <v>16769429</v>
      </c>
      <c r="CS15" s="665"/>
      <c r="CT15" s="665"/>
      <c r="CU15" s="665"/>
      <c r="CV15" s="665"/>
      <c r="CW15" s="665"/>
      <c r="CX15" s="665"/>
      <c r="CY15" s="666"/>
      <c r="CZ15" s="691">
        <v>9.5</v>
      </c>
      <c r="DA15" s="691"/>
      <c r="DB15" s="691"/>
      <c r="DC15" s="691"/>
      <c r="DD15" s="670">
        <v>4354239</v>
      </c>
      <c r="DE15" s="665"/>
      <c r="DF15" s="665"/>
      <c r="DG15" s="665"/>
      <c r="DH15" s="665"/>
      <c r="DI15" s="665"/>
      <c r="DJ15" s="665"/>
      <c r="DK15" s="665"/>
      <c r="DL15" s="665"/>
      <c r="DM15" s="665"/>
      <c r="DN15" s="665"/>
      <c r="DO15" s="665"/>
      <c r="DP15" s="666"/>
      <c r="DQ15" s="670">
        <v>10696035</v>
      </c>
      <c r="DR15" s="665"/>
      <c r="DS15" s="665"/>
      <c r="DT15" s="665"/>
      <c r="DU15" s="665"/>
      <c r="DV15" s="665"/>
      <c r="DW15" s="665"/>
      <c r="DX15" s="665"/>
      <c r="DY15" s="665"/>
      <c r="DZ15" s="665"/>
      <c r="EA15" s="665"/>
      <c r="EB15" s="665"/>
      <c r="EC15" s="705"/>
    </row>
    <row r="16" spans="2:143" ht="11.25" customHeight="1" x14ac:dyDescent="0.2">
      <c r="B16" s="661" t="s">
        <v>259</v>
      </c>
      <c r="C16" s="662"/>
      <c r="D16" s="662"/>
      <c r="E16" s="662"/>
      <c r="F16" s="662"/>
      <c r="G16" s="662"/>
      <c r="H16" s="662"/>
      <c r="I16" s="662"/>
      <c r="J16" s="662"/>
      <c r="K16" s="662"/>
      <c r="L16" s="662"/>
      <c r="M16" s="662"/>
      <c r="N16" s="662"/>
      <c r="O16" s="662"/>
      <c r="P16" s="662"/>
      <c r="Q16" s="663"/>
      <c r="R16" s="664">
        <v>145518</v>
      </c>
      <c r="S16" s="665"/>
      <c r="T16" s="665"/>
      <c r="U16" s="665"/>
      <c r="V16" s="665"/>
      <c r="W16" s="665"/>
      <c r="X16" s="665"/>
      <c r="Y16" s="666"/>
      <c r="Z16" s="691">
        <v>0.1</v>
      </c>
      <c r="AA16" s="691"/>
      <c r="AB16" s="691"/>
      <c r="AC16" s="691"/>
      <c r="AD16" s="692">
        <v>145518</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9"/>
      <c r="CD16" s="706" t="s">
        <v>261</v>
      </c>
      <c r="CE16" s="703"/>
      <c r="CF16" s="703"/>
      <c r="CG16" s="703"/>
      <c r="CH16" s="703"/>
      <c r="CI16" s="703"/>
      <c r="CJ16" s="703"/>
      <c r="CK16" s="703"/>
      <c r="CL16" s="703"/>
      <c r="CM16" s="703"/>
      <c r="CN16" s="703"/>
      <c r="CO16" s="703"/>
      <c r="CP16" s="703"/>
      <c r="CQ16" s="704"/>
      <c r="CR16" s="664" t="s">
        <v>126</v>
      </c>
      <c r="CS16" s="665"/>
      <c r="CT16" s="665"/>
      <c r="CU16" s="665"/>
      <c r="CV16" s="665"/>
      <c r="CW16" s="665"/>
      <c r="CX16" s="665"/>
      <c r="CY16" s="666"/>
      <c r="CZ16" s="691" t="s">
        <v>126</v>
      </c>
      <c r="DA16" s="691"/>
      <c r="DB16" s="691"/>
      <c r="DC16" s="691"/>
      <c r="DD16" s="670" t="s">
        <v>126</v>
      </c>
      <c r="DE16" s="665"/>
      <c r="DF16" s="665"/>
      <c r="DG16" s="665"/>
      <c r="DH16" s="665"/>
      <c r="DI16" s="665"/>
      <c r="DJ16" s="665"/>
      <c r="DK16" s="665"/>
      <c r="DL16" s="665"/>
      <c r="DM16" s="665"/>
      <c r="DN16" s="665"/>
      <c r="DO16" s="665"/>
      <c r="DP16" s="666"/>
      <c r="DQ16" s="670" t="s">
        <v>126</v>
      </c>
      <c r="DR16" s="665"/>
      <c r="DS16" s="665"/>
      <c r="DT16" s="665"/>
      <c r="DU16" s="665"/>
      <c r="DV16" s="665"/>
      <c r="DW16" s="665"/>
      <c r="DX16" s="665"/>
      <c r="DY16" s="665"/>
      <c r="DZ16" s="665"/>
      <c r="EA16" s="665"/>
      <c r="EB16" s="665"/>
      <c r="EC16" s="705"/>
    </row>
    <row r="17" spans="2:133" ht="11.25" customHeight="1" x14ac:dyDescent="0.2">
      <c r="B17" s="661" t="s">
        <v>262</v>
      </c>
      <c r="C17" s="662"/>
      <c r="D17" s="662"/>
      <c r="E17" s="662"/>
      <c r="F17" s="662"/>
      <c r="G17" s="662"/>
      <c r="H17" s="662"/>
      <c r="I17" s="662"/>
      <c r="J17" s="662"/>
      <c r="K17" s="662"/>
      <c r="L17" s="662"/>
      <c r="M17" s="662"/>
      <c r="N17" s="662"/>
      <c r="O17" s="662"/>
      <c r="P17" s="662"/>
      <c r="Q17" s="663"/>
      <c r="R17" s="664">
        <v>797879</v>
      </c>
      <c r="S17" s="665"/>
      <c r="T17" s="665"/>
      <c r="U17" s="665"/>
      <c r="V17" s="665"/>
      <c r="W17" s="665"/>
      <c r="X17" s="665"/>
      <c r="Y17" s="666"/>
      <c r="Z17" s="691">
        <v>0.4</v>
      </c>
      <c r="AA17" s="691"/>
      <c r="AB17" s="691"/>
      <c r="AC17" s="691"/>
      <c r="AD17" s="692">
        <v>797879</v>
      </c>
      <c r="AE17" s="692"/>
      <c r="AF17" s="692"/>
      <c r="AG17" s="692"/>
      <c r="AH17" s="692"/>
      <c r="AI17" s="692"/>
      <c r="AJ17" s="692"/>
      <c r="AK17" s="692"/>
      <c r="AL17" s="667">
        <v>0.9</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v>5556</v>
      </c>
      <c r="BH17" s="665"/>
      <c r="BI17" s="665"/>
      <c r="BJ17" s="665"/>
      <c r="BK17" s="665"/>
      <c r="BL17" s="665"/>
      <c r="BM17" s="665"/>
      <c r="BN17" s="666"/>
      <c r="BO17" s="691">
        <v>0</v>
      </c>
      <c r="BP17" s="691"/>
      <c r="BQ17" s="691"/>
      <c r="BR17" s="691"/>
      <c r="BS17" s="692" t="s">
        <v>126</v>
      </c>
      <c r="BT17" s="692"/>
      <c r="BU17" s="692"/>
      <c r="BV17" s="692"/>
      <c r="BW17" s="692"/>
      <c r="BX17" s="692"/>
      <c r="BY17" s="692"/>
      <c r="BZ17" s="692"/>
      <c r="CA17" s="692"/>
      <c r="CB17" s="759"/>
      <c r="CD17" s="706" t="s">
        <v>264</v>
      </c>
      <c r="CE17" s="703"/>
      <c r="CF17" s="703"/>
      <c r="CG17" s="703"/>
      <c r="CH17" s="703"/>
      <c r="CI17" s="703"/>
      <c r="CJ17" s="703"/>
      <c r="CK17" s="703"/>
      <c r="CL17" s="703"/>
      <c r="CM17" s="703"/>
      <c r="CN17" s="703"/>
      <c r="CO17" s="703"/>
      <c r="CP17" s="703"/>
      <c r="CQ17" s="704"/>
      <c r="CR17" s="664">
        <v>9464311</v>
      </c>
      <c r="CS17" s="665"/>
      <c r="CT17" s="665"/>
      <c r="CU17" s="665"/>
      <c r="CV17" s="665"/>
      <c r="CW17" s="665"/>
      <c r="CX17" s="665"/>
      <c r="CY17" s="666"/>
      <c r="CZ17" s="691">
        <v>5.3</v>
      </c>
      <c r="DA17" s="691"/>
      <c r="DB17" s="691"/>
      <c r="DC17" s="691"/>
      <c r="DD17" s="670" t="s">
        <v>126</v>
      </c>
      <c r="DE17" s="665"/>
      <c r="DF17" s="665"/>
      <c r="DG17" s="665"/>
      <c r="DH17" s="665"/>
      <c r="DI17" s="665"/>
      <c r="DJ17" s="665"/>
      <c r="DK17" s="665"/>
      <c r="DL17" s="665"/>
      <c r="DM17" s="665"/>
      <c r="DN17" s="665"/>
      <c r="DO17" s="665"/>
      <c r="DP17" s="666"/>
      <c r="DQ17" s="670">
        <v>9464311</v>
      </c>
      <c r="DR17" s="665"/>
      <c r="DS17" s="665"/>
      <c r="DT17" s="665"/>
      <c r="DU17" s="665"/>
      <c r="DV17" s="665"/>
      <c r="DW17" s="665"/>
      <c r="DX17" s="665"/>
      <c r="DY17" s="665"/>
      <c r="DZ17" s="665"/>
      <c r="EA17" s="665"/>
      <c r="EB17" s="665"/>
      <c r="EC17" s="705"/>
    </row>
    <row r="18" spans="2:133" ht="11.25" customHeight="1" x14ac:dyDescent="0.2">
      <c r="B18" s="661" t="s">
        <v>265</v>
      </c>
      <c r="C18" s="662"/>
      <c r="D18" s="662"/>
      <c r="E18" s="662"/>
      <c r="F18" s="662"/>
      <c r="G18" s="662"/>
      <c r="H18" s="662"/>
      <c r="I18" s="662"/>
      <c r="J18" s="662"/>
      <c r="K18" s="662"/>
      <c r="L18" s="662"/>
      <c r="M18" s="662"/>
      <c r="N18" s="662"/>
      <c r="O18" s="662"/>
      <c r="P18" s="662"/>
      <c r="Q18" s="663"/>
      <c r="R18" s="664">
        <v>971223</v>
      </c>
      <c r="S18" s="665"/>
      <c r="T18" s="665"/>
      <c r="U18" s="665"/>
      <c r="V18" s="665"/>
      <c r="W18" s="665"/>
      <c r="X18" s="665"/>
      <c r="Y18" s="666"/>
      <c r="Z18" s="691">
        <v>0.5</v>
      </c>
      <c r="AA18" s="691"/>
      <c r="AB18" s="691"/>
      <c r="AC18" s="691"/>
      <c r="AD18" s="692">
        <v>933706</v>
      </c>
      <c r="AE18" s="692"/>
      <c r="AF18" s="692"/>
      <c r="AG18" s="692"/>
      <c r="AH18" s="692"/>
      <c r="AI18" s="692"/>
      <c r="AJ18" s="692"/>
      <c r="AK18" s="692"/>
      <c r="AL18" s="667">
        <v>1</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9"/>
      <c r="CD18" s="706" t="s">
        <v>267</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2">
      <c r="B19" s="661" t="s">
        <v>268</v>
      </c>
      <c r="C19" s="662"/>
      <c r="D19" s="662"/>
      <c r="E19" s="662"/>
      <c r="F19" s="662"/>
      <c r="G19" s="662"/>
      <c r="H19" s="662"/>
      <c r="I19" s="662"/>
      <c r="J19" s="662"/>
      <c r="K19" s="662"/>
      <c r="L19" s="662"/>
      <c r="M19" s="662"/>
      <c r="N19" s="662"/>
      <c r="O19" s="662"/>
      <c r="P19" s="662"/>
      <c r="Q19" s="663"/>
      <c r="R19" s="664">
        <v>484546</v>
      </c>
      <c r="S19" s="665"/>
      <c r="T19" s="665"/>
      <c r="U19" s="665"/>
      <c r="V19" s="665"/>
      <c r="W19" s="665"/>
      <c r="X19" s="665"/>
      <c r="Y19" s="666"/>
      <c r="Z19" s="691">
        <v>0.3</v>
      </c>
      <c r="AA19" s="691"/>
      <c r="AB19" s="691"/>
      <c r="AC19" s="691"/>
      <c r="AD19" s="692">
        <v>484546</v>
      </c>
      <c r="AE19" s="692"/>
      <c r="AF19" s="692"/>
      <c r="AG19" s="692"/>
      <c r="AH19" s="692"/>
      <c r="AI19" s="692"/>
      <c r="AJ19" s="692"/>
      <c r="AK19" s="692"/>
      <c r="AL19" s="667">
        <v>0.5</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8470383</v>
      </c>
      <c r="BH19" s="665"/>
      <c r="BI19" s="665"/>
      <c r="BJ19" s="665"/>
      <c r="BK19" s="665"/>
      <c r="BL19" s="665"/>
      <c r="BM19" s="665"/>
      <c r="BN19" s="666"/>
      <c r="BO19" s="691">
        <v>10.4</v>
      </c>
      <c r="BP19" s="691"/>
      <c r="BQ19" s="691"/>
      <c r="BR19" s="691"/>
      <c r="BS19" s="692" t="s">
        <v>126</v>
      </c>
      <c r="BT19" s="692"/>
      <c r="BU19" s="692"/>
      <c r="BV19" s="692"/>
      <c r="BW19" s="692"/>
      <c r="BX19" s="692"/>
      <c r="BY19" s="692"/>
      <c r="BZ19" s="692"/>
      <c r="CA19" s="692"/>
      <c r="CB19" s="759"/>
      <c r="CD19" s="706" t="s">
        <v>270</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2">
      <c r="B20" s="661" t="s">
        <v>271</v>
      </c>
      <c r="C20" s="662"/>
      <c r="D20" s="662"/>
      <c r="E20" s="662"/>
      <c r="F20" s="662"/>
      <c r="G20" s="662"/>
      <c r="H20" s="662"/>
      <c r="I20" s="662"/>
      <c r="J20" s="662"/>
      <c r="K20" s="662"/>
      <c r="L20" s="662"/>
      <c r="M20" s="662"/>
      <c r="N20" s="662"/>
      <c r="O20" s="662"/>
      <c r="P20" s="662"/>
      <c r="Q20" s="663"/>
      <c r="R20" s="664">
        <v>45792</v>
      </c>
      <c r="S20" s="665"/>
      <c r="T20" s="665"/>
      <c r="U20" s="665"/>
      <c r="V20" s="665"/>
      <c r="W20" s="665"/>
      <c r="X20" s="665"/>
      <c r="Y20" s="666"/>
      <c r="Z20" s="691">
        <v>0</v>
      </c>
      <c r="AA20" s="691"/>
      <c r="AB20" s="691"/>
      <c r="AC20" s="691"/>
      <c r="AD20" s="692">
        <v>45792</v>
      </c>
      <c r="AE20" s="692"/>
      <c r="AF20" s="692"/>
      <c r="AG20" s="692"/>
      <c r="AH20" s="692"/>
      <c r="AI20" s="692"/>
      <c r="AJ20" s="692"/>
      <c r="AK20" s="692"/>
      <c r="AL20" s="667">
        <v>0.1</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8470383</v>
      </c>
      <c r="BH20" s="665"/>
      <c r="BI20" s="665"/>
      <c r="BJ20" s="665"/>
      <c r="BK20" s="665"/>
      <c r="BL20" s="665"/>
      <c r="BM20" s="665"/>
      <c r="BN20" s="666"/>
      <c r="BO20" s="691">
        <v>10.4</v>
      </c>
      <c r="BP20" s="691"/>
      <c r="BQ20" s="691"/>
      <c r="BR20" s="691"/>
      <c r="BS20" s="692" t="s">
        <v>126</v>
      </c>
      <c r="BT20" s="692"/>
      <c r="BU20" s="692"/>
      <c r="BV20" s="692"/>
      <c r="BW20" s="692"/>
      <c r="BX20" s="692"/>
      <c r="BY20" s="692"/>
      <c r="BZ20" s="692"/>
      <c r="CA20" s="692"/>
      <c r="CB20" s="759"/>
      <c r="CD20" s="706" t="s">
        <v>273</v>
      </c>
      <c r="CE20" s="703"/>
      <c r="CF20" s="703"/>
      <c r="CG20" s="703"/>
      <c r="CH20" s="703"/>
      <c r="CI20" s="703"/>
      <c r="CJ20" s="703"/>
      <c r="CK20" s="703"/>
      <c r="CL20" s="703"/>
      <c r="CM20" s="703"/>
      <c r="CN20" s="703"/>
      <c r="CO20" s="703"/>
      <c r="CP20" s="703"/>
      <c r="CQ20" s="704"/>
      <c r="CR20" s="664">
        <v>177139296</v>
      </c>
      <c r="CS20" s="665"/>
      <c r="CT20" s="665"/>
      <c r="CU20" s="665"/>
      <c r="CV20" s="665"/>
      <c r="CW20" s="665"/>
      <c r="CX20" s="665"/>
      <c r="CY20" s="666"/>
      <c r="CZ20" s="691">
        <v>100</v>
      </c>
      <c r="DA20" s="691"/>
      <c r="DB20" s="691"/>
      <c r="DC20" s="691"/>
      <c r="DD20" s="670">
        <v>20822216</v>
      </c>
      <c r="DE20" s="665"/>
      <c r="DF20" s="665"/>
      <c r="DG20" s="665"/>
      <c r="DH20" s="665"/>
      <c r="DI20" s="665"/>
      <c r="DJ20" s="665"/>
      <c r="DK20" s="665"/>
      <c r="DL20" s="665"/>
      <c r="DM20" s="665"/>
      <c r="DN20" s="665"/>
      <c r="DO20" s="665"/>
      <c r="DP20" s="666"/>
      <c r="DQ20" s="670">
        <v>101632940</v>
      </c>
      <c r="DR20" s="665"/>
      <c r="DS20" s="665"/>
      <c r="DT20" s="665"/>
      <c r="DU20" s="665"/>
      <c r="DV20" s="665"/>
      <c r="DW20" s="665"/>
      <c r="DX20" s="665"/>
      <c r="DY20" s="665"/>
      <c r="DZ20" s="665"/>
      <c r="EA20" s="665"/>
      <c r="EB20" s="665"/>
      <c r="EC20" s="705"/>
    </row>
    <row r="21" spans="2:133" ht="11.25" customHeight="1" x14ac:dyDescent="0.2">
      <c r="B21" s="661" t="s">
        <v>274</v>
      </c>
      <c r="C21" s="662"/>
      <c r="D21" s="662"/>
      <c r="E21" s="662"/>
      <c r="F21" s="662"/>
      <c r="G21" s="662"/>
      <c r="H21" s="662"/>
      <c r="I21" s="662"/>
      <c r="J21" s="662"/>
      <c r="K21" s="662"/>
      <c r="L21" s="662"/>
      <c r="M21" s="662"/>
      <c r="N21" s="662"/>
      <c r="O21" s="662"/>
      <c r="P21" s="662"/>
      <c r="Q21" s="663"/>
      <c r="R21" s="664">
        <v>11243</v>
      </c>
      <c r="S21" s="665"/>
      <c r="T21" s="665"/>
      <c r="U21" s="665"/>
      <c r="V21" s="665"/>
      <c r="W21" s="665"/>
      <c r="X21" s="665"/>
      <c r="Y21" s="666"/>
      <c r="Z21" s="691">
        <v>0</v>
      </c>
      <c r="AA21" s="691"/>
      <c r="AB21" s="691"/>
      <c r="AC21" s="691"/>
      <c r="AD21" s="692">
        <v>11243</v>
      </c>
      <c r="AE21" s="692"/>
      <c r="AF21" s="692"/>
      <c r="AG21" s="692"/>
      <c r="AH21" s="692"/>
      <c r="AI21" s="692"/>
      <c r="AJ21" s="692"/>
      <c r="AK21" s="692"/>
      <c r="AL21" s="667">
        <v>0</v>
      </c>
      <c r="AM21" s="668"/>
      <c r="AN21" s="668"/>
      <c r="AO21" s="693"/>
      <c r="AP21" s="756" t="s">
        <v>275</v>
      </c>
      <c r="AQ21" s="764"/>
      <c r="AR21" s="764"/>
      <c r="AS21" s="764"/>
      <c r="AT21" s="764"/>
      <c r="AU21" s="764"/>
      <c r="AV21" s="764"/>
      <c r="AW21" s="764"/>
      <c r="AX21" s="764"/>
      <c r="AY21" s="764"/>
      <c r="AZ21" s="764"/>
      <c r="BA21" s="764"/>
      <c r="BB21" s="764"/>
      <c r="BC21" s="764"/>
      <c r="BD21" s="764"/>
      <c r="BE21" s="764"/>
      <c r="BF21" s="758"/>
      <c r="BG21" s="664">
        <v>8286</v>
      </c>
      <c r="BH21" s="665"/>
      <c r="BI21" s="665"/>
      <c r="BJ21" s="665"/>
      <c r="BK21" s="665"/>
      <c r="BL21" s="665"/>
      <c r="BM21" s="665"/>
      <c r="BN21" s="666"/>
      <c r="BO21" s="691">
        <v>0</v>
      </c>
      <c r="BP21" s="691"/>
      <c r="BQ21" s="691"/>
      <c r="BR21" s="691"/>
      <c r="BS21" s="692" t="s">
        <v>126</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276</v>
      </c>
      <c r="C22" s="728"/>
      <c r="D22" s="728"/>
      <c r="E22" s="728"/>
      <c r="F22" s="728"/>
      <c r="G22" s="728"/>
      <c r="H22" s="728"/>
      <c r="I22" s="728"/>
      <c r="J22" s="728"/>
      <c r="K22" s="728"/>
      <c r="L22" s="728"/>
      <c r="M22" s="728"/>
      <c r="N22" s="728"/>
      <c r="O22" s="728"/>
      <c r="P22" s="728"/>
      <c r="Q22" s="729"/>
      <c r="R22" s="664">
        <v>429642</v>
      </c>
      <c r="S22" s="665"/>
      <c r="T22" s="665"/>
      <c r="U22" s="665"/>
      <c r="V22" s="665"/>
      <c r="W22" s="665"/>
      <c r="X22" s="665"/>
      <c r="Y22" s="666"/>
      <c r="Z22" s="691">
        <v>0.2</v>
      </c>
      <c r="AA22" s="691"/>
      <c r="AB22" s="691"/>
      <c r="AC22" s="691"/>
      <c r="AD22" s="692">
        <v>392125</v>
      </c>
      <c r="AE22" s="692"/>
      <c r="AF22" s="692"/>
      <c r="AG22" s="692"/>
      <c r="AH22" s="692"/>
      <c r="AI22" s="692"/>
      <c r="AJ22" s="692"/>
      <c r="AK22" s="692"/>
      <c r="AL22" s="667">
        <v>0.40000000596046448</v>
      </c>
      <c r="AM22" s="668"/>
      <c r="AN22" s="668"/>
      <c r="AO22" s="693"/>
      <c r="AP22" s="756" t="s">
        <v>277</v>
      </c>
      <c r="AQ22" s="764"/>
      <c r="AR22" s="764"/>
      <c r="AS22" s="764"/>
      <c r="AT22" s="764"/>
      <c r="AU22" s="764"/>
      <c r="AV22" s="764"/>
      <c r="AW22" s="764"/>
      <c r="AX22" s="764"/>
      <c r="AY22" s="764"/>
      <c r="AZ22" s="764"/>
      <c r="BA22" s="764"/>
      <c r="BB22" s="764"/>
      <c r="BC22" s="764"/>
      <c r="BD22" s="764"/>
      <c r="BE22" s="764"/>
      <c r="BF22" s="758"/>
      <c r="BG22" s="664">
        <v>2475733</v>
      </c>
      <c r="BH22" s="665"/>
      <c r="BI22" s="665"/>
      <c r="BJ22" s="665"/>
      <c r="BK22" s="665"/>
      <c r="BL22" s="665"/>
      <c r="BM22" s="665"/>
      <c r="BN22" s="666"/>
      <c r="BO22" s="691">
        <v>3</v>
      </c>
      <c r="BP22" s="691"/>
      <c r="BQ22" s="691"/>
      <c r="BR22" s="691"/>
      <c r="BS22" s="692" t="s">
        <v>126</v>
      </c>
      <c r="BT22" s="692"/>
      <c r="BU22" s="692"/>
      <c r="BV22" s="692"/>
      <c r="BW22" s="692"/>
      <c r="BX22" s="692"/>
      <c r="BY22" s="692"/>
      <c r="BZ22" s="692"/>
      <c r="CA22" s="692"/>
      <c r="CB22" s="759"/>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279</v>
      </c>
      <c r="C23" s="662"/>
      <c r="D23" s="662"/>
      <c r="E23" s="662"/>
      <c r="F23" s="662"/>
      <c r="G23" s="662"/>
      <c r="H23" s="662"/>
      <c r="I23" s="662"/>
      <c r="J23" s="662"/>
      <c r="K23" s="662"/>
      <c r="L23" s="662"/>
      <c r="M23" s="662"/>
      <c r="N23" s="662"/>
      <c r="O23" s="662"/>
      <c r="P23" s="662"/>
      <c r="Q23" s="663"/>
      <c r="R23" s="664">
        <v>47929</v>
      </c>
      <c r="S23" s="665"/>
      <c r="T23" s="665"/>
      <c r="U23" s="665"/>
      <c r="V23" s="665"/>
      <c r="W23" s="665"/>
      <c r="X23" s="665"/>
      <c r="Y23" s="666"/>
      <c r="Z23" s="691">
        <v>0</v>
      </c>
      <c r="AA23" s="691"/>
      <c r="AB23" s="691"/>
      <c r="AC23" s="691"/>
      <c r="AD23" s="692" t="s">
        <v>126</v>
      </c>
      <c r="AE23" s="692"/>
      <c r="AF23" s="692"/>
      <c r="AG23" s="692"/>
      <c r="AH23" s="692"/>
      <c r="AI23" s="692"/>
      <c r="AJ23" s="692"/>
      <c r="AK23" s="692"/>
      <c r="AL23" s="667" t="s">
        <v>126</v>
      </c>
      <c r="AM23" s="668"/>
      <c r="AN23" s="668"/>
      <c r="AO23" s="693"/>
      <c r="AP23" s="756" t="s">
        <v>280</v>
      </c>
      <c r="AQ23" s="764"/>
      <c r="AR23" s="764"/>
      <c r="AS23" s="764"/>
      <c r="AT23" s="764"/>
      <c r="AU23" s="764"/>
      <c r="AV23" s="764"/>
      <c r="AW23" s="764"/>
      <c r="AX23" s="764"/>
      <c r="AY23" s="764"/>
      <c r="AZ23" s="764"/>
      <c r="BA23" s="764"/>
      <c r="BB23" s="764"/>
      <c r="BC23" s="764"/>
      <c r="BD23" s="764"/>
      <c r="BE23" s="764"/>
      <c r="BF23" s="758"/>
      <c r="BG23" s="664">
        <v>5986364</v>
      </c>
      <c r="BH23" s="665"/>
      <c r="BI23" s="665"/>
      <c r="BJ23" s="665"/>
      <c r="BK23" s="665"/>
      <c r="BL23" s="665"/>
      <c r="BM23" s="665"/>
      <c r="BN23" s="666"/>
      <c r="BO23" s="691">
        <v>7.4</v>
      </c>
      <c r="BP23" s="691"/>
      <c r="BQ23" s="691"/>
      <c r="BR23" s="691"/>
      <c r="BS23" s="692" t="s">
        <v>126</v>
      </c>
      <c r="BT23" s="692"/>
      <c r="BU23" s="692"/>
      <c r="BV23" s="692"/>
      <c r="BW23" s="692"/>
      <c r="BX23" s="692"/>
      <c r="BY23" s="692"/>
      <c r="BZ23" s="692"/>
      <c r="CA23" s="692"/>
      <c r="CB23" s="759"/>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2">
      <c r="B24" s="661" t="s">
        <v>286</v>
      </c>
      <c r="C24" s="662"/>
      <c r="D24" s="662"/>
      <c r="E24" s="662"/>
      <c r="F24" s="662"/>
      <c r="G24" s="662"/>
      <c r="H24" s="662"/>
      <c r="I24" s="662"/>
      <c r="J24" s="662"/>
      <c r="K24" s="662"/>
      <c r="L24" s="662"/>
      <c r="M24" s="662"/>
      <c r="N24" s="662"/>
      <c r="O24" s="662"/>
      <c r="P24" s="662"/>
      <c r="Q24" s="663"/>
      <c r="R24" s="664" t="s">
        <v>126</v>
      </c>
      <c r="S24" s="665"/>
      <c r="T24" s="665"/>
      <c r="U24" s="665"/>
      <c r="V24" s="665"/>
      <c r="W24" s="665"/>
      <c r="X24" s="665"/>
      <c r="Y24" s="666"/>
      <c r="Z24" s="691" t="s">
        <v>126</v>
      </c>
      <c r="AA24" s="691"/>
      <c r="AB24" s="691"/>
      <c r="AC24" s="691"/>
      <c r="AD24" s="692" t="s">
        <v>126</v>
      </c>
      <c r="AE24" s="692"/>
      <c r="AF24" s="692"/>
      <c r="AG24" s="692"/>
      <c r="AH24" s="692"/>
      <c r="AI24" s="692"/>
      <c r="AJ24" s="692"/>
      <c r="AK24" s="692"/>
      <c r="AL24" s="667" t="s">
        <v>126</v>
      </c>
      <c r="AM24" s="668"/>
      <c r="AN24" s="668"/>
      <c r="AO24" s="693"/>
      <c r="AP24" s="756" t="s">
        <v>287</v>
      </c>
      <c r="AQ24" s="764"/>
      <c r="AR24" s="764"/>
      <c r="AS24" s="764"/>
      <c r="AT24" s="764"/>
      <c r="AU24" s="764"/>
      <c r="AV24" s="764"/>
      <c r="AW24" s="764"/>
      <c r="AX24" s="764"/>
      <c r="AY24" s="764"/>
      <c r="AZ24" s="764"/>
      <c r="BA24" s="764"/>
      <c r="BB24" s="764"/>
      <c r="BC24" s="764"/>
      <c r="BD24" s="764"/>
      <c r="BE24" s="764"/>
      <c r="BF24" s="758"/>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9"/>
      <c r="CD24" s="720" t="s">
        <v>288</v>
      </c>
      <c r="CE24" s="721"/>
      <c r="CF24" s="721"/>
      <c r="CG24" s="721"/>
      <c r="CH24" s="721"/>
      <c r="CI24" s="721"/>
      <c r="CJ24" s="721"/>
      <c r="CK24" s="721"/>
      <c r="CL24" s="721"/>
      <c r="CM24" s="721"/>
      <c r="CN24" s="721"/>
      <c r="CO24" s="721"/>
      <c r="CP24" s="721"/>
      <c r="CQ24" s="722"/>
      <c r="CR24" s="717">
        <v>92685062</v>
      </c>
      <c r="CS24" s="718"/>
      <c r="CT24" s="718"/>
      <c r="CU24" s="718"/>
      <c r="CV24" s="718"/>
      <c r="CW24" s="718"/>
      <c r="CX24" s="718"/>
      <c r="CY24" s="761"/>
      <c r="CZ24" s="762">
        <v>52.3</v>
      </c>
      <c r="DA24" s="736"/>
      <c r="DB24" s="736"/>
      <c r="DC24" s="765"/>
      <c r="DD24" s="760">
        <v>50305170</v>
      </c>
      <c r="DE24" s="718"/>
      <c r="DF24" s="718"/>
      <c r="DG24" s="718"/>
      <c r="DH24" s="718"/>
      <c r="DI24" s="718"/>
      <c r="DJ24" s="718"/>
      <c r="DK24" s="761"/>
      <c r="DL24" s="760">
        <v>49504081</v>
      </c>
      <c r="DM24" s="718"/>
      <c r="DN24" s="718"/>
      <c r="DO24" s="718"/>
      <c r="DP24" s="718"/>
      <c r="DQ24" s="718"/>
      <c r="DR24" s="718"/>
      <c r="DS24" s="718"/>
      <c r="DT24" s="718"/>
      <c r="DU24" s="718"/>
      <c r="DV24" s="761"/>
      <c r="DW24" s="762">
        <v>55.2</v>
      </c>
      <c r="DX24" s="736"/>
      <c r="DY24" s="736"/>
      <c r="DZ24" s="736"/>
      <c r="EA24" s="736"/>
      <c r="EB24" s="736"/>
      <c r="EC24" s="763"/>
    </row>
    <row r="25" spans="2:133" ht="11.25" customHeight="1" x14ac:dyDescent="0.2">
      <c r="B25" s="661" t="s">
        <v>289</v>
      </c>
      <c r="C25" s="662"/>
      <c r="D25" s="662"/>
      <c r="E25" s="662"/>
      <c r="F25" s="662"/>
      <c r="G25" s="662"/>
      <c r="H25" s="662"/>
      <c r="I25" s="662"/>
      <c r="J25" s="662"/>
      <c r="K25" s="662"/>
      <c r="L25" s="662"/>
      <c r="M25" s="662"/>
      <c r="N25" s="662"/>
      <c r="O25" s="662"/>
      <c r="P25" s="662"/>
      <c r="Q25" s="663"/>
      <c r="R25" s="664">
        <v>47905</v>
      </c>
      <c r="S25" s="665"/>
      <c r="T25" s="665"/>
      <c r="U25" s="665"/>
      <c r="V25" s="665"/>
      <c r="W25" s="665"/>
      <c r="X25" s="665"/>
      <c r="Y25" s="666"/>
      <c r="Z25" s="691">
        <v>0</v>
      </c>
      <c r="AA25" s="691"/>
      <c r="AB25" s="691"/>
      <c r="AC25" s="691"/>
      <c r="AD25" s="692" t="s">
        <v>126</v>
      </c>
      <c r="AE25" s="692"/>
      <c r="AF25" s="692"/>
      <c r="AG25" s="692"/>
      <c r="AH25" s="692"/>
      <c r="AI25" s="692"/>
      <c r="AJ25" s="692"/>
      <c r="AK25" s="692"/>
      <c r="AL25" s="667" t="s">
        <v>126</v>
      </c>
      <c r="AM25" s="668"/>
      <c r="AN25" s="668"/>
      <c r="AO25" s="693"/>
      <c r="AP25" s="756" t="s">
        <v>290</v>
      </c>
      <c r="AQ25" s="764"/>
      <c r="AR25" s="764"/>
      <c r="AS25" s="764"/>
      <c r="AT25" s="764"/>
      <c r="AU25" s="764"/>
      <c r="AV25" s="764"/>
      <c r="AW25" s="764"/>
      <c r="AX25" s="764"/>
      <c r="AY25" s="764"/>
      <c r="AZ25" s="764"/>
      <c r="BA25" s="764"/>
      <c r="BB25" s="764"/>
      <c r="BC25" s="764"/>
      <c r="BD25" s="764"/>
      <c r="BE25" s="764"/>
      <c r="BF25" s="758"/>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9"/>
      <c r="CD25" s="706" t="s">
        <v>291</v>
      </c>
      <c r="CE25" s="703"/>
      <c r="CF25" s="703"/>
      <c r="CG25" s="703"/>
      <c r="CH25" s="703"/>
      <c r="CI25" s="703"/>
      <c r="CJ25" s="703"/>
      <c r="CK25" s="703"/>
      <c r="CL25" s="703"/>
      <c r="CM25" s="703"/>
      <c r="CN25" s="703"/>
      <c r="CO25" s="703"/>
      <c r="CP25" s="703"/>
      <c r="CQ25" s="704"/>
      <c r="CR25" s="664">
        <v>27426130</v>
      </c>
      <c r="CS25" s="675"/>
      <c r="CT25" s="675"/>
      <c r="CU25" s="675"/>
      <c r="CV25" s="675"/>
      <c r="CW25" s="675"/>
      <c r="CX25" s="675"/>
      <c r="CY25" s="676"/>
      <c r="CZ25" s="667">
        <v>15.5</v>
      </c>
      <c r="DA25" s="677"/>
      <c r="DB25" s="677"/>
      <c r="DC25" s="678"/>
      <c r="DD25" s="670">
        <v>25736211</v>
      </c>
      <c r="DE25" s="675"/>
      <c r="DF25" s="675"/>
      <c r="DG25" s="675"/>
      <c r="DH25" s="675"/>
      <c r="DI25" s="675"/>
      <c r="DJ25" s="675"/>
      <c r="DK25" s="676"/>
      <c r="DL25" s="670">
        <v>25003312</v>
      </c>
      <c r="DM25" s="675"/>
      <c r="DN25" s="675"/>
      <c r="DO25" s="675"/>
      <c r="DP25" s="675"/>
      <c r="DQ25" s="675"/>
      <c r="DR25" s="675"/>
      <c r="DS25" s="675"/>
      <c r="DT25" s="675"/>
      <c r="DU25" s="675"/>
      <c r="DV25" s="676"/>
      <c r="DW25" s="667">
        <v>27.9</v>
      </c>
      <c r="DX25" s="677"/>
      <c r="DY25" s="677"/>
      <c r="DZ25" s="677"/>
      <c r="EA25" s="677"/>
      <c r="EB25" s="677"/>
      <c r="EC25" s="698"/>
    </row>
    <row r="26" spans="2:133" ht="11.25" customHeight="1" x14ac:dyDescent="0.2">
      <c r="B26" s="661" t="s">
        <v>292</v>
      </c>
      <c r="C26" s="662"/>
      <c r="D26" s="662"/>
      <c r="E26" s="662"/>
      <c r="F26" s="662"/>
      <c r="G26" s="662"/>
      <c r="H26" s="662"/>
      <c r="I26" s="662"/>
      <c r="J26" s="662"/>
      <c r="K26" s="662"/>
      <c r="L26" s="662"/>
      <c r="M26" s="662"/>
      <c r="N26" s="662"/>
      <c r="O26" s="662"/>
      <c r="P26" s="662"/>
      <c r="Q26" s="663"/>
      <c r="R26" s="664">
        <v>24</v>
      </c>
      <c r="S26" s="665"/>
      <c r="T26" s="665"/>
      <c r="U26" s="665"/>
      <c r="V26" s="665"/>
      <c r="W26" s="665"/>
      <c r="X26" s="665"/>
      <c r="Y26" s="666"/>
      <c r="Z26" s="691">
        <v>0</v>
      </c>
      <c r="AA26" s="691"/>
      <c r="AB26" s="691"/>
      <c r="AC26" s="691"/>
      <c r="AD26" s="692" t="s">
        <v>126</v>
      </c>
      <c r="AE26" s="692"/>
      <c r="AF26" s="692"/>
      <c r="AG26" s="692"/>
      <c r="AH26" s="692"/>
      <c r="AI26" s="692"/>
      <c r="AJ26" s="692"/>
      <c r="AK26" s="692"/>
      <c r="AL26" s="667" t="s">
        <v>126</v>
      </c>
      <c r="AM26" s="668"/>
      <c r="AN26" s="668"/>
      <c r="AO26" s="693"/>
      <c r="AP26" s="756" t="s">
        <v>293</v>
      </c>
      <c r="AQ26" s="757"/>
      <c r="AR26" s="757"/>
      <c r="AS26" s="757"/>
      <c r="AT26" s="757"/>
      <c r="AU26" s="757"/>
      <c r="AV26" s="757"/>
      <c r="AW26" s="757"/>
      <c r="AX26" s="757"/>
      <c r="AY26" s="757"/>
      <c r="AZ26" s="757"/>
      <c r="BA26" s="757"/>
      <c r="BB26" s="757"/>
      <c r="BC26" s="757"/>
      <c r="BD26" s="757"/>
      <c r="BE26" s="757"/>
      <c r="BF26" s="758"/>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9"/>
      <c r="CD26" s="706" t="s">
        <v>294</v>
      </c>
      <c r="CE26" s="703"/>
      <c r="CF26" s="703"/>
      <c r="CG26" s="703"/>
      <c r="CH26" s="703"/>
      <c r="CI26" s="703"/>
      <c r="CJ26" s="703"/>
      <c r="CK26" s="703"/>
      <c r="CL26" s="703"/>
      <c r="CM26" s="703"/>
      <c r="CN26" s="703"/>
      <c r="CO26" s="703"/>
      <c r="CP26" s="703"/>
      <c r="CQ26" s="704"/>
      <c r="CR26" s="664">
        <v>18360344</v>
      </c>
      <c r="CS26" s="665"/>
      <c r="CT26" s="665"/>
      <c r="CU26" s="665"/>
      <c r="CV26" s="665"/>
      <c r="CW26" s="665"/>
      <c r="CX26" s="665"/>
      <c r="CY26" s="666"/>
      <c r="CZ26" s="667">
        <v>10.4</v>
      </c>
      <c r="DA26" s="677"/>
      <c r="DB26" s="677"/>
      <c r="DC26" s="678"/>
      <c r="DD26" s="670">
        <v>17592628</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2">
      <c r="B27" s="661" t="s">
        <v>295</v>
      </c>
      <c r="C27" s="662"/>
      <c r="D27" s="662"/>
      <c r="E27" s="662"/>
      <c r="F27" s="662"/>
      <c r="G27" s="662"/>
      <c r="H27" s="662"/>
      <c r="I27" s="662"/>
      <c r="J27" s="662"/>
      <c r="K27" s="662"/>
      <c r="L27" s="662"/>
      <c r="M27" s="662"/>
      <c r="N27" s="662"/>
      <c r="O27" s="662"/>
      <c r="P27" s="662"/>
      <c r="Q27" s="663"/>
      <c r="R27" s="664">
        <v>95007004</v>
      </c>
      <c r="S27" s="665"/>
      <c r="T27" s="665"/>
      <c r="U27" s="665"/>
      <c r="V27" s="665"/>
      <c r="W27" s="665"/>
      <c r="X27" s="665"/>
      <c r="Y27" s="666"/>
      <c r="Z27" s="691">
        <v>51.6</v>
      </c>
      <c r="AA27" s="691"/>
      <c r="AB27" s="691"/>
      <c r="AC27" s="691"/>
      <c r="AD27" s="692">
        <v>88935194</v>
      </c>
      <c r="AE27" s="692"/>
      <c r="AF27" s="692"/>
      <c r="AG27" s="692"/>
      <c r="AH27" s="692"/>
      <c r="AI27" s="692"/>
      <c r="AJ27" s="692"/>
      <c r="AK27" s="692"/>
      <c r="AL27" s="667">
        <v>99.199996948242188</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81339202</v>
      </c>
      <c r="BH27" s="665"/>
      <c r="BI27" s="665"/>
      <c r="BJ27" s="665"/>
      <c r="BK27" s="665"/>
      <c r="BL27" s="665"/>
      <c r="BM27" s="665"/>
      <c r="BN27" s="666"/>
      <c r="BO27" s="691">
        <v>100</v>
      </c>
      <c r="BP27" s="691"/>
      <c r="BQ27" s="691"/>
      <c r="BR27" s="691"/>
      <c r="BS27" s="692">
        <v>386729</v>
      </c>
      <c r="BT27" s="692"/>
      <c r="BU27" s="692"/>
      <c r="BV27" s="692"/>
      <c r="BW27" s="692"/>
      <c r="BX27" s="692"/>
      <c r="BY27" s="692"/>
      <c r="BZ27" s="692"/>
      <c r="CA27" s="692"/>
      <c r="CB27" s="759"/>
      <c r="CD27" s="706" t="s">
        <v>297</v>
      </c>
      <c r="CE27" s="703"/>
      <c r="CF27" s="703"/>
      <c r="CG27" s="703"/>
      <c r="CH27" s="703"/>
      <c r="CI27" s="703"/>
      <c r="CJ27" s="703"/>
      <c r="CK27" s="703"/>
      <c r="CL27" s="703"/>
      <c r="CM27" s="703"/>
      <c r="CN27" s="703"/>
      <c r="CO27" s="703"/>
      <c r="CP27" s="703"/>
      <c r="CQ27" s="704"/>
      <c r="CR27" s="664">
        <v>55795088</v>
      </c>
      <c r="CS27" s="675"/>
      <c r="CT27" s="675"/>
      <c r="CU27" s="675"/>
      <c r="CV27" s="675"/>
      <c r="CW27" s="675"/>
      <c r="CX27" s="675"/>
      <c r="CY27" s="676"/>
      <c r="CZ27" s="667">
        <v>31.5</v>
      </c>
      <c r="DA27" s="677"/>
      <c r="DB27" s="677"/>
      <c r="DC27" s="678"/>
      <c r="DD27" s="670">
        <v>15105115</v>
      </c>
      <c r="DE27" s="675"/>
      <c r="DF27" s="675"/>
      <c r="DG27" s="675"/>
      <c r="DH27" s="675"/>
      <c r="DI27" s="675"/>
      <c r="DJ27" s="675"/>
      <c r="DK27" s="676"/>
      <c r="DL27" s="670">
        <v>15036925</v>
      </c>
      <c r="DM27" s="675"/>
      <c r="DN27" s="675"/>
      <c r="DO27" s="675"/>
      <c r="DP27" s="675"/>
      <c r="DQ27" s="675"/>
      <c r="DR27" s="675"/>
      <c r="DS27" s="675"/>
      <c r="DT27" s="675"/>
      <c r="DU27" s="675"/>
      <c r="DV27" s="676"/>
      <c r="DW27" s="667">
        <v>16.8</v>
      </c>
      <c r="DX27" s="677"/>
      <c r="DY27" s="677"/>
      <c r="DZ27" s="677"/>
      <c r="EA27" s="677"/>
      <c r="EB27" s="677"/>
      <c r="EC27" s="698"/>
    </row>
    <row r="28" spans="2:133" ht="11.25" customHeight="1" x14ac:dyDescent="0.2">
      <c r="B28" s="661" t="s">
        <v>298</v>
      </c>
      <c r="C28" s="662"/>
      <c r="D28" s="662"/>
      <c r="E28" s="662"/>
      <c r="F28" s="662"/>
      <c r="G28" s="662"/>
      <c r="H28" s="662"/>
      <c r="I28" s="662"/>
      <c r="J28" s="662"/>
      <c r="K28" s="662"/>
      <c r="L28" s="662"/>
      <c r="M28" s="662"/>
      <c r="N28" s="662"/>
      <c r="O28" s="662"/>
      <c r="P28" s="662"/>
      <c r="Q28" s="663"/>
      <c r="R28" s="664">
        <v>51716</v>
      </c>
      <c r="S28" s="665"/>
      <c r="T28" s="665"/>
      <c r="U28" s="665"/>
      <c r="V28" s="665"/>
      <c r="W28" s="665"/>
      <c r="X28" s="665"/>
      <c r="Y28" s="666"/>
      <c r="Z28" s="691">
        <v>0</v>
      </c>
      <c r="AA28" s="691"/>
      <c r="AB28" s="691"/>
      <c r="AC28" s="691"/>
      <c r="AD28" s="692">
        <v>51716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9463844</v>
      </c>
      <c r="CS28" s="665"/>
      <c r="CT28" s="665"/>
      <c r="CU28" s="665"/>
      <c r="CV28" s="665"/>
      <c r="CW28" s="665"/>
      <c r="CX28" s="665"/>
      <c r="CY28" s="666"/>
      <c r="CZ28" s="667">
        <v>5.3</v>
      </c>
      <c r="DA28" s="677"/>
      <c r="DB28" s="677"/>
      <c r="DC28" s="678"/>
      <c r="DD28" s="670">
        <v>9463844</v>
      </c>
      <c r="DE28" s="665"/>
      <c r="DF28" s="665"/>
      <c r="DG28" s="665"/>
      <c r="DH28" s="665"/>
      <c r="DI28" s="665"/>
      <c r="DJ28" s="665"/>
      <c r="DK28" s="666"/>
      <c r="DL28" s="670">
        <v>9463844</v>
      </c>
      <c r="DM28" s="665"/>
      <c r="DN28" s="665"/>
      <c r="DO28" s="665"/>
      <c r="DP28" s="665"/>
      <c r="DQ28" s="665"/>
      <c r="DR28" s="665"/>
      <c r="DS28" s="665"/>
      <c r="DT28" s="665"/>
      <c r="DU28" s="665"/>
      <c r="DV28" s="666"/>
      <c r="DW28" s="667">
        <v>10.6</v>
      </c>
      <c r="DX28" s="677"/>
      <c r="DY28" s="677"/>
      <c r="DZ28" s="677"/>
      <c r="EA28" s="677"/>
      <c r="EB28" s="677"/>
      <c r="EC28" s="698"/>
    </row>
    <row r="29" spans="2:133" ht="11.25" customHeight="1" x14ac:dyDescent="0.2">
      <c r="B29" s="661" t="s">
        <v>300</v>
      </c>
      <c r="C29" s="662"/>
      <c r="D29" s="662"/>
      <c r="E29" s="662"/>
      <c r="F29" s="662"/>
      <c r="G29" s="662"/>
      <c r="H29" s="662"/>
      <c r="I29" s="662"/>
      <c r="J29" s="662"/>
      <c r="K29" s="662"/>
      <c r="L29" s="662"/>
      <c r="M29" s="662"/>
      <c r="N29" s="662"/>
      <c r="O29" s="662"/>
      <c r="P29" s="662"/>
      <c r="Q29" s="663"/>
      <c r="R29" s="664">
        <v>1135115</v>
      </c>
      <c r="S29" s="665"/>
      <c r="T29" s="665"/>
      <c r="U29" s="665"/>
      <c r="V29" s="665"/>
      <c r="W29" s="665"/>
      <c r="X29" s="665"/>
      <c r="Y29" s="666"/>
      <c r="Z29" s="691">
        <v>0.6</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301</v>
      </c>
      <c r="CE29" s="751"/>
      <c r="CF29" s="706" t="s">
        <v>68</v>
      </c>
      <c r="CG29" s="703"/>
      <c r="CH29" s="703"/>
      <c r="CI29" s="703"/>
      <c r="CJ29" s="703"/>
      <c r="CK29" s="703"/>
      <c r="CL29" s="703"/>
      <c r="CM29" s="703"/>
      <c r="CN29" s="703"/>
      <c r="CO29" s="703"/>
      <c r="CP29" s="703"/>
      <c r="CQ29" s="704"/>
      <c r="CR29" s="664">
        <v>9463844</v>
      </c>
      <c r="CS29" s="675"/>
      <c r="CT29" s="675"/>
      <c r="CU29" s="675"/>
      <c r="CV29" s="675"/>
      <c r="CW29" s="675"/>
      <c r="CX29" s="675"/>
      <c r="CY29" s="676"/>
      <c r="CZ29" s="667">
        <v>5.3</v>
      </c>
      <c r="DA29" s="677"/>
      <c r="DB29" s="677"/>
      <c r="DC29" s="678"/>
      <c r="DD29" s="670">
        <v>9463844</v>
      </c>
      <c r="DE29" s="675"/>
      <c r="DF29" s="675"/>
      <c r="DG29" s="675"/>
      <c r="DH29" s="675"/>
      <c r="DI29" s="675"/>
      <c r="DJ29" s="675"/>
      <c r="DK29" s="676"/>
      <c r="DL29" s="670">
        <v>9463844</v>
      </c>
      <c r="DM29" s="675"/>
      <c r="DN29" s="675"/>
      <c r="DO29" s="675"/>
      <c r="DP29" s="675"/>
      <c r="DQ29" s="675"/>
      <c r="DR29" s="675"/>
      <c r="DS29" s="675"/>
      <c r="DT29" s="675"/>
      <c r="DU29" s="675"/>
      <c r="DV29" s="676"/>
      <c r="DW29" s="667">
        <v>10.6</v>
      </c>
      <c r="DX29" s="677"/>
      <c r="DY29" s="677"/>
      <c r="DZ29" s="677"/>
      <c r="EA29" s="677"/>
      <c r="EB29" s="677"/>
      <c r="EC29" s="698"/>
    </row>
    <row r="30" spans="2:133" ht="11.25" customHeight="1" x14ac:dyDescent="0.2">
      <c r="B30" s="661" t="s">
        <v>302</v>
      </c>
      <c r="C30" s="662"/>
      <c r="D30" s="662"/>
      <c r="E30" s="662"/>
      <c r="F30" s="662"/>
      <c r="G30" s="662"/>
      <c r="H30" s="662"/>
      <c r="I30" s="662"/>
      <c r="J30" s="662"/>
      <c r="K30" s="662"/>
      <c r="L30" s="662"/>
      <c r="M30" s="662"/>
      <c r="N30" s="662"/>
      <c r="O30" s="662"/>
      <c r="P30" s="662"/>
      <c r="Q30" s="663"/>
      <c r="R30" s="664">
        <v>1546871</v>
      </c>
      <c r="S30" s="665"/>
      <c r="T30" s="665"/>
      <c r="U30" s="665"/>
      <c r="V30" s="665"/>
      <c r="W30" s="665"/>
      <c r="X30" s="665"/>
      <c r="Y30" s="666"/>
      <c r="Z30" s="691">
        <v>0.8</v>
      </c>
      <c r="AA30" s="691"/>
      <c r="AB30" s="691"/>
      <c r="AC30" s="691"/>
      <c r="AD30" s="692">
        <v>474574</v>
      </c>
      <c r="AE30" s="692"/>
      <c r="AF30" s="692"/>
      <c r="AG30" s="692"/>
      <c r="AH30" s="692"/>
      <c r="AI30" s="692"/>
      <c r="AJ30" s="692"/>
      <c r="AK30" s="692"/>
      <c r="AL30" s="667">
        <v>0.5</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39"/>
      <c r="BI30" s="739"/>
      <c r="BJ30" s="739"/>
      <c r="BK30" s="739"/>
      <c r="BL30" s="739"/>
      <c r="BM30" s="739"/>
      <c r="BN30" s="739"/>
      <c r="BO30" s="739"/>
      <c r="BP30" s="739"/>
      <c r="BQ30" s="740"/>
      <c r="BR30" s="723" t="s">
        <v>304</v>
      </c>
      <c r="BS30" s="739"/>
      <c r="BT30" s="739"/>
      <c r="BU30" s="739"/>
      <c r="BV30" s="739"/>
      <c r="BW30" s="739"/>
      <c r="BX30" s="739"/>
      <c r="BY30" s="739"/>
      <c r="BZ30" s="739"/>
      <c r="CA30" s="739"/>
      <c r="CB30" s="740"/>
      <c r="CD30" s="752"/>
      <c r="CE30" s="753"/>
      <c r="CF30" s="706" t="s">
        <v>305</v>
      </c>
      <c r="CG30" s="703"/>
      <c r="CH30" s="703"/>
      <c r="CI30" s="703"/>
      <c r="CJ30" s="703"/>
      <c r="CK30" s="703"/>
      <c r="CL30" s="703"/>
      <c r="CM30" s="703"/>
      <c r="CN30" s="703"/>
      <c r="CO30" s="703"/>
      <c r="CP30" s="703"/>
      <c r="CQ30" s="704"/>
      <c r="CR30" s="664">
        <v>9180974</v>
      </c>
      <c r="CS30" s="665"/>
      <c r="CT30" s="665"/>
      <c r="CU30" s="665"/>
      <c r="CV30" s="665"/>
      <c r="CW30" s="665"/>
      <c r="CX30" s="665"/>
      <c r="CY30" s="666"/>
      <c r="CZ30" s="667">
        <v>5.2</v>
      </c>
      <c r="DA30" s="677"/>
      <c r="DB30" s="677"/>
      <c r="DC30" s="678"/>
      <c r="DD30" s="670">
        <v>9180974</v>
      </c>
      <c r="DE30" s="665"/>
      <c r="DF30" s="665"/>
      <c r="DG30" s="665"/>
      <c r="DH30" s="665"/>
      <c r="DI30" s="665"/>
      <c r="DJ30" s="665"/>
      <c r="DK30" s="666"/>
      <c r="DL30" s="670">
        <v>9180974</v>
      </c>
      <c r="DM30" s="665"/>
      <c r="DN30" s="665"/>
      <c r="DO30" s="665"/>
      <c r="DP30" s="665"/>
      <c r="DQ30" s="665"/>
      <c r="DR30" s="665"/>
      <c r="DS30" s="665"/>
      <c r="DT30" s="665"/>
      <c r="DU30" s="665"/>
      <c r="DV30" s="666"/>
      <c r="DW30" s="667">
        <v>10.199999999999999</v>
      </c>
      <c r="DX30" s="677"/>
      <c r="DY30" s="677"/>
      <c r="DZ30" s="677"/>
      <c r="EA30" s="677"/>
      <c r="EB30" s="677"/>
      <c r="EC30" s="698"/>
    </row>
    <row r="31" spans="2:133" ht="11.25" customHeight="1" x14ac:dyDescent="0.2">
      <c r="B31" s="661" t="s">
        <v>306</v>
      </c>
      <c r="C31" s="662"/>
      <c r="D31" s="662"/>
      <c r="E31" s="662"/>
      <c r="F31" s="662"/>
      <c r="G31" s="662"/>
      <c r="H31" s="662"/>
      <c r="I31" s="662"/>
      <c r="J31" s="662"/>
      <c r="K31" s="662"/>
      <c r="L31" s="662"/>
      <c r="M31" s="662"/>
      <c r="N31" s="662"/>
      <c r="O31" s="662"/>
      <c r="P31" s="662"/>
      <c r="Q31" s="663"/>
      <c r="R31" s="664">
        <v>2125657</v>
      </c>
      <c r="S31" s="665"/>
      <c r="T31" s="665"/>
      <c r="U31" s="665"/>
      <c r="V31" s="665"/>
      <c r="W31" s="665"/>
      <c r="X31" s="665"/>
      <c r="Y31" s="666"/>
      <c r="Z31" s="691">
        <v>1.2</v>
      </c>
      <c r="AA31" s="691"/>
      <c r="AB31" s="691"/>
      <c r="AC31" s="691"/>
      <c r="AD31" s="692" t="s">
        <v>126</v>
      </c>
      <c r="AE31" s="692"/>
      <c r="AF31" s="692"/>
      <c r="AG31" s="692"/>
      <c r="AH31" s="692"/>
      <c r="AI31" s="692"/>
      <c r="AJ31" s="692"/>
      <c r="AK31" s="692"/>
      <c r="AL31" s="667" t="s">
        <v>126</v>
      </c>
      <c r="AM31" s="668"/>
      <c r="AN31" s="668"/>
      <c r="AO31" s="693"/>
      <c r="AP31" s="741" t="s">
        <v>307</v>
      </c>
      <c r="AQ31" s="742"/>
      <c r="AR31" s="742"/>
      <c r="AS31" s="742"/>
      <c r="AT31" s="747" t="s">
        <v>308</v>
      </c>
      <c r="AU31" s="366"/>
      <c r="AV31" s="366"/>
      <c r="AW31" s="366"/>
      <c r="AX31" s="731" t="s">
        <v>184</v>
      </c>
      <c r="AY31" s="732"/>
      <c r="AZ31" s="732"/>
      <c r="BA31" s="732"/>
      <c r="BB31" s="732"/>
      <c r="BC31" s="732"/>
      <c r="BD31" s="732"/>
      <c r="BE31" s="732"/>
      <c r="BF31" s="733"/>
      <c r="BG31" s="734">
        <v>99.1</v>
      </c>
      <c r="BH31" s="735"/>
      <c r="BI31" s="735"/>
      <c r="BJ31" s="735"/>
      <c r="BK31" s="735"/>
      <c r="BL31" s="735"/>
      <c r="BM31" s="736">
        <v>97.2</v>
      </c>
      <c r="BN31" s="735"/>
      <c r="BO31" s="735"/>
      <c r="BP31" s="735"/>
      <c r="BQ31" s="737"/>
      <c r="BR31" s="734">
        <v>98.9</v>
      </c>
      <c r="BS31" s="735"/>
      <c r="BT31" s="735"/>
      <c r="BU31" s="735"/>
      <c r="BV31" s="735"/>
      <c r="BW31" s="735"/>
      <c r="BX31" s="736">
        <v>97.1</v>
      </c>
      <c r="BY31" s="735"/>
      <c r="BZ31" s="735"/>
      <c r="CA31" s="735"/>
      <c r="CB31" s="737"/>
      <c r="CD31" s="752"/>
      <c r="CE31" s="753"/>
      <c r="CF31" s="706" t="s">
        <v>309</v>
      </c>
      <c r="CG31" s="703"/>
      <c r="CH31" s="703"/>
      <c r="CI31" s="703"/>
      <c r="CJ31" s="703"/>
      <c r="CK31" s="703"/>
      <c r="CL31" s="703"/>
      <c r="CM31" s="703"/>
      <c r="CN31" s="703"/>
      <c r="CO31" s="703"/>
      <c r="CP31" s="703"/>
      <c r="CQ31" s="704"/>
      <c r="CR31" s="664">
        <v>282870</v>
      </c>
      <c r="CS31" s="675"/>
      <c r="CT31" s="675"/>
      <c r="CU31" s="675"/>
      <c r="CV31" s="675"/>
      <c r="CW31" s="675"/>
      <c r="CX31" s="675"/>
      <c r="CY31" s="676"/>
      <c r="CZ31" s="667">
        <v>0.2</v>
      </c>
      <c r="DA31" s="677"/>
      <c r="DB31" s="677"/>
      <c r="DC31" s="678"/>
      <c r="DD31" s="670">
        <v>282870</v>
      </c>
      <c r="DE31" s="675"/>
      <c r="DF31" s="675"/>
      <c r="DG31" s="675"/>
      <c r="DH31" s="675"/>
      <c r="DI31" s="675"/>
      <c r="DJ31" s="675"/>
      <c r="DK31" s="676"/>
      <c r="DL31" s="670">
        <v>282870</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310</v>
      </c>
      <c r="C32" s="662"/>
      <c r="D32" s="662"/>
      <c r="E32" s="662"/>
      <c r="F32" s="662"/>
      <c r="G32" s="662"/>
      <c r="H32" s="662"/>
      <c r="I32" s="662"/>
      <c r="J32" s="662"/>
      <c r="K32" s="662"/>
      <c r="L32" s="662"/>
      <c r="M32" s="662"/>
      <c r="N32" s="662"/>
      <c r="O32" s="662"/>
      <c r="P32" s="662"/>
      <c r="Q32" s="663"/>
      <c r="R32" s="664">
        <v>44792698</v>
      </c>
      <c r="S32" s="665"/>
      <c r="T32" s="665"/>
      <c r="U32" s="665"/>
      <c r="V32" s="665"/>
      <c r="W32" s="665"/>
      <c r="X32" s="665"/>
      <c r="Y32" s="666"/>
      <c r="Z32" s="691">
        <v>24.3</v>
      </c>
      <c r="AA32" s="691"/>
      <c r="AB32" s="691"/>
      <c r="AC32" s="691"/>
      <c r="AD32" s="692" t="s">
        <v>126</v>
      </c>
      <c r="AE32" s="692"/>
      <c r="AF32" s="692"/>
      <c r="AG32" s="692"/>
      <c r="AH32" s="692"/>
      <c r="AI32" s="692"/>
      <c r="AJ32" s="692"/>
      <c r="AK32" s="692"/>
      <c r="AL32" s="667" t="s">
        <v>126</v>
      </c>
      <c r="AM32" s="668"/>
      <c r="AN32" s="668"/>
      <c r="AO32" s="693"/>
      <c r="AP32" s="743"/>
      <c r="AQ32" s="744"/>
      <c r="AR32" s="744"/>
      <c r="AS32" s="744"/>
      <c r="AT32" s="748"/>
      <c r="AU32" s="362" t="s">
        <v>311</v>
      </c>
      <c r="AV32" s="362"/>
      <c r="AW32" s="362"/>
      <c r="AX32" s="661" t="s">
        <v>312</v>
      </c>
      <c r="AY32" s="662"/>
      <c r="AZ32" s="662"/>
      <c r="BA32" s="662"/>
      <c r="BB32" s="662"/>
      <c r="BC32" s="662"/>
      <c r="BD32" s="662"/>
      <c r="BE32" s="662"/>
      <c r="BF32" s="663"/>
      <c r="BG32" s="738">
        <v>98.7</v>
      </c>
      <c r="BH32" s="675"/>
      <c r="BI32" s="675"/>
      <c r="BJ32" s="675"/>
      <c r="BK32" s="675"/>
      <c r="BL32" s="675"/>
      <c r="BM32" s="668">
        <v>95.9</v>
      </c>
      <c r="BN32" s="730"/>
      <c r="BO32" s="730"/>
      <c r="BP32" s="730"/>
      <c r="BQ32" s="702"/>
      <c r="BR32" s="738">
        <v>98.6</v>
      </c>
      <c r="BS32" s="675"/>
      <c r="BT32" s="675"/>
      <c r="BU32" s="675"/>
      <c r="BV32" s="675"/>
      <c r="BW32" s="675"/>
      <c r="BX32" s="668">
        <v>95.8</v>
      </c>
      <c r="BY32" s="730"/>
      <c r="BZ32" s="730"/>
      <c r="CA32" s="730"/>
      <c r="CB32" s="702"/>
      <c r="CD32" s="754"/>
      <c r="CE32" s="755"/>
      <c r="CF32" s="706" t="s">
        <v>313</v>
      </c>
      <c r="CG32" s="703"/>
      <c r="CH32" s="703"/>
      <c r="CI32" s="703"/>
      <c r="CJ32" s="703"/>
      <c r="CK32" s="703"/>
      <c r="CL32" s="703"/>
      <c r="CM32" s="703"/>
      <c r="CN32" s="703"/>
      <c r="CO32" s="703"/>
      <c r="CP32" s="703"/>
      <c r="CQ32" s="704"/>
      <c r="CR32" s="664" t="s">
        <v>126</v>
      </c>
      <c r="CS32" s="665"/>
      <c r="CT32" s="665"/>
      <c r="CU32" s="665"/>
      <c r="CV32" s="665"/>
      <c r="CW32" s="665"/>
      <c r="CX32" s="665"/>
      <c r="CY32" s="666"/>
      <c r="CZ32" s="667" t="s">
        <v>126</v>
      </c>
      <c r="DA32" s="677"/>
      <c r="DB32" s="677"/>
      <c r="DC32" s="678"/>
      <c r="DD32" s="670" t="s">
        <v>126</v>
      </c>
      <c r="DE32" s="665"/>
      <c r="DF32" s="665"/>
      <c r="DG32" s="665"/>
      <c r="DH32" s="665"/>
      <c r="DI32" s="665"/>
      <c r="DJ32" s="665"/>
      <c r="DK32" s="666"/>
      <c r="DL32" s="670" t="s">
        <v>126</v>
      </c>
      <c r="DM32" s="665"/>
      <c r="DN32" s="665"/>
      <c r="DO32" s="665"/>
      <c r="DP32" s="665"/>
      <c r="DQ32" s="665"/>
      <c r="DR32" s="665"/>
      <c r="DS32" s="665"/>
      <c r="DT32" s="665"/>
      <c r="DU32" s="665"/>
      <c r="DV32" s="666"/>
      <c r="DW32" s="667" t="s">
        <v>126</v>
      </c>
      <c r="DX32" s="677"/>
      <c r="DY32" s="677"/>
      <c r="DZ32" s="677"/>
      <c r="EA32" s="677"/>
      <c r="EB32" s="677"/>
      <c r="EC32" s="698"/>
    </row>
    <row r="33" spans="2:133" ht="11.25" customHeight="1" x14ac:dyDescent="0.2">
      <c r="B33" s="727" t="s">
        <v>314</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5"/>
      <c r="AQ33" s="746"/>
      <c r="AR33" s="746"/>
      <c r="AS33" s="746"/>
      <c r="AT33" s="749"/>
      <c r="AU33" s="360"/>
      <c r="AV33" s="360"/>
      <c r="AW33" s="360"/>
      <c r="AX33" s="641" t="s">
        <v>315</v>
      </c>
      <c r="AY33" s="642"/>
      <c r="AZ33" s="642"/>
      <c r="BA33" s="642"/>
      <c r="BB33" s="642"/>
      <c r="BC33" s="642"/>
      <c r="BD33" s="642"/>
      <c r="BE33" s="642"/>
      <c r="BF33" s="643"/>
      <c r="BG33" s="726">
        <v>99.4</v>
      </c>
      <c r="BH33" s="645"/>
      <c r="BI33" s="645"/>
      <c r="BJ33" s="645"/>
      <c r="BK33" s="645"/>
      <c r="BL33" s="645"/>
      <c r="BM33" s="683">
        <v>98.4</v>
      </c>
      <c r="BN33" s="645"/>
      <c r="BO33" s="645"/>
      <c r="BP33" s="645"/>
      <c r="BQ33" s="694"/>
      <c r="BR33" s="726">
        <v>99.2</v>
      </c>
      <c r="BS33" s="645"/>
      <c r="BT33" s="645"/>
      <c r="BU33" s="645"/>
      <c r="BV33" s="645"/>
      <c r="BW33" s="645"/>
      <c r="BX33" s="683">
        <v>98.1</v>
      </c>
      <c r="BY33" s="645"/>
      <c r="BZ33" s="645"/>
      <c r="CA33" s="645"/>
      <c r="CB33" s="694"/>
      <c r="CD33" s="706" t="s">
        <v>316</v>
      </c>
      <c r="CE33" s="703"/>
      <c r="CF33" s="703"/>
      <c r="CG33" s="703"/>
      <c r="CH33" s="703"/>
      <c r="CI33" s="703"/>
      <c r="CJ33" s="703"/>
      <c r="CK33" s="703"/>
      <c r="CL33" s="703"/>
      <c r="CM33" s="703"/>
      <c r="CN33" s="703"/>
      <c r="CO33" s="703"/>
      <c r="CP33" s="703"/>
      <c r="CQ33" s="704"/>
      <c r="CR33" s="664">
        <v>63632018</v>
      </c>
      <c r="CS33" s="675"/>
      <c r="CT33" s="675"/>
      <c r="CU33" s="675"/>
      <c r="CV33" s="675"/>
      <c r="CW33" s="675"/>
      <c r="CX33" s="675"/>
      <c r="CY33" s="676"/>
      <c r="CZ33" s="667">
        <v>35.9</v>
      </c>
      <c r="DA33" s="677"/>
      <c r="DB33" s="677"/>
      <c r="DC33" s="678"/>
      <c r="DD33" s="670">
        <v>47615543</v>
      </c>
      <c r="DE33" s="675"/>
      <c r="DF33" s="675"/>
      <c r="DG33" s="675"/>
      <c r="DH33" s="675"/>
      <c r="DI33" s="675"/>
      <c r="DJ33" s="675"/>
      <c r="DK33" s="676"/>
      <c r="DL33" s="670">
        <v>33620503</v>
      </c>
      <c r="DM33" s="675"/>
      <c r="DN33" s="675"/>
      <c r="DO33" s="675"/>
      <c r="DP33" s="675"/>
      <c r="DQ33" s="675"/>
      <c r="DR33" s="675"/>
      <c r="DS33" s="675"/>
      <c r="DT33" s="675"/>
      <c r="DU33" s="675"/>
      <c r="DV33" s="676"/>
      <c r="DW33" s="667">
        <v>37.5</v>
      </c>
      <c r="DX33" s="677"/>
      <c r="DY33" s="677"/>
      <c r="DZ33" s="677"/>
      <c r="EA33" s="677"/>
      <c r="EB33" s="677"/>
      <c r="EC33" s="698"/>
    </row>
    <row r="34" spans="2:133" ht="11.25" customHeight="1" x14ac:dyDescent="0.2">
      <c r="B34" s="661" t="s">
        <v>317</v>
      </c>
      <c r="C34" s="662"/>
      <c r="D34" s="662"/>
      <c r="E34" s="662"/>
      <c r="F34" s="662"/>
      <c r="G34" s="662"/>
      <c r="H34" s="662"/>
      <c r="I34" s="662"/>
      <c r="J34" s="662"/>
      <c r="K34" s="662"/>
      <c r="L34" s="662"/>
      <c r="M34" s="662"/>
      <c r="N34" s="662"/>
      <c r="O34" s="662"/>
      <c r="P34" s="662"/>
      <c r="Q34" s="663"/>
      <c r="R34" s="664">
        <v>10732418</v>
      </c>
      <c r="S34" s="665"/>
      <c r="T34" s="665"/>
      <c r="U34" s="665"/>
      <c r="V34" s="665"/>
      <c r="W34" s="665"/>
      <c r="X34" s="665"/>
      <c r="Y34" s="666"/>
      <c r="Z34" s="691">
        <v>5.8</v>
      </c>
      <c r="AA34" s="691"/>
      <c r="AB34" s="691"/>
      <c r="AC34" s="691"/>
      <c r="AD34" s="692" t="s">
        <v>126</v>
      </c>
      <c r="AE34" s="692"/>
      <c r="AF34" s="692"/>
      <c r="AG34" s="692"/>
      <c r="AH34" s="692"/>
      <c r="AI34" s="692"/>
      <c r="AJ34" s="692"/>
      <c r="AK34" s="692"/>
      <c r="AL34" s="667" t="s">
        <v>126</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29212223</v>
      </c>
      <c r="CS34" s="665"/>
      <c r="CT34" s="665"/>
      <c r="CU34" s="665"/>
      <c r="CV34" s="665"/>
      <c r="CW34" s="665"/>
      <c r="CX34" s="665"/>
      <c r="CY34" s="666"/>
      <c r="CZ34" s="667">
        <v>16.5</v>
      </c>
      <c r="DA34" s="677"/>
      <c r="DB34" s="677"/>
      <c r="DC34" s="678"/>
      <c r="DD34" s="670">
        <v>18374241</v>
      </c>
      <c r="DE34" s="665"/>
      <c r="DF34" s="665"/>
      <c r="DG34" s="665"/>
      <c r="DH34" s="665"/>
      <c r="DI34" s="665"/>
      <c r="DJ34" s="665"/>
      <c r="DK34" s="666"/>
      <c r="DL34" s="670">
        <v>15129521</v>
      </c>
      <c r="DM34" s="665"/>
      <c r="DN34" s="665"/>
      <c r="DO34" s="665"/>
      <c r="DP34" s="665"/>
      <c r="DQ34" s="665"/>
      <c r="DR34" s="665"/>
      <c r="DS34" s="665"/>
      <c r="DT34" s="665"/>
      <c r="DU34" s="665"/>
      <c r="DV34" s="666"/>
      <c r="DW34" s="667">
        <v>16.899999999999999</v>
      </c>
      <c r="DX34" s="677"/>
      <c r="DY34" s="677"/>
      <c r="DZ34" s="677"/>
      <c r="EA34" s="677"/>
      <c r="EB34" s="677"/>
      <c r="EC34" s="698"/>
    </row>
    <row r="35" spans="2:133" ht="11.25" customHeight="1" x14ac:dyDescent="0.2">
      <c r="B35" s="661" t="s">
        <v>319</v>
      </c>
      <c r="C35" s="662"/>
      <c r="D35" s="662"/>
      <c r="E35" s="662"/>
      <c r="F35" s="662"/>
      <c r="G35" s="662"/>
      <c r="H35" s="662"/>
      <c r="I35" s="662"/>
      <c r="J35" s="662"/>
      <c r="K35" s="662"/>
      <c r="L35" s="662"/>
      <c r="M35" s="662"/>
      <c r="N35" s="662"/>
      <c r="O35" s="662"/>
      <c r="P35" s="662"/>
      <c r="Q35" s="663"/>
      <c r="R35" s="664">
        <v>484332</v>
      </c>
      <c r="S35" s="665"/>
      <c r="T35" s="665"/>
      <c r="U35" s="665"/>
      <c r="V35" s="665"/>
      <c r="W35" s="665"/>
      <c r="X35" s="665"/>
      <c r="Y35" s="666"/>
      <c r="Z35" s="691">
        <v>0.3</v>
      </c>
      <c r="AA35" s="691"/>
      <c r="AB35" s="691"/>
      <c r="AC35" s="691"/>
      <c r="AD35" s="692">
        <v>103819</v>
      </c>
      <c r="AE35" s="692"/>
      <c r="AF35" s="692"/>
      <c r="AG35" s="692"/>
      <c r="AH35" s="692"/>
      <c r="AI35" s="692"/>
      <c r="AJ35" s="692"/>
      <c r="AK35" s="692"/>
      <c r="AL35" s="667">
        <v>0.1</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1121207</v>
      </c>
      <c r="CS35" s="675"/>
      <c r="CT35" s="675"/>
      <c r="CU35" s="675"/>
      <c r="CV35" s="675"/>
      <c r="CW35" s="675"/>
      <c r="CX35" s="675"/>
      <c r="CY35" s="676"/>
      <c r="CZ35" s="667">
        <v>0.6</v>
      </c>
      <c r="DA35" s="677"/>
      <c r="DB35" s="677"/>
      <c r="DC35" s="678"/>
      <c r="DD35" s="670">
        <v>1037011</v>
      </c>
      <c r="DE35" s="675"/>
      <c r="DF35" s="675"/>
      <c r="DG35" s="675"/>
      <c r="DH35" s="675"/>
      <c r="DI35" s="675"/>
      <c r="DJ35" s="675"/>
      <c r="DK35" s="676"/>
      <c r="DL35" s="670">
        <v>1037011</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2">
      <c r="B36" s="661" t="s">
        <v>323</v>
      </c>
      <c r="C36" s="662"/>
      <c r="D36" s="662"/>
      <c r="E36" s="662"/>
      <c r="F36" s="662"/>
      <c r="G36" s="662"/>
      <c r="H36" s="662"/>
      <c r="I36" s="662"/>
      <c r="J36" s="662"/>
      <c r="K36" s="662"/>
      <c r="L36" s="662"/>
      <c r="M36" s="662"/>
      <c r="N36" s="662"/>
      <c r="O36" s="662"/>
      <c r="P36" s="662"/>
      <c r="Q36" s="663"/>
      <c r="R36" s="664">
        <v>446886</v>
      </c>
      <c r="S36" s="665"/>
      <c r="T36" s="665"/>
      <c r="U36" s="665"/>
      <c r="V36" s="665"/>
      <c r="W36" s="665"/>
      <c r="X36" s="665"/>
      <c r="Y36" s="666"/>
      <c r="Z36" s="691">
        <v>0.2</v>
      </c>
      <c r="AA36" s="691"/>
      <c r="AB36" s="691"/>
      <c r="AC36" s="691"/>
      <c r="AD36" s="692" t="s">
        <v>126</v>
      </c>
      <c r="AE36" s="692"/>
      <c r="AF36" s="692"/>
      <c r="AG36" s="692"/>
      <c r="AH36" s="692"/>
      <c r="AI36" s="692"/>
      <c r="AJ36" s="692"/>
      <c r="AK36" s="692"/>
      <c r="AL36" s="667" t="s">
        <v>126</v>
      </c>
      <c r="AM36" s="668"/>
      <c r="AN36" s="668"/>
      <c r="AO36" s="693"/>
      <c r="AP36" s="218"/>
      <c r="AQ36" s="714" t="s">
        <v>324</v>
      </c>
      <c r="AR36" s="715"/>
      <c r="AS36" s="715"/>
      <c r="AT36" s="715"/>
      <c r="AU36" s="715"/>
      <c r="AV36" s="715"/>
      <c r="AW36" s="715"/>
      <c r="AX36" s="715"/>
      <c r="AY36" s="716"/>
      <c r="AZ36" s="717">
        <v>18831821</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1016900</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12855047</v>
      </c>
      <c r="CS36" s="665"/>
      <c r="CT36" s="665"/>
      <c r="CU36" s="665"/>
      <c r="CV36" s="665"/>
      <c r="CW36" s="665"/>
      <c r="CX36" s="665"/>
      <c r="CY36" s="666"/>
      <c r="CZ36" s="667">
        <v>7.3</v>
      </c>
      <c r="DA36" s="677"/>
      <c r="DB36" s="677"/>
      <c r="DC36" s="678"/>
      <c r="DD36" s="670">
        <v>11180612</v>
      </c>
      <c r="DE36" s="665"/>
      <c r="DF36" s="665"/>
      <c r="DG36" s="665"/>
      <c r="DH36" s="665"/>
      <c r="DI36" s="665"/>
      <c r="DJ36" s="665"/>
      <c r="DK36" s="666"/>
      <c r="DL36" s="670">
        <v>8719371</v>
      </c>
      <c r="DM36" s="665"/>
      <c r="DN36" s="665"/>
      <c r="DO36" s="665"/>
      <c r="DP36" s="665"/>
      <c r="DQ36" s="665"/>
      <c r="DR36" s="665"/>
      <c r="DS36" s="665"/>
      <c r="DT36" s="665"/>
      <c r="DU36" s="665"/>
      <c r="DV36" s="666"/>
      <c r="DW36" s="667">
        <v>9.6999999999999993</v>
      </c>
      <c r="DX36" s="677"/>
      <c r="DY36" s="677"/>
      <c r="DZ36" s="677"/>
      <c r="EA36" s="677"/>
      <c r="EB36" s="677"/>
      <c r="EC36" s="698"/>
    </row>
    <row r="37" spans="2:133" ht="11.25" customHeight="1" x14ac:dyDescent="0.2">
      <c r="B37" s="661" t="s">
        <v>327</v>
      </c>
      <c r="C37" s="662"/>
      <c r="D37" s="662"/>
      <c r="E37" s="662"/>
      <c r="F37" s="662"/>
      <c r="G37" s="662"/>
      <c r="H37" s="662"/>
      <c r="I37" s="662"/>
      <c r="J37" s="662"/>
      <c r="K37" s="662"/>
      <c r="L37" s="662"/>
      <c r="M37" s="662"/>
      <c r="N37" s="662"/>
      <c r="O37" s="662"/>
      <c r="P37" s="662"/>
      <c r="Q37" s="663"/>
      <c r="R37" s="664">
        <v>6945661</v>
      </c>
      <c r="S37" s="665"/>
      <c r="T37" s="665"/>
      <c r="U37" s="665"/>
      <c r="V37" s="665"/>
      <c r="W37" s="665"/>
      <c r="X37" s="665"/>
      <c r="Y37" s="666"/>
      <c r="Z37" s="691">
        <v>3.8</v>
      </c>
      <c r="AA37" s="691"/>
      <c r="AB37" s="691"/>
      <c r="AC37" s="691"/>
      <c r="AD37" s="692" t="s">
        <v>126</v>
      </c>
      <c r="AE37" s="692"/>
      <c r="AF37" s="692"/>
      <c r="AG37" s="692"/>
      <c r="AH37" s="692"/>
      <c r="AI37" s="692"/>
      <c r="AJ37" s="692"/>
      <c r="AK37" s="692"/>
      <c r="AL37" s="667" t="s">
        <v>126</v>
      </c>
      <c r="AM37" s="668"/>
      <c r="AN37" s="668"/>
      <c r="AO37" s="693"/>
      <c r="AQ37" s="699" t="s">
        <v>328</v>
      </c>
      <c r="AR37" s="700"/>
      <c r="AS37" s="700"/>
      <c r="AT37" s="700"/>
      <c r="AU37" s="700"/>
      <c r="AV37" s="700"/>
      <c r="AW37" s="700"/>
      <c r="AX37" s="700"/>
      <c r="AY37" s="701"/>
      <c r="AZ37" s="664">
        <v>4242343</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167094</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24559</v>
      </c>
      <c r="CS37" s="675"/>
      <c r="CT37" s="675"/>
      <c r="CU37" s="675"/>
      <c r="CV37" s="675"/>
      <c r="CW37" s="675"/>
      <c r="CX37" s="675"/>
      <c r="CY37" s="676"/>
      <c r="CZ37" s="667">
        <v>0</v>
      </c>
      <c r="DA37" s="677"/>
      <c r="DB37" s="677"/>
      <c r="DC37" s="678"/>
      <c r="DD37" s="670">
        <v>24559</v>
      </c>
      <c r="DE37" s="675"/>
      <c r="DF37" s="675"/>
      <c r="DG37" s="675"/>
      <c r="DH37" s="675"/>
      <c r="DI37" s="675"/>
      <c r="DJ37" s="675"/>
      <c r="DK37" s="676"/>
      <c r="DL37" s="670">
        <v>24559</v>
      </c>
      <c r="DM37" s="675"/>
      <c r="DN37" s="675"/>
      <c r="DO37" s="675"/>
      <c r="DP37" s="675"/>
      <c r="DQ37" s="675"/>
      <c r="DR37" s="675"/>
      <c r="DS37" s="675"/>
      <c r="DT37" s="675"/>
      <c r="DU37" s="675"/>
      <c r="DV37" s="676"/>
      <c r="DW37" s="667">
        <v>0</v>
      </c>
      <c r="DX37" s="677"/>
      <c r="DY37" s="677"/>
      <c r="DZ37" s="677"/>
      <c r="EA37" s="677"/>
      <c r="EB37" s="677"/>
      <c r="EC37" s="698"/>
    </row>
    <row r="38" spans="2:133" ht="11.25" customHeight="1" x14ac:dyDescent="0.2">
      <c r="B38" s="661" t="s">
        <v>331</v>
      </c>
      <c r="C38" s="662"/>
      <c r="D38" s="662"/>
      <c r="E38" s="662"/>
      <c r="F38" s="662"/>
      <c r="G38" s="662"/>
      <c r="H38" s="662"/>
      <c r="I38" s="662"/>
      <c r="J38" s="662"/>
      <c r="K38" s="662"/>
      <c r="L38" s="662"/>
      <c r="M38" s="662"/>
      <c r="N38" s="662"/>
      <c r="O38" s="662"/>
      <c r="P38" s="662"/>
      <c r="Q38" s="663"/>
      <c r="R38" s="664">
        <v>5853887</v>
      </c>
      <c r="S38" s="665"/>
      <c r="T38" s="665"/>
      <c r="U38" s="665"/>
      <c r="V38" s="665"/>
      <c r="W38" s="665"/>
      <c r="X38" s="665"/>
      <c r="Y38" s="666"/>
      <c r="Z38" s="691">
        <v>3.2</v>
      </c>
      <c r="AA38" s="691"/>
      <c r="AB38" s="691"/>
      <c r="AC38" s="691"/>
      <c r="AD38" s="692" t="s">
        <v>126</v>
      </c>
      <c r="AE38" s="692"/>
      <c r="AF38" s="692"/>
      <c r="AG38" s="692"/>
      <c r="AH38" s="692"/>
      <c r="AI38" s="692"/>
      <c r="AJ38" s="692"/>
      <c r="AK38" s="692"/>
      <c r="AL38" s="667" t="s">
        <v>126</v>
      </c>
      <c r="AM38" s="668"/>
      <c r="AN38" s="668"/>
      <c r="AO38" s="693"/>
      <c r="AQ38" s="699" t="s">
        <v>332</v>
      </c>
      <c r="AR38" s="700"/>
      <c r="AS38" s="700"/>
      <c r="AT38" s="700"/>
      <c r="AU38" s="700"/>
      <c r="AV38" s="700"/>
      <c r="AW38" s="700"/>
      <c r="AX38" s="700"/>
      <c r="AY38" s="701"/>
      <c r="AZ38" s="664">
        <v>1638446</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54695</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12951032</v>
      </c>
      <c r="CS38" s="665"/>
      <c r="CT38" s="665"/>
      <c r="CU38" s="665"/>
      <c r="CV38" s="665"/>
      <c r="CW38" s="665"/>
      <c r="CX38" s="665"/>
      <c r="CY38" s="666"/>
      <c r="CZ38" s="667">
        <v>7.3</v>
      </c>
      <c r="DA38" s="677"/>
      <c r="DB38" s="677"/>
      <c r="DC38" s="678"/>
      <c r="DD38" s="670">
        <v>10865002</v>
      </c>
      <c r="DE38" s="665"/>
      <c r="DF38" s="665"/>
      <c r="DG38" s="665"/>
      <c r="DH38" s="665"/>
      <c r="DI38" s="665"/>
      <c r="DJ38" s="665"/>
      <c r="DK38" s="666"/>
      <c r="DL38" s="670">
        <v>8608928</v>
      </c>
      <c r="DM38" s="665"/>
      <c r="DN38" s="665"/>
      <c r="DO38" s="665"/>
      <c r="DP38" s="665"/>
      <c r="DQ38" s="665"/>
      <c r="DR38" s="665"/>
      <c r="DS38" s="665"/>
      <c r="DT38" s="665"/>
      <c r="DU38" s="665"/>
      <c r="DV38" s="666"/>
      <c r="DW38" s="667">
        <v>9.6</v>
      </c>
      <c r="DX38" s="677"/>
      <c r="DY38" s="677"/>
      <c r="DZ38" s="677"/>
      <c r="EA38" s="677"/>
      <c r="EB38" s="677"/>
      <c r="EC38" s="698"/>
    </row>
    <row r="39" spans="2:133" ht="11.25" customHeight="1" x14ac:dyDescent="0.2">
      <c r="B39" s="661" t="s">
        <v>335</v>
      </c>
      <c r="C39" s="662"/>
      <c r="D39" s="662"/>
      <c r="E39" s="662"/>
      <c r="F39" s="662"/>
      <c r="G39" s="662"/>
      <c r="H39" s="662"/>
      <c r="I39" s="662"/>
      <c r="J39" s="662"/>
      <c r="K39" s="662"/>
      <c r="L39" s="662"/>
      <c r="M39" s="662"/>
      <c r="N39" s="662"/>
      <c r="O39" s="662"/>
      <c r="P39" s="662"/>
      <c r="Q39" s="663"/>
      <c r="R39" s="664">
        <v>3612310</v>
      </c>
      <c r="S39" s="665"/>
      <c r="T39" s="665"/>
      <c r="U39" s="665"/>
      <c r="V39" s="665"/>
      <c r="W39" s="665"/>
      <c r="X39" s="665"/>
      <c r="Y39" s="666"/>
      <c r="Z39" s="691">
        <v>2</v>
      </c>
      <c r="AA39" s="691"/>
      <c r="AB39" s="691"/>
      <c r="AC39" s="691"/>
      <c r="AD39" s="692">
        <v>109576</v>
      </c>
      <c r="AE39" s="692"/>
      <c r="AF39" s="692"/>
      <c r="AG39" s="692"/>
      <c r="AH39" s="692"/>
      <c r="AI39" s="692"/>
      <c r="AJ39" s="692"/>
      <c r="AK39" s="692"/>
      <c r="AL39" s="667">
        <v>0.1</v>
      </c>
      <c r="AM39" s="668"/>
      <c r="AN39" s="668"/>
      <c r="AO39" s="693"/>
      <c r="AQ39" s="699" t="s">
        <v>336</v>
      </c>
      <c r="AR39" s="700"/>
      <c r="AS39" s="700"/>
      <c r="AT39" s="700"/>
      <c r="AU39" s="700"/>
      <c r="AV39" s="700"/>
      <c r="AW39" s="700"/>
      <c r="AX39" s="700"/>
      <c r="AY39" s="701"/>
      <c r="AZ39" s="664">
        <v>843293</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81918</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6050200</v>
      </c>
      <c r="CS39" s="675"/>
      <c r="CT39" s="675"/>
      <c r="CU39" s="675"/>
      <c r="CV39" s="675"/>
      <c r="CW39" s="675"/>
      <c r="CX39" s="675"/>
      <c r="CY39" s="676"/>
      <c r="CZ39" s="667">
        <v>3.4</v>
      </c>
      <c r="DA39" s="677"/>
      <c r="DB39" s="677"/>
      <c r="DC39" s="678"/>
      <c r="DD39" s="670">
        <v>5900368</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2">
      <c r="B40" s="661" t="s">
        <v>339</v>
      </c>
      <c r="C40" s="662"/>
      <c r="D40" s="662"/>
      <c r="E40" s="662"/>
      <c r="F40" s="662"/>
      <c r="G40" s="662"/>
      <c r="H40" s="662"/>
      <c r="I40" s="662"/>
      <c r="J40" s="662"/>
      <c r="K40" s="662"/>
      <c r="L40" s="662"/>
      <c r="M40" s="662"/>
      <c r="N40" s="662"/>
      <c r="O40" s="662"/>
      <c r="P40" s="662"/>
      <c r="Q40" s="663"/>
      <c r="R40" s="664">
        <v>11502700</v>
      </c>
      <c r="S40" s="665"/>
      <c r="T40" s="665"/>
      <c r="U40" s="665"/>
      <c r="V40" s="665"/>
      <c r="W40" s="665"/>
      <c r="X40" s="665"/>
      <c r="Y40" s="666"/>
      <c r="Z40" s="691">
        <v>6.2</v>
      </c>
      <c r="AA40" s="691"/>
      <c r="AB40" s="691"/>
      <c r="AC40" s="691"/>
      <c r="AD40" s="692" t="s">
        <v>126</v>
      </c>
      <c r="AE40" s="692"/>
      <c r="AF40" s="692"/>
      <c r="AG40" s="692"/>
      <c r="AH40" s="692"/>
      <c r="AI40" s="692"/>
      <c r="AJ40" s="692"/>
      <c r="AK40" s="692"/>
      <c r="AL40" s="667" t="s">
        <v>126</v>
      </c>
      <c r="AM40" s="668"/>
      <c r="AN40" s="668"/>
      <c r="AO40" s="693"/>
      <c r="AQ40" s="699" t="s">
        <v>340</v>
      </c>
      <c r="AR40" s="700"/>
      <c r="AS40" s="700"/>
      <c r="AT40" s="700"/>
      <c r="AU40" s="700"/>
      <c r="AV40" s="700"/>
      <c r="AW40" s="700"/>
      <c r="AX40" s="700"/>
      <c r="AY40" s="701"/>
      <c r="AZ40" s="664">
        <v>26229</v>
      </c>
      <c r="BA40" s="665"/>
      <c r="BB40" s="665"/>
      <c r="BC40" s="665"/>
      <c r="BD40" s="675"/>
      <c r="BE40" s="675"/>
      <c r="BF40" s="702"/>
      <c r="BG40" s="707" t="s">
        <v>341</v>
      </c>
      <c r="BH40" s="708"/>
      <c r="BI40" s="708"/>
      <c r="BJ40" s="708"/>
      <c r="BK40" s="708"/>
      <c r="BL40" s="364"/>
      <c r="BM40" s="703" t="s">
        <v>342</v>
      </c>
      <c r="BN40" s="703"/>
      <c r="BO40" s="703"/>
      <c r="BP40" s="703"/>
      <c r="BQ40" s="703"/>
      <c r="BR40" s="703"/>
      <c r="BS40" s="703"/>
      <c r="BT40" s="703"/>
      <c r="BU40" s="704"/>
      <c r="BV40" s="664">
        <v>103</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1442309</v>
      </c>
      <c r="CS40" s="665"/>
      <c r="CT40" s="665"/>
      <c r="CU40" s="665"/>
      <c r="CV40" s="665"/>
      <c r="CW40" s="665"/>
      <c r="CX40" s="665"/>
      <c r="CY40" s="666"/>
      <c r="CZ40" s="667">
        <v>0.8</v>
      </c>
      <c r="DA40" s="677"/>
      <c r="DB40" s="677"/>
      <c r="DC40" s="678"/>
      <c r="DD40" s="670">
        <v>258309</v>
      </c>
      <c r="DE40" s="665"/>
      <c r="DF40" s="665"/>
      <c r="DG40" s="665"/>
      <c r="DH40" s="665"/>
      <c r="DI40" s="665"/>
      <c r="DJ40" s="665"/>
      <c r="DK40" s="666"/>
      <c r="DL40" s="670">
        <v>125672</v>
      </c>
      <c r="DM40" s="665"/>
      <c r="DN40" s="665"/>
      <c r="DO40" s="665"/>
      <c r="DP40" s="665"/>
      <c r="DQ40" s="665"/>
      <c r="DR40" s="665"/>
      <c r="DS40" s="665"/>
      <c r="DT40" s="665"/>
      <c r="DU40" s="665"/>
      <c r="DV40" s="666"/>
      <c r="DW40" s="667">
        <v>0.1</v>
      </c>
      <c r="DX40" s="677"/>
      <c r="DY40" s="677"/>
      <c r="DZ40" s="677"/>
      <c r="EA40" s="677"/>
      <c r="EB40" s="677"/>
      <c r="EC40" s="698"/>
    </row>
    <row r="41" spans="2:133" ht="11.25" customHeight="1" x14ac:dyDescent="0.2">
      <c r="B41" s="661" t="s">
        <v>344</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345</v>
      </c>
      <c r="AR41" s="700"/>
      <c r="AS41" s="700"/>
      <c r="AT41" s="700"/>
      <c r="AU41" s="700"/>
      <c r="AV41" s="700"/>
      <c r="AW41" s="700"/>
      <c r="AX41" s="700"/>
      <c r="AY41" s="701"/>
      <c r="AZ41" s="664">
        <v>3124211</v>
      </c>
      <c r="BA41" s="665"/>
      <c r="BB41" s="665"/>
      <c r="BC41" s="665"/>
      <c r="BD41" s="675"/>
      <c r="BE41" s="675"/>
      <c r="BF41" s="702"/>
      <c r="BG41" s="707"/>
      <c r="BH41" s="708"/>
      <c r="BI41" s="708"/>
      <c r="BJ41" s="708"/>
      <c r="BK41" s="708"/>
      <c r="BL41" s="364"/>
      <c r="BM41" s="703" t="s">
        <v>346</v>
      </c>
      <c r="BN41" s="703"/>
      <c r="BO41" s="703"/>
      <c r="BP41" s="703"/>
      <c r="BQ41" s="703"/>
      <c r="BR41" s="703"/>
      <c r="BS41" s="703"/>
      <c r="BT41" s="703"/>
      <c r="BU41" s="704"/>
      <c r="BV41" s="664" t="s">
        <v>126</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348</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349</v>
      </c>
      <c r="AR42" s="712"/>
      <c r="AS42" s="712"/>
      <c r="AT42" s="712"/>
      <c r="AU42" s="712"/>
      <c r="AV42" s="712"/>
      <c r="AW42" s="712"/>
      <c r="AX42" s="712"/>
      <c r="AY42" s="713"/>
      <c r="AZ42" s="644">
        <v>8957299</v>
      </c>
      <c r="BA42" s="679"/>
      <c r="BB42" s="679"/>
      <c r="BC42" s="679"/>
      <c r="BD42" s="645"/>
      <c r="BE42" s="645"/>
      <c r="BF42" s="694"/>
      <c r="BG42" s="709"/>
      <c r="BH42" s="710"/>
      <c r="BI42" s="710"/>
      <c r="BJ42" s="710"/>
      <c r="BK42" s="710"/>
      <c r="BL42" s="365"/>
      <c r="BM42" s="695" t="s">
        <v>350</v>
      </c>
      <c r="BN42" s="695"/>
      <c r="BO42" s="695"/>
      <c r="BP42" s="695"/>
      <c r="BQ42" s="695"/>
      <c r="BR42" s="695"/>
      <c r="BS42" s="695"/>
      <c r="BT42" s="695"/>
      <c r="BU42" s="696"/>
      <c r="BV42" s="644">
        <v>306</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20822216</v>
      </c>
      <c r="CS42" s="675"/>
      <c r="CT42" s="675"/>
      <c r="CU42" s="675"/>
      <c r="CV42" s="675"/>
      <c r="CW42" s="675"/>
      <c r="CX42" s="675"/>
      <c r="CY42" s="676"/>
      <c r="CZ42" s="667">
        <v>11.8</v>
      </c>
      <c r="DA42" s="677"/>
      <c r="DB42" s="677"/>
      <c r="DC42" s="678"/>
      <c r="DD42" s="670">
        <v>3712227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352</v>
      </c>
      <c r="C43" s="662"/>
      <c r="D43" s="662"/>
      <c r="E43" s="662"/>
      <c r="F43" s="662"/>
      <c r="G43" s="662"/>
      <c r="H43" s="662"/>
      <c r="I43" s="662"/>
      <c r="J43" s="662"/>
      <c r="K43" s="662"/>
      <c r="L43" s="662"/>
      <c r="M43" s="662"/>
      <c r="N43" s="662"/>
      <c r="O43" s="662"/>
      <c r="P43" s="662"/>
      <c r="Q43" s="663"/>
      <c r="R43" s="664" t="s">
        <v>126</v>
      </c>
      <c r="S43" s="665"/>
      <c r="T43" s="665"/>
      <c r="U43" s="665"/>
      <c r="V43" s="665"/>
      <c r="W43" s="665"/>
      <c r="X43" s="665"/>
      <c r="Y43" s="666"/>
      <c r="Z43" s="691" t="s">
        <v>126</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648320</v>
      </c>
      <c r="CS43" s="675"/>
      <c r="CT43" s="675"/>
      <c r="CU43" s="675"/>
      <c r="CV43" s="675"/>
      <c r="CW43" s="675"/>
      <c r="CX43" s="675"/>
      <c r="CY43" s="676"/>
      <c r="CZ43" s="667">
        <v>0.4</v>
      </c>
      <c r="DA43" s="677"/>
      <c r="DB43" s="677"/>
      <c r="DC43" s="678"/>
      <c r="DD43" s="670">
        <v>648320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354</v>
      </c>
      <c r="C44" s="642"/>
      <c r="D44" s="642"/>
      <c r="E44" s="642"/>
      <c r="F44" s="642"/>
      <c r="G44" s="642"/>
      <c r="H44" s="642"/>
      <c r="I44" s="642"/>
      <c r="J44" s="642"/>
      <c r="K44" s="642"/>
      <c r="L44" s="642"/>
      <c r="M44" s="642"/>
      <c r="N44" s="642"/>
      <c r="O44" s="642"/>
      <c r="P44" s="642"/>
      <c r="Q44" s="643"/>
      <c r="R44" s="644">
        <v>184237255</v>
      </c>
      <c r="S44" s="679"/>
      <c r="T44" s="679"/>
      <c r="U44" s="679"/>
      <c r="V44" s="679"/>
      <c r="W44" s="679"/>
      <c r="X44" s="679"/>
      <c r="Y44" s="680"/>
      <c r="Z44" s="681">
        <v>100</v>
      </c>
      <c r="AA44" s="681"/>
      <c r="AB44" s="681"/>
      <c r="AC44" s="681"/>
      <c r="AD44" s="682">
        <v>89674879</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20822216</v>
      </c>
      <c r="CS44" s="665"/>
      <c r="CT44" s="665"/>
      <c r="CU44" s="665"/>
      <c r="CV44" s="665"/>
      <c r="CW44" s="665"/>
      <c r="CX44" s="665"/>
      <c r="CY44" s="666"/>
      <c r="CZ44" s="667">
        <v>11.8</v>
      </c>
      <c r="DA44" s="668"/>
      <c r="DB44" s="668"/>
      <c r="DC44" s="669"/>
      <c r="DD44" s="670">
        <v>3712227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12050287</v>
      </c>
      <c r="CS45" s="675"/>
      <c r="CT45" s="675"/>
      <c r="CU45" s="675"/>
      <c r="CV45" s="675"/>
      <c r="CW45" s="675"/>
      <c r="CX45" s="675"/>
      <c r="CY45" s="676"/>
      <c r="CZ45" s="667">
        <v>6.8</v>
      </c>
      <c r="DA45" s="677"/>
      <c r="DB45" s="677"/>
      <c r="DC45" s="678"/>
      <c r="DD45" s="670">
        <v>899235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8765385</v>
      </c>
      <c r="CS46" s="665"/>
      <c r="CT46" s="665"/>
      <c r="CU46" s="665"/>
      <c r="CV46" s="665"/>
      <c r="CW46" s="665"/>
      <c r="CX46" s="665"/>
      <c r="CY46" s="666"/>
      <c r="CZ46" s="667">
        <v>4.9000000000000004</v>
      </c>
      <c r="DA46" s="668"/>
      <c r="DB46" s="668"/>
      <c r="DC46" s="669"/>
      <c r="DD46" s="670">
        <v>2806548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126</v>
      </c>
      <c r="CS47" s="675"/>
      <c r="CT47" s="675"/>
      <c r="CU47" s="675"/>
      <c r="CV47" s="675"/>
      <c r="CW47" s="675"/>
      <c r="CX47" s="675"/>
      <c r="CY47" s="676"/>
      <c r="CZ47" s="667" t="s">
        <v>126</v>
      </c>
      <c r="DA47" s="677"/>
      <c r="DB47" s="677"/>
      <c r="DC47" s="678"/>
      <c r="DD47" s="670" t="s">
        <v>126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177139296</v>
      </c>
      <c r="CS49" s="645"/>
      <c r="CT49" s="645"/>
      <c r="CU49" s="645"/>
      <c r="CV49" s="645"/>
      <c r="CW49" s="645"/>
      <c r="CX49" s="645"/>
      <c r="CY49" s="646"/>
      <c r="CZ49" s="647">
        <v>100</v>
      </c>
      <c r="DA49" s="648"/>
      <c r="DB49" s="648"/>
      <c r="DC49" s="649"/>
      <c r="DD49" s="650">
        <v>101632940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KCUWtbQpVHyE9qB2ODxq2G2twT6ZJgU1mZesab/byg8QfkXL2M+EHFhtidYtAg7BqPcpb/jdtkH8Jte9SUWaQ==" saltValue="YIx/c83Wh2zhGY/jnx7k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386</v>
      </c>
      <c r="C7" s="1112"/>
      <c r="D7" s="1112"/>
      <c r="E7" s="1112"/>
      <c r="F7" s="1112"/>
      <c r="G7" s="1112"/>
      <c r="H7" s="1112"/>
      <c r="I7" s="1112"/>
      <c r="J7" s="1112"/>
      <c r="K7" s="1112"/>
      <c r="L7" s="1112"/>
      <c r="M7" s="1112"/>
      <c r="N7" s="1112"/>
      <c r="O7" s="1112"/>
      <c r="P7" s="1113"/>
      <c r="Q7" s="1166">
        <v>182805</v>
      </c>
      <c r="R7" s="1167"/>
      <c r="S7" s="1167"/>
      <c r="T7" s="1167"/>
      <c r="U7" s="1167"/>
      <c r="V7" s="1167">
        <v>175915</v>
      </c>
      <c r="W7" s="1167"/>
      <c r="X7" s="1167"/>
      <c r="Y7" s="1167"/>
      <c r="Z7" s="1167"/>
      <c r="AA7" s="1167">
        <v>6890</v>
      </c>
      <c r="AB7" s="1167"/>
      <c r="AC7" s="1167"/>
      <c r="AD7" s="1167"/>
      <c r="AE7" s="1168"/>
      <c r="AF7" s="1169">
        <v>6687</v>
      </c>
      <c r="AG7" s="1170"/>
      <c r="AH7" s="1170"/>
      <c r="AI7" s="1170"/>
      <c r="AJ7" s="1171"/>
      <c r="AK7" s="1172">
        <v>6900</v>
      </c>
      <c r="AL7" s="1173"/>
      <c r="AM7" s="1173"/>
      <c r="AN7" s="1173"/>
      <c r="AO7" s="1173"/>
      <c r="AP7" s="1173">
        <v>77280</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590</v>
      </c>
      <c r="BT7" s="1164"/>
      <c r="BU7" s="1164"/>
      <c r="BV7" s="1164"/>
      <c r="BW7" s="1164"/>
      <c r="BX7" s="1164"/>
      <c r="BY7" s="1164"/>
      <c r="BZ7" s="1164"/>
      <c r="CA7" s="1164"/>
      <c r="CB7" s="1164"/>
      <c r="CC7" s="1164"/>
      <c r="CD7" s="1164"/>
      <c r="CE7" s="1164"/>
      <c r="CF7" s="1164"/>
      <c r="CG7" s="1176"/>
      <c r="CH7" s="1160">
        <v>6</v>
      </c>
      <c r="CI7" s="1161"/>
      <c r="CJ7" s="1161"/>
      <c r="CK7" s="1161"/>
      <c r="CL7" s="1162"/>
      <c r="CM7" s="1160">
        <v>1865</v>
      </c>
      <c r="CN7" s="1161"/>
      <c r="CO7" s="1161"/>
      <c r="CP7" s="1161"/>
      <c r="CQ7" s="1162"/>
      <c r="CR7" s="1160">
        <v>56</v>
      </c>
      <c r="CS7" s="1161"/>
      <c r="CT7" s="1161"/>
      <c r="CU7" s="1161"/>
      <c r="CV7" s="1162"/>
      <c r="CW7" s="1160">
        <v>34</v>
      </c>
      <c r="CX7" s="1161"/>
      <c r="CY7" s="1161"/>
      <c r="CZ7" s="1161"/>
      <c r="DA7" s="1162"/>
      <c r="DB7" s="1160" t="s">
        <v>602</v>
      </c>
      <c r="DC7" s="1161"/>
      <c r="DD7" s="1161"/>
      <c r="DE7" s="1161"/>
      <c r="DF7" s="1162"/>
      <c r="DG7" s="1160"/>
      <c r="DH7" s="1161"/>
      <c r="DI7" s="1161"/>
      <c r="DJ7" s="1161"/>
      <c r="DK7" s="1162"/>
      <c r="DL7" s="1160" t="s">
        <v>602</v>
      </c>
      <c r="DM7" s="1161"/>
      <c r="DN7" s="1161"/>
      <c r="DO7" s="1161"/>
      <c r="DP7" s="1162"/>
      <c r="DQ7" s="1160" t="s">
        <v>602</v>
      </c>
      <c r="DR7" s="1161"/>
      <c r="DS7" s="1161"/>
      <c r="DT7" s="1161"/>
      <c r="DU7" s="1162"/>
      <c r="DV7" s="1163"/>
      <c r="DW7" s="1164"/>
      <c r="DX7" s="1164"/>
      <c r="DY7" s="1164"/>
      <c r="DZ7" s="1165"/>
      <c r="EA7" s="230"/>
    </row>
    <row r="8" spans="1:131" s="231" customFormat="1" ht="26.25" customHeight="1" x14ac:dyDescent="0.2">
      <c r="A8" s="234">
        <v>2</v>
      </c>
      <c r="B8" s="1094" t="s">
        <v>387</v>
      </c>
      <c r="C8" s="1095"/>
      <c r="D8" s="1095"/>
      <c r="E8" s="1095"/>
      <c r="F8" s="1095"/>
      <c r="G8" s="1095"/>
      <c r="H8" s="1095"/>
      <c r="I8" s="1095"/>
      <c r="J8" s="1095"/>
      <c r="K8" s="1095"/>
      <c r="L8" s="1095"/>
      <c r="M8" s="1095"/>
      <c r="N8" s="1095"/>
      <c r="O8" s="1095"/>
      <c r="P8" s="1096"/>
      <c r="Q8" s="1102">
        <v>609</v>
      </c>
      <c r="R8" s="1103"/>
      <c r="S8" s="1103"/>
      <c r="T8" s="1103"/>
      <c r="U8" s="1103"/>
      <c r="V8" s="1103">
        <v>572</v>
      </c>
      <c r="W8" s="1103"/>
      <c r="X8" s="1103"/>
      <c r="Y8" s="1103"/>
      <c r="Z8" s="1103"/>
      <c r="AA8" s="1103">
        <v>37</v>
      </c>
      <c r="AB8" s="1103"/>
      <c r="AC8" s="1103"/>
      <c r="AD8" s="1103"/>
      <c r="AE8" s="1104"/>
      <c r="AF8" s="1099">
        <v>37</v>
      </c>
      <c r="AG8" s="1100"/>
      <c r="AH8" s="1100"/>
      <c r="AI8" s="1100"/>
      <c r="AJ8" s="1101"/>
      <c r="AK8" s="1144">
        <v>140</v>
      </c>
      <c r="AL8" s="1145"/>
      <c r="AM8" s="1145"/>
      <c r="AN8" s="1145"/>
      <c r="AO8" s="1145"/>
      <c r="AP8" s="1145" t="s">
        <v>584</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t="s">
        <v>591</v>
      </c>
      <c r="BS8" s="1056" t="s">
        <v>592</v>
      </c>
      <c r="BT8" s="1057"/>
      <c r="BU8" s="1057"/>
      <c r="BV8" s="1057"/>
      <c r="BW8" s="1057"/>
      <c r="BX8" s="1057"/>
      <c r="BY8" s="1057"/>
      <c r="BZ8" s="1057"/>
      <c r="CA8" s="1057"/>
      <c r="CB8" s="1057"/>
      <c r="CC8" s="1057"/>
      <c r="CD8" s="1057"/>
      <c r="CE8" s="1057"/>
      <c r="CF8" s="1057"/>
      <c r="CG8" s="1078"/>
      <c r="CH8" s="1053">
        <v>16</v>
      </c>
      <c r="CI8" s="1054"/>
      <c r="CJ8" s="1054"/>
      <c r="CK8" s="1054"/>
      <c r="CL8" s="1055"/>
      <c r="CM8" s="1053">
        <v>5057</v>
      </c>
      <c r="CN8" s="1054"/>
      <c r="CO8" s="1054"/>
      <c r="CP8" s="1054"/>
      <c r="CQ8" s="1055"/>
      <c r="CR8" s="1053">
        <v>5</v>
      </c>
      <c r="CS8" s="1054"/>
      <c r="CT8" s="1054"/>
      <c r="CU8" s="1054"/>
      <c r="CV8" s="1055"/>
      <c r="CW8" s="1053" t="s">
        <v>602</v>
      </c>
      <c r="CX8" s="1054"/>
      <c r="CY8" s="1054"/>
      <c r="CZ8" s="1054"/>
      <c r="DA8" s="1055"/>
      <c r="DB8" s="1053" t="s">
        <v>602</v>
      </c>
      <c r="DC8" s="1054"/>
      <c r="DD8" s="1054"/>
      <c r="DE8" s="1054"/>
      <c r="DF8" s="1055"/>
      <c r="DG8" s="1053">
        <v>5253</v>
      </c>
      <c r="DH8" s="1054"/>
      <c r="DI8" s="1054"/>
      <c r="DJ8" s="1054"/>
      <c r="DK8" s="1055"/>
      <c r="DL8" s="1053" t="s">
        <v>602</v>
      </c>
      <c r="DM8" s="1054"/>
      <c r="DN8" s="1054"/>
      <c r="DO8" s="1054"/>
      <c r="DP8" s="1055"/>
      <c r="DQ8" s="1053" t="s">
        <v>603</v>
      </c>
      <c r="DR8" s="1054"/>
      <c r="DS8" s="1054"/>
      <c r="DT8" s="1054"/>
      <c r="DU8" s="1055"/>
      <c r="DV8" s="1056"/>
      <c r="DW8" s="1057"/>
      <c r="DX8" s="1057"/>
      <c r="DY8" s="1057"/>
      <c r="DZ8" s="1058"/>
      <c r="EA8" s="230"/>
    </row>
    <row r="9" spans="1:131" s="231" customFormat="1" ht="26.25" customHeight="1" x14ac:dyDescent="0.2">
      <c r="A9" s="234">
        <v>3</v>
      </c>
      <c r="B9" s="1094" t="s">
        <v>388</v>
      </c>
      <c r="C9" s="1095"/>
      <c r="D9" s="1095"/>
      <c r="E9" s="1095"/>
      <c r="F9" s="1095"/>
      <c r="G9" s="1095"/>
      <c r="H9" s="1095"/>
      <c r="I9" s="1095"/>
      <c r="J9" s="1095"/>
      <c r="K9" s="1095"/>
      <c r="L9" s="1095"/>
      <c r="M9" s="1095"/>
      <c r="N9" s="1095"/>
      <c r="O9" s="1095"/>
      <c r="P9" s="1096"/>
      <c r="Q9" s="1102">
        <v>2839</v>
      </c>
      <c r="R9" s="1103"/>
      <c r="S9" s="1103"/>
      <c r="T9" s="1103"/>
      <c r="U9" s="1103"/>
      <c r="V9" s="1103">
        <v>2452</v>
      </c>
      <c r="W9" s="1103"/>
      <c r="X9" s="1103"/>
      <c r="Y9" s="1103"/>
      <c r="Z9" s="1103"/>
      <c r="AA9" s="1103">
        <v>387</v>
      </c>
      <c r="AB9" s="1103"/>
      <c r="AC9" s="1103"/>
      <c r="AD9" s="1103"/>
      <c r="AE9" s="1104"/>
      <c r="AF9" s="1099">
        <v>310</v>
      </c>
      <c r="AG9" s="1100"/>
      <c r="AH9" s="1100"/>
      <c r="AI9" s="1100"/>
      <c r="AJ9" s="1101"/>
      <c r="AK9" s="1144">
        <v>1276</v>
      </c>
      <c r="AL9" s="1145"/>
      <c r="AM9" s="1145"/>
      <c r="AN9" s="1145"/>
      <c r="AO9" s="1145"/>
      <c r="AP9" s="1145">
        <v>4534</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593</v>
      </c>
      <c r="BT9" s="1057"/>
      <c r="BU9" s="1057"/>
      <c r="BV9" s="1057"/>
      <c r="BW9" s="1057"/>
      <c r="BX9" s="1057"/>
      <c r="BY9" s="1057"/>
      <c r="BZ9" s="1057"/>
      <c r="CA9" s="1057"/>
      <c r="CB9" s="1057"/>
      <c r="CC9" s="1057"/>
      <c r="CD9" s="1057"/>
      <c r="CE9" s="1057"/>
      <c r="CF9" s="1057"/>
      <c r="CG9" s="1078"/>
      <c r="CH9" s="1053">
        <v>19</v>
      </c>
      <c r="CI9" s="1054"/>
      <c r="CJ9" s="1054"/>
      <c r="CK9" s="1054"/>
      <c r="CL9" s="1055"/>
      <c r="CM9" s="1053">
        <v>449</v>
      </c>
      <c r="CN9" s="1054"/>
      <c r="CO9" s="1054"/>
      <c r="CP9" s="1054"/>
      <c r="CQ9" s="1055"/>
      <c r="CR9" s="1053">
        <v>127</v>
      </c>
      <c r="CS9" s="1054"/>
      <c r="CT9" s="1054"/>
      <c r="CU9" s="1054"/>
      <c r="CV9" s="1055"/>
      <c r="CW9" s="1053">
        <v>40</v>
      </c>
      <c r="CX9" s="1054"/>
      <c r="CY9" s="1054"/>
      <c r="CZ9" s="1054"/>
      <c r="DA9" s="1055"/>
      <c r="DB9" s="1053" t="s">
        <v>604</v>
      </c>
      <c r="DC9" s="1054"/>
      <c r="DD9" s="1054"/>
      <c r="DE9" s="1054"/>
      <c r="DF9" s="1055"/>
      <c r="DG9" s="1053" t="s">
        <v>604</v>
      </c>
      <c r="DH9" s="1054"/>
      <c r="DI9" s="1054"/>
      <c r="DJ9" s="1054"/>
      <c r="DK9" s="1055"/>
      <c r="DL9" s="1053" t="s">
        <v>604</v>
      </c>
      <c r="DM9" s="1054"/>
      <c r="DN9" s="1054"/>
      <c r="DO9" s="1054"/>
      <c r="DP9" s="1055"/>
      <c r="DQ9" s="1053" t="s">
        <v>604</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594</v>
      </c>
      <c r="BT10" s="1057"/>
      <c r="BU10" s="1057"/>
      <c r="BV10" s="1057"/>
      <c r="BW10" s="1057"/>
      <c r="BX10" s="1057"/>
      <c r="BY10" s="1057"/>
      <c r="BZ10" s="1057"/>
      <c r="CA10" s="1057"/>
      <c r="CB10" s="1057"/>
      <c r="CC10" s="1057"/>
      <c r="CD10" s="1057"/>
      <c r="CE10" s="1057"/>
      <c r="CF10" s="1057"/>
      <c r="CG10" s="1078"/>
      <c r="CH10" s="1053">
        <v>18</v>
      </c>
      <c r="CI10" s="1054"/>
      <c r="CJ10" s="1054"/>
      <c r="CK10" s="1054"/>
      <c r="CL10" s="1055"/>
      <c r="CM10" s="1053">
        <v>908</v>
      </c>
      <c r="CN10" s="1054"/>
      <c r="CO10" s="1054"/>
      <c r="CP10" s="1054"/>
      <c r="CQ10" s="1055"/>
      <c r="CR10" s="1053">
        <v>145</v>
      </c>
      <c r="CS10" s="1054"/>
      <c r="CT10" s="1054"/>
      <c r="CU10" s="1054"/>
      <c r="CV10" s="1055"/>
      <c r="CW10" s="1053">
        <v>23</v>
      </c>
      <c r="CX10" s="1054"/>
      <c r="CY10" s="1054"/>
      <c r="CZ10" s="1054"/>
      <c r="DA10" s="1055"/>
      <c r="DB10" s="1053" t="s">
        <v>604</v>
      </c>
      <c r="DC10" s="1054"/>
      <c r="DD10" s="1054"/>
      <c r="DE10" s="1054"/>
      <c r="DF10" s="1055"/>
      <c r="DG10" s="1053" t="s">
        <v>604</v>
      </c>
      <c r="DH10" s="1054"/>
      <c r="DI10" s="1054"/>
      <c r="DJ10" s="1054"/>
      <c r="DK10" s="1055"/>
      <c r="DL10" s="1053" t="s">
        <v>604</v>
      </c>
      <c r="DM10" s="1054"/>
      <c r="DN10" s="1054"/>
      <c r="DO10" s="1054"/>
      <c r="DP10" s="1055"/>
      <c r="DQ10" s="1053" t="s">
        <v>604</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t="s">
        <v>595</v>
      </c>
      <c r="BS11" s="1056" t="s">
        <v>596</v>
      </c>
      <c r="BT11" s="1057"/>
      <c r="BU11" s="1057"/>
      <c r="BV11" s="1057"/>
      <c r="BW11" s="1057"/>
      <c r="BX11" s="1057"/>
      <c r="BY11" s="1057"/>
      <c r="BZ11" s="1057"/>
      <c r="CA11" s="1057"/>
      <c r="CB11" s="1057"/>
      <c r="CC11" s="1057"/>
      <c r="CD11" s="1057"/>
      <c r="CE11" s="1057"/>
      <c r="CF11" s="1057"/>
      <c r="CG11" s="1078"/>
      <c r="CH11" s="1053">
        <v>31</v>
      </c>
      <c r="CI11" s="1054"/>
      <c r="CJ11" s="1054"/>
      <c r="CK11" s="1054"/>
      <c r="CL11" s="1055"/>
      <c r="CM11" s="1053">
        <v>1131</v>
      </c>
      <c r="CN11" s="1054"/>
      <c r="CO11" s="1054"/>
      <c r="CP11" s="1054"/>
      <c r="CQ11" s="1055"/>
      <c r="CR11" s="1053">
        <v>70</v>
      </c>
      <c r="CS11" s="1054"/>
      <c r="CT11" s="1054"/>
      <c r="CU11" s="1054"/>
      <c r="CV11" s="1055"/>
      <c r="CW11" s="1053">
        <v>67</v>
      </c>
      <c r="CX11" s="1054"/>
      <c r="CY11" s="1054"/>
      <c r="CZ11" s="1054"/>
      <c r="DA11" s="1055"/>
      <c r="DB11" s="1053" t="s">
        <v>604</v>
      </c>
      <c r="DC11" s="1054"/>
      <c r="DD11" s="1054"/>
      <c r="DE11" s="1054"/>
      <c r="DF11" s="1055"/>
      <c r="DG11" s="1053" t="s">
        <v>605</v>
      </c>
      <c r="DH11" s="1054"/>
      <c r="DI11" s="1054"/>
      <c r="DJ11" s="1054"/>
      <c r="DK11" s="1055"/>
      <c r="DL11" s="1053">
        <v>67</v>
      </c>
      <c r="DM11" s="1054"/>
      <c r="DN11" s="1054"/>
      <c r="DO11" s="1054"/>
      <c r="DP11" s="1055"/>
      <c r="DQ11" s="1053">
        <v>7</v>
      </c>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597</v>
      </c>
      <c r="BT12" s="1057"/>
      <c r="BU12" s="1057"/>
      <c r="BV12" s="1057"/>
      <c r="BW12" s="1057"/>
      <c r="BX12" s="1057"/>
      <c r="BY12" s="1057"/>
      <c r="BZ12" s="1057"/>
      <c r="CA12" s="1057"/>
      <c r="CB12" s="1057"/>
      <c r="CC12" s="1057"/>
      <c r="CD12" s="1057"/>
      <c r="CE12" s="1057"/>
      <c r="CF12" s="1057"/>
      <c r="CG12" s="1078"/>
      <c r="CH12" s="1053">
        <v>-4</v>
      </c>
      <c r="CI12" s="1054"/>
      <c r="CJ12" s="1054"/>
      <c r="CK12" s="1054"/>
      <c r="CL12" s="1055"/>
      <c r="CM12" s="1053">
        <v>912</v>
      </c>
      <c r="CN12" s="1054"/>
      <c r="CO12" s="1054"/>
      <c r="CP12" s="1054"/>
      <c r="CQ12" s="1055"/>
      <c r="CR12" s="1053">
        <v>200</v>
      </c>
      <c r="CS12" s="1054"/>
      <c r="CT12" s="1054"/>
      <c r="CU12" s="1054"/>
      <c r="CV12" s="1055"/>
      <c r="CW12" s="1053">
        <v>126</v>
      </c>
      <c r="CX12" s="1054"/>
      <c r="CY12" s="1054"/>
      <c r="CZ12" s="1054"/>
      <c r="DA12" s="1055"/>
      <c r="DB12" s="1053" t="s">
        <v>604</v>
      </c>
      <c r="DC12" s="1054"/>
      <c r="DD12" s="1054"/>
      <c r="DE12" s="1054"/>
      <c r="DF12" s="1055"/>
      <c r="DG12" s="1053" t="s">
        <v>604</v>
      </c>
      <c r="DH12" s="1054"/>
      <c r="DI12" s="1054"/>
      <c r="DJ12" s="1054"/>
      <c r="DK12" s="1055"/>
      <c r="DL12" s="1053" t="s">
        <v>604</v>
      </c>
      <c r="DM12" s="1054"/>
      <c r="DN12" s="1054"/>
      <c r="DO12" s="1054"/>
      <c r="DP12" s="1055"/>
      <c r="DQ12" s="1053" t="s">
        <v>604</v>
      </c>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598</v>
      </c>
      <c r="BT13" s="1057"/>
      <c r="BU13" s="1057"/>
      <c r="BV13" s="1057"/>
      <c r="BW13" s="1057"/>
      <c r="BX13" s="1057"/>
      <c r="BY13" s="1057"/>
      <c r="BZ13" s="1057"/>
      <c r="CA13" s="1057"/>
      <c r="CB13" s="1057"/>
      <c r="CC13" s="1057"/>
      <c r="CD13" s="1057"/>
      <c r="CE13" s="1057"/>
      <c r="CF13" s="1057"/>
      <c r="CG13" s="1078"/>
      <c r="CH13" s="1053">
        <v>33</v>
      </c>
      <c r="CI13" s="1054"/>
      <c r="CJ13" s="1054"/>
      <c r="CK13" s="1054"/>
      <c r="CL13" s="1055"/>
      <c r="CM13" s="1053">
        <v>15300</v>
      </c>
      <c r="CN13" s="1054"/>
      <c r="CO13" s="1054"/>
      <c r="CP13" s="1054"/>
      <c r="CQ13" s="1055"/>
      <c r="CR13" s="1053">
        <v>1</v>
      </c>
      <c r="CS13" s="1054"/>
      <c r="CT13" s="1054"/>
      <c r="CU13" s="1054"/>
      <c r="CV13" s="1055"/>
      <c r="CW13" s="1053" t="s">
        <v>604</v>
      </c>
      <c r="CX13" s="1054"/>
      <c r="CY13" s="1054"/>
      <c r="CZ13" s="1054"/>
      <c r="DA13" s="1055"/>
      <c r="DB13" s="1053" t="s">
        <v>604</v>
      </c>
      <c r="DC13" s="1054"/>
      <c r="DD13" s="1054"/>
      <c r="DE13" s="1054"/>
      <c r="DF13" s="1055"/>
      <c r="DG13" s="1053" t="s">
        <v>604</v>
      </c>
      <c r="DH13" s="1054"/>
      <c r="DI13" s="1054"/>
      <c r="DJ13" s="1054"/>
      <c r="DK13" s="1055"/>
      <c r="DL13" s="1053" t="s">
        <v>604</v>
      </c>
      <c r="DM13" s="1054"/>
      <c r="DN13" s="1054"/>
      <c r="DO13" s="1054"/>
      <c r="DP13" s="1055"/>
      <c r="DQ13" s="1053" t="s">
        <v>604</v>
      </c>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599</v>
      </c>
      <c r="BT14" s="1057"/>
      <c r="BU14" s="1057"/>
      <c r="BV14" s="1057"/>
      <c r="BW14" s="1057"/>
      <c r="BX14" s="1057"/>
      <c r="BY14" s="1057"/>
      <c r="BZ14" s="1057"/>
      <c r="CA14" s="1057"/>
      <c r="CB14" s="1057"/>
      <c r="CC14" s="1057"/>
      <c r="CD14" s="1057"/>
      <c r="CE14" s="1057"/>
      <c r="CF14" s="1057"/>
      <c r="CG14" s="1078"/>
      <c r="CH14" s="1053">
        <v>36</v>
      </c>
      <c r="CI14" s="1054"/>
      <c r="CJ14" s="1054"/>
      <c r="CK14" s="1054"/>
      <c r="CL14" s="1055"/>
      <c r="CM14" s="1053">
        <v>817</v>
      </c>
      <c r="CN14" s="1054"/>
      <c r="CO14" s="1054"/>
      <c r="CP14" s="1054"/>
      <c r="CQ14" s="1055"/>
      <c r="CR14" s="1053">
        <v>6</v>
      </c>
      <c r="CS14" s="1054"/>
      <c r="CT14" s="1054"/>
      <c r="CU14" s="1054"/>
      <c r="CV14" s="1055"/>
      <c r="CW14" s="1053" t="s">
        <v>604</v>
      </c>
      <c r="CX14" s="1054"/>
      <c r="CY14" s="1054"/>
      <c r="CZ14" s="1054"/>
      <c r="DA14" s="1055"/>
      <c r="DB14" s="1053" t="s">
        <v>604</v>
      </c>
      <c r="DC14" s="1054"/>
      <c r="DD14" s="1054"/>
      <c r="DE14" s="1054"/>
      <c r="DF14" s="1055"/>
      <c r="DG14" s="1053" t="s">
        <v>604</v>
      </c>
      <c r="DH14" s="1054"/>
      <c r="DI14" s="1054"/>
      <c r="DJ14" s="1054"/>
      <c r="DK14" s="1055"/>
      <c r="DL14" s="1053" t="s">
        <v>604</v>
      </c>
      <c r="DM14" s="1054"/>
      <c r="DN14" s="1054"/>
      <c r="DO14" s="1054"/>
      <c r="DP14" s="1055"/>
      <c r="DQ14" s="1053" t="s">
        <v>604</v>
      </c>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t="s">
        <v>600</v>
      </c>
      <c r="BT15" s="1057"/>
      <c r="BU15" s="1057"/>
      <c r="BV15" s="1057"/>
      <c r="BW15" s="1057"/>
      <c r="BX15" s="1057"/>
      <c r="BY15" s="1057"/>
      <c r="BZ15" s="1057"/>
      <c r="CA15" s="1057"/>
      <c r="CB15" s="1057"/>
      <c r="CC15" s="1057"/>
      <c r="CD15" s="1057"/>
      <c r="CE15" s="1057"/>
      <c r="CF15" s="1057"/>
      <c r="CG15" s="1078"/>
      <c r="CH15" s="1053">
        <v>2</v>
      </c>
      <c r="CI15" s="1054"/>
      <c r="CJ15" s="1054"/>
      <c r="CK15" s="1054"/>
      <c r="CL15" s="1055"/>
      <c r="CM15" s="1053">
        <v>67</v>
      </c>
      <c r="CN15" s="1054"/>
      <c r="CO15" s="1054"/>
      <c r="CP15" s="1054"/>
      <c r="CQ15" s="1055"/>
      <c r="CR15" s="1053">
        <v>5</v>
      </c>
      <c r="CS15" s="1054"/>
      <c r="CT15" s="1054"/>
      <c r="CU15" s="1054"/>
      <c r="CV15" s="1055"/>
      <c r="CW15" s="1053" t="s">
        <v>604</v>
      </c>
      <c r="CX15" s="1054"/>
      <c r="CY15" s="1054"/>
      <c r="CZ15" s="1054"/>
      <c r="DA15" s="1055"/>
      <c r="DB15" s="1053" t="s">
        <v>604</v>
      </c>
      <c r="DC15" s="1054"/>
      <c r="DD15" s="1054"/>
      <c r="DE15" s="1054"/>
      <c r="DF15" s="1055"/>
      <c r="DG15" s="1053" t="s">
        <v>604</v>
      </c>
      <c r="DH15" s="1054"/>
      <c r="DI15" s="1054"/>
      <c r="DJ15" s="1054"/>
      <c r="DK15" s="1055"/>
      <c r="DL15" s="1053" t="s">
        <v>604</v>
      </c>
      <c r="DM15" s="1054"/>
      <c r="DN15" s="1054"/>
      <c r="DO15" s="1054"/>
      <c r="DP15" s="1055"/>
      <c r="DQ15" s="1053" t="s">
        <v>604</v>
      </c>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t="s">
        <v>601</v>
      </c>
      <c r="BT16" s="1057"/>
      <c r="BU16" s="1057"/>
      <c r="BV16" s="1057"/>
      <c r="BW16" s="1057"/>
      <c r="BX16" s="1057"/>
      <c r="BY16" s="1057"/>
      <c r="BZ16" s="1057"/>
      <c r="CA16" s="1057"/>
      <c r="CB16" s="1057"/>
      <c r="CC16" s="1057"/>
      <c r="CD16" s="1057"/>
      <c r="CE16" s="1057"/>
      <c r="CF16" s="1057"/>
      <c r="CG16" s="1078"/>
      <c r="CH16" s="1053">
        <v>-4</v>
      </c>
      <c r="CI16" s="1054"/>
      <c r="CJ16" s="1054"/>
      <c r="CK16" s="1054"/>
      <c r="CL16" s="1055"/>
      <c r="CM16" s="1053">
        <v>862</v>
      </c>
      <c r="CN16" s="1054"/>
      <c r="CO16" s="1054"/>
      <c r="CP16" s="1054"/>
      <c r="CQ16" s="1055"/>
      <c r="CR16" s="1053">
        <v>2</v>
      </c>
      <c r="CS16" s="1054"/>
      <c r="CT16" s="1054"/>
      <c r="CU16" s="1054"/>
      <c r="CV16" s="1055"/>
      <c r="CW16" s="1053" t="s">
        <v>604</v>
      </c>
      <c r="CX16" s="1054"/>
      <c r="CY16" s="1054"/>
      <c r="CZ16" s="1054"/>
      <c r="DA16" s="1055"/>
      <c r="DB16" s="1053" t="s">
        <v>604</v>
      </c>
      <c r="DC16" s="1054"/>
      <c r="DD16" s="1054"/>
      <c r="DE16" s="1054"/>
      <c r="DF16" s="1055"/>
      <c r="DG16" s="1053" t="s">
        <v>604</v>
      </c>
      <c r="DH16" s="1054"/>
      <c r="DI16" s="1054"/>
      <c r="DJ16" s="1054"/>
      <c r="DK16" s="1055"/>
      <c r="DL16" s="1053" t="s">
        <v>604</v>
      </c>
      <c r="DM16" s="1054"/>
      <c r="DN16" s="1054"/>
      <c r="DO16" s="1054"/>
      <c r="DP16" s="1055"/>
      <c r="DQ16" s="1053" t="s">
        <v>604</v>
      </c>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390</v>
      </c>
      <c r="B23" s="1001" t="s">
        <v>391</v>
      </c>
      <c r="C23" s="1002"/>
      <c r="D23" s="1002"/>
      <c r="E23" s="1002"/>
      <c r="F23" s="1002"/>
      <c r="G23" s="1002"/>
      <c r="H23" s="1002"/>
      <c r="I23" s="1002"/>
      <c r="J23" s="1002"/>
      <c r="K23" s="1002"/>
      <c r="L23" s="1002"/>
      <c r="M23" s="1002"/>
      <c r="N23" s="1002"/>
      <c r="O23" s="1002"/>
      <c r="P23" s="1012"/>
      <c r="Q23" s="1131">
        <v>184976</v>
      </c>
      <c r="R23" s="1125"/>
      <c r="S23" s="1125"/>
      <c r="T23" s="1125"/>
      <c r="U23" s="1125"/>
      <c r="V23" s="1125">
        <v>177663</v>
      </c>
      <c r="W23" s="1125"/>
      <c r="X23" s="1125"/>
      <c r="Y23" s="1125"/>
      <c r="Z23" s="1125"/>
      <c r="AA23" s="1125">
        <v>7314</v>
      </c>
      <c r="AB23" s="1125"/>
      <c r="AC23" s="1125"/>
      <c r="AD23" s="1125"/>
      <c r="AE23" s="1132"/>
      <c r="AF23" s="1133">
        <v>7034</v>
      </c>
      <c r="AG23" s="1125"/>
      <c r="AH23" s="1125"/>
      <c r="AI23" s="1125"/>
      <c r="AJ23" s="1134"/>
      <c r="AK23" s="1135"/>
      <c r="AL23" s="1136"/>
      <c r="AM23" s="1136"/>
      <c r="AN23" s="1136"/>
      <c r="AO23" s="1136"/>
      <c r="AP23" s="1125">
        <v>81814</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369</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403</v>
      </c>
      <c r="C28" s="1112"/>
      <c r="D28" s="1112"/>
      <c r="E28" s="1112"/>
      <c r="F28" s="1112"/>
      <c r="G28" s="1112"/>
      <c r="H28" s="1112"/>
      <c r="I28" s="1112"/>
      <c r="J28" s="1112"/>
      <c r="K28" s="1112"/>
      <c r="L28" s="1112"/>
      <c r="M28" s="1112"/>
      <c r="N28" s="1112"/>
      <c r="O28" s="1112"/>
      <c r="P28" s="1113"/>
      <c r="Q28" s="1114">
        <v>38113</v>
      </c>
      <c r="R28" s="1115"/>
      <c r="S28" s="1115"/>
      <c r="T28" s="1115"/>
      <c r="U28" s="1115"/>
      <c r="V28" s="1115">
        <v>37096</v>
      </c>
      <c r="W28" s="1115"/>
      <c r="X28" s="1115"/>
      <c r="Y28" s="1115"/>
      <c r="Z28" s="1115"/>
      <c r="AA28" s="1115">
        <v>1017</v>
      </c>
      <c r="AB28" s="1115"/>
      <c r="AC28" s="1115"/>
      <c r="AD28" s="1115"/>
      <c r="AE28" s="1116"/>
      <c r="AF28" s="1117">
        <v>1017</v>
      </c>
      <c r="AG28" s="1115"/>
      <c r="AH28" s="1115"/>
      <c r="AI28" s="1115"/>
      <c r="AJ28" s="1118"/>
      <c r="AK28" s="1106">
        <v>3123</v>
      </c>
      <c r="AL28" s="1107"/>
      <c r="AM28" s="1107"/>
      <c r="AN28" s="1107"/>
      <c r="AO28" s="1107"/>
      <c r="AP28" s="1107" t="s">
        <v>585</v>
      </c>
      <c r="AQ28" s="1107"/>
      <c r="AR28" s="1107"/>
      <c r="AS28" s="1107"/>
      <c r="AT28" s="1107"/>
      <c r="AU28" s="1107"/>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404</v>
      </c>
      <c r="C29" s="1095"/>
      <c r="D29" s="1095"/>
      <c r="E29" s="1095"/>
      <c r="F29" s="1095"/>
      <c r="G29" s="1095"/>
      <c r="H29" s="1095"/>
      <c r="I29" s="1095"/>
      <c r="J29" s="1095"/>
      <c r="K29" s="1095"/>
      <c r="L29" s="1095"/>
      <c r="M29" s="1095"/>
      <c r="N29" s="1095"/>
      <c r="O29" s="1095"/>
      <c r="P29" s="1096"/>
      <c r="Q29" s="1102">
        <v>31639</v>
      </c>
      <c r="R29" s="1103"/>
      <c r="S29" s="1103"/>
      <c r="T29" s="1103"/>
      <c r="U29" s="1103"/>
      <c r="V29" s="1103">
        <v>31063</v>
      </c>
      <c r="W29" s="1103"/>
      <c r="X29" s="1103"/>
      <c r="Y29" s="1103"/>
      <c r="Z29" s="1103"/>
      <c r="AA29" s="1103">
        <v>576</v>
      </c>
      <c r="AB29" s="1103"/>
      <c r="AC29" s="1103"/>
      <c r="AD29" s="1103"/>
      <c r="AE29" s="1104"/>
      <c r="AF29" s="1099">
        <v>576</v>
      </c>
      <c r="AG29" s="1100"/>
      <c r="AH29" s="1100"/>
      <c r="AI29" s="1100"/>
      <c r="AJ29" s="1101"/>
      <c r="AK29" s="1044">
        <v>5053</v>
      </c>
      <c r="AL29" s="1035"/>
      <c r="AM29" s="1035"/>
      <c r="AN29" s="1035"/>
      <c r="AO29" s="1035"/>
      <c r="AP29" s="1035" t="s">
        <v>585</v>
      </c>
      <c r="AQ29" s="1035"/>
      <c r="AR29" s="1035"/>
      <c r="AS29" s="1035"/>
      <c r="AT29" s="1035"/>
      <c r="AU29" s="1035"/>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405</v>
      </c>
      <c r="C30" s="1095"/>
      <c r="D30" s="1095"/>
      <c r="E30" s="1095"/>
      <c r="F30" s="1095"/>
      <c r="G30" s="1095"/>
      <c r="H30" s="1095"/>
      <c r="I30" s="1095"/>
      <c r="J30" s="1095"/>
      <c r="K30" s="1095"/>
      <c r="L30" s="1095"/>
      <c r="M30" s="1095"/>
      <c r="N30" s="1095"/>
      <c r="O30" s="1095"/>
      <c r="P30" s="1096"/>
      <c r="Q30" s="1102">
        <v>6459</v>
      </c>
      <c r="R30" s="1103"/>
      <c r="S30" s="1103"/>
      <c r="T30" s="1103"/>
      <c r="U30" s="1103"/>
      <c r="V30" s="1103">
        <v>6341</v>
      </c>
      <c r="W30" s="1103"/>
      <c r="X30" s="1103"/>
      <c r="Y30" s="1103"/>
      <c r="Z30" s="1103"/>
      <c r="AA30" s="1103">
        <v>118</v>
      </c>
      <c r="AB30" s="1103"/>
      <c r="AC30" s="1103"/>
      <c r="AD30" s="1103"/>
      <c r="AE30" s="1104"/>
      <c r="AF30" s="1099">
        <v>118</v>
      </c>
      <c r="AG30" s="1100"/>
      <c r="AH30" s="1100"/>
      <c r="AI30" s="1100"/>
      <c r="AJ30" s="1101"/>
      <c r="AK30" s="1044">
        <v>774</v>
      </c>
      <c r="AL30" s="1035"/>
      <c r="AM30" s="1035"/>
      <c r="AN30" s="1035"/>
      <c r="AO30" s="1035"/>
      <c r="AP30" s="1035" t="s">
        <v>585</v>
      </c>
      <c r="AQ30" s="1035"/>
      <c r="AR30" s="1035"/>
      <c r="AS30" s="1035"/>
      <c r="AT30" s="1035"/>
      <c r="AU30" s="1035"/>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406</v>
      </c>
      <c r="C31" s="1095"/>
      <c r="D31" s="1095"/>
      <c r="E31" s="1095"/>
      <c r="F31" s="1095"/>
      <c r="G31" s="1095"/>
      <c r="H31" s="1095"/>
      <c r="I31" s="1095"/>
      <c r="J31" s="1095"/>
      <c r="K31" s="1095"/>
      <c r="L31" s="1095"/>
      <c r="M31" s="1095"/>
      <c r="N31" s="1095"/>
      <c r="O31" s="1095"/>
      <c r="P31" s="1096"/>
      <c r="Q31" s="1102">
        <v>26</v>
      </c>
      <c r="R31" s="1103"/>
      <c r="S31" s="1103"/>
      <c r="T31" s="1103"/>
      <c r="U31" s="1103"/>
      <c r="V31" s="1103">
        <v>26</v>
      </c>
      <c r="W31" s="1103"/>
      <c r="X31" s="1103"/>
      <c r="Y31" s="1103"/>
      <c r="Z31" s="1103"/>
      <c r="AA31" s="1103" t="s">
        <v>585</v>
      </c>
      <c r="AB31" s="1103"/>
      <c r="AC31" s="1103"/>
      <c r="AD31" s="1103"/>
      <c r="AE31" s="1104"/>
      <c r="AF31" s="1099" t="s">
        <v>407</v>
      </c>
      <c r="AG31" s="1100"/>
      <c r="AH31" s="1100"/>
      <c r="AI31" s="1100"/>
      <c r="AJ31" s="1101"/>
      <c r="AK31" s="1044">
        <v>26</v>
      </c>
      <c r="AL31" s="1035"/>
      <c r="AM31" s="1035"/>
      <c r="AN31" s="1035"/>
      <c r="AO31" s="1035"/>
      <c r="AP31" s="1035" t="s">
        <v>586</v>
      </c>
      <c r="AQ31" s="1035"/>
      <c r="AR31" s="1035"/>
      <c r="AS31" s="1035"/>
      <c r="AT31" s="1035"/>
      <c r="AU31" s="1035"/>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408</v>
      </c>
      <c r="C32" s="1095"/>
      <c r="D32" s="1095"/>
      <c r="E32" s="1095"/>
      <c r="F32" s="1095"/>
      <c r="G32" s="1095"/>
      <c r="H32" s="1095"/>
      <c r="I32" s="1095"/>
      <c r="J32" s="1095"/>
      <c r="K32" s="1095"/>
      <c r="L32" s="1095"/>
      <c r="M32" s="1095"/>
      <c r="N32" s="1095"/>
      <c r="O32" s="1095"/>
      <c r="P32" s="1096"/>
      <c r="Q32" s="1102">
        <v>11995</v>
      </c>
      <c r="R32" s="1103"/>
      <c r="S32" s="1103"/>
      <c r="T32" s="1103"/>
      <c r="U32" s="1103"/>
      <c r="V32" s="1103">
        <v>11206</v>
      </c>
      <c r="W32" s="1103"/>
      <c r="X32" s="1103"/>
      <c r="Y32" s="1103"/>
      <c r="Z32" s="1103"/>
      <c r="AA32" s="1103">
        <v>789</v>
      </c>
      <c r="AB32" s="1103"/>
      <c r="AC32" s="1103"/>
      <c r="AD32" s="1103"/>
      <c r="AE32" s="1104"/>
      <c r="AF32" s="1099">
        <v>2038</v>
      </c>
      <c r="AG32" s="1100"/>
      <c r="AH32" s="1100"/>
      <c r="AI32" s="1100"/>
      <c r="AJ32" s="1101"/>
      <c r="AK32" s="1044">
        <v>4242</v>
      </c>
      <c r="AL32" s="1035"/>
      <c r="AM32" s="1035"/>
      <c r="AN32" s="1035"/>
      <c r="AO32" s="1035"/>
      <c r="AP32" s="1035">
        <v>44413</v>
      </c>
      <c r="AQ32" s="1035"/>
      <c r="AR32" s="1035"/>
      <c r="AS32" s="1035"/>
      <c r="AT32" s="1035"/>
      <c r="AU32" s="1035">
        <v>24383</v>
      </c>
      <c r="AV32" s="1035"/>
      <c r="AW32" s="1035"/>
      <c r="AX32" s="1035"/>
      <c r="AY32" s="1035"/>
      <c r="AZ32" s="1105"/>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thickBot="1" x14ac:dyDescent="0.25">
      <c r="A33" s="238">
        <v>6</v>
      </c>
      <c r="B33" s="1094" t="s">
        <v>410</v>
      </c>
      <c r="C33" s="1095"/>
      <c r="D33" s="1095"/>
      <c r="E33" s="1095"/>
      <c r="F33" s="1095"/>
      <c r="G33" s="1095"/>
      <c r="H33" s="1095"/>
      <c r="I33" s="1095"/>
      <c r="J33" s="1095"/>
      <c r="K33" s="1095"/>
      <c r="L33" s="1095"/>
      <c r="M33" s="1095"/>
      <c r="N33" s="1095"/>
      <c r="O33" s="1095"/>
      <c r="P33" s="1096"/>
      <c r="Q33" s="1102">
        <v>22827</v>
      </c>
      <c r="R33" s="1103"/>
      <c r="S33" s="1103"/>
      <c r="T33" s="1103"/>
      <c r="U33" s="1103"/>
      <c r="V33" s="1103">
        <v>21742</v>
      </c>
      <c r="W33" s="1103"/>
      <c r="X33" s="1103"/>
      <c r="Y33" s="1103"/>
      <c r="Z33" s="1103"/>
      <c r="AA33" s="1103">
        <v>1085</v>
      </c>
      <c r="AB33" s="1103"/>
      <c r="AC33" s="1103"/>
      <c r="AD33" s="1103"/>
      <c r="AE33" s="1104"/>
      <c r="AF33" s="1099">
        <v>7392</v>
      </c>
      <c r="AG33" s="1100"/>
      <c r="AH33" s="1100"/>
      <c r="AI33" s="1100"/>
      <c r="AJ33" s="1101"/>
      <c r="AK33" s="1044">
        <v>1638</v>
      </c>
      <c r="AL33" s="1035"/>
      <c r="AM33" s="1035"/>
      <c r="AN33" s="1035"/>
      <c r="AO33" s="1035"/>
      <c r="AP33" s="1035">
        <v>11481</v>
      </c>
      <c r="AQ33" s="1035"/>
      <c r="AR33" s="1035"/>
      <c r="AS33" s="1035"/>
      <c r="AT33" s="1035"/>
      <c r="AU33" s="1035">
        <v>3088</v>
      </c>
      <c r="AV33" s="1035"/>
      <c r="AW33" s="1035"/>
      <c r="AX33" s="1035"/>
      <c r="AY33" s="1035"/>
      <c r="AZ33" s="1105"/>
      <c r="BA33" s="1105"/>
      <c r="BB33" s="1105"/>
      <c r="BC33" s="1105"/>
      <c r="BD33" s="1105"/>
      <c r="BE33" s="1036" t="s">
        <v>411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hidden="1"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hidden="1"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hidden="1"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hidden="1"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hidden="1"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hidden="1"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hidden="1"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hidden="1"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hidden="1"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hidden="1"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hidden="1"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hidden="1"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hidden="1"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hidden="1"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hidden="1"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hidden="1"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hidden="1"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hidden="1"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hidden="1"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hidden="1"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hidden="1"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hidden="1"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hidden="1"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hidden="1"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hidden="1"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hidden="1"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hidden="1"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hidden="1"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390</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11141</v>
      </c>
      <c r="AG63" s="1023"/>
      <c r="AH63" s="1023"/>
      <c r="AI63" s="1023"/>
      <c r="AJ63" s="1086"/>
      <c r="AK63" s="1087"/>
      <c r="AL63" s="1027"/>
      <c r="AM63" s="1027"/>
      <c r="AN63" s="1027"/>
      <c r="AO63" s="1027"/>
      <c r="AP63" s="1023">
        <v>55894</v>
      </c>
      <c r="AQ63" s="1023"/>
      <c r="AR63" s="1023"/>
      <c r="AS63" s="1023"/>
      <c r="AT63" s="1023"/>
      <c r="AU63" s="1023">
        <v>27471</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397</v>
      </c>
      <c r="AB66" s="1066"/>
      <c r="AC66" s="1066"/>
      <c r="AD66" s="1066"/>
      <c r="AE66" s="1067"/>
      <c r="AF66" s="1071" t="s">
        <v>398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587</v>
      </c>
      <c r="C68" s="1050"/>
      <c r="D68" s="1050"/>
      <c r="E68" s="1050"/>
      <c r="F68" s="1050"/>
      <c r="G68" s="1050"/>
      <c r="H68" s="1050"/>
      <c r="I68" s="1050"/>
      <c r="J68" s="1050"/>
      <c r="K68" s="1050"/>
      <c r="L68" s="1050"/>
      <c r="M68" s="1050"/>
      <c r="N68" s="1050"/>
      <c r="O68" s="1050"/>
      <c r="P68" s="1051"/>
      <c r="Q68" s="1052">
        <v>4336</v>
      </c>
      <c r="R68" s="1046"/>
      <c r="S68" s="1046"/>
      <c r="T68" s="1046"/>
      <c r="U68" s="1046"/>
      <c r="V68" s="1046">
        <v>3735</v>
      </c>
      <c r="W68" s="1046"/>
      <c r="X68" s="1046"/>
      <c r="Y68" s="1046"/>
      <c r="Z68" s="1046"/>
      <c r="AA68" s="1046">
        <v>602</v>
      </c>
      <c r="AB68" s="1046"/>
      <c r="AC68" s="1046"/>
      <c r="AD68" s="1046"/>
      <c r="AE68" s="1046"/>
      <c r="AF68" s="1046">
        <v>602</v>
      </c>
      <c r="AG68" s="1046"/>
      <c r="AH68" s="1046"/>
      <c r="AI68" s="1046"/>
      <c r="AJ68" s="1046"/>
      <c r="AK68" s="1046" t="s">
        <v>589</v>
      </c>
      <c r="AL68" s="1046"/>
      <c r="AM68" s="1046"/>
      <c r="AN68" s="1046"/>
      <c r="AO68" s="1046"/>
      <c r="AP68" s="1046" t="s">
        <v>589</v>
      </c>
      <c r="AQ68" s="1046"/>
      <c r="AR68" s="1046"/>
      <c r="AS68" s="1046"/>
      <c r="AT68" s="1046"/>
      <c r="AU68" s="1046" t="s">
        <v>589</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588</v>
      </c>
      <c r="C69" s="1039"/>
      <c r="D69" s="1039"/>
      <c r="E69" s="1039"/>
      <c r="F69" s="1039"/>
      <c r="G69" s="1039"/>
      <c r="H69" s="1039"/>
      <c r="I69" s="1039"/>
      <c r="J69" s="1039"/>
      <c r="K69" s="1039"/>
      <c r="L69" s="1039"/>
      <c r="M69" s="1039"/>
      <c r="N69" s="1039"/>
      <c r="O69" s="1039"/>
      <c r="P69" s="1040"/>
      <c r="Q69" s="1041">
        <v>1008372</v>
      </c>
      <c r="R69" s="1035"/>
      <c r="S69" s="1035"/>
      <c r="T69" s="1035"/>
      <c r="U69" s="1035"/>
      <c r="V69" s="1035">
        <v>987256</v>
      </c>
      <c r="W69" s="1035"/>
      <c r="X69" s="1035"/>
      <c r="Y69" s="1035"/>
      <c r="Z69" s="1035"/>
      <c r="AA69" s="1035">
        <v>21116</v>
      </c>
      <c r="AB69" s="1035"/>
      <c r="AC69" s="1035"/>
      <c r="AD69" s="1035"/>
      <c r="AE69" s="1035"/>
      <c r="AF69" s="1035">
        <v>21116</v>
      </c>
      <c r="AG69" s="1035"/>
      <c r="AH69" s="1035"/>
      <c r="AI69" s="1035"/>
      <c r="AJ69" s="1035"/>
      <c r="AK69" s="1035">
        <v>4210</v>
      </c>
      <c r="AL69" s="1035"/>
      <c r="AM69" s="1035"/>
      <c r="AN69" s="1035"/>
      <c r="AO69" s="1035"/>
      <c r="AP69" s="1035" t="s">
        <v>589</v>
      </c>
      <c r="AQ69" s="1035"/>
      <c r="AR69" s="1035"/>
      <c r="AS69" s="1035"/>
      <c r="AT69" s="1035"/>
      <c r="AU69" s="1035" t="s">
        <v>589</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hidden="1" customHeight="1" x14ac:dyDescent="0.2">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hidden="1" customHeight="1" x14ac:dyDescent="0.2">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hidden="1" customHeight="1" x14ac:dyDescent="0.2">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hidden="1"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hidden="1"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hidden="1"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hidden="1"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hidden="1"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hidden="1"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hidden="1"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hidden="1"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hidden="1"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hidden="1"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hidden="1"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hidden="1"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hidden="1"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hidden="1"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hidden="1"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390</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21718</v>
      </c>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617</v>
      </c>
      <c r="CS102" s="1017"/>
      <c r="CT102" s="1017"/>
      <c r="CU102" s="1017"/>
      <c r="CV102" s="1018"/>
      <c r="CW102" s="1016">
        <v>290</v>
      </c>
      <c r="CX102" s="1017"/>
      <c r="CY102" s="1017"/>
      <c r="CZ102" s="1017"/>
      <c r="DA102" s="1018"/>
      <c r="DB102" s="1016" t="s">
        <v>611</v>
      </c>
      <c r="DC102" s="1017"/>
      <c r="DD102" s="1017"/>
      <c r="DE102" s="1017"/>
      <c r="DF102" s="1018"/>
      <c r="DG102" s="1016">
        <v>5253</v>
      </c>
      <c r="DH102" s="1017"/>
      <c r="DI102" s="1017"/>
      <c r="DJ102" s="1017"/>
      <c r="DK102" s="1018"/>
      <c r="DL102" s="1016">
        <v>67</v>
      </c>
      <c r="DM102" s="1017"/>
      <c r="DN102" s="1017"/>
      <c r="DO102" s="1017"/>
      <c r="DP102" s="1018"/>
      <c r="DQ102" s="1016">
        <v>7</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303</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303</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303</v>
      </c>
      <c r="DR109" s="960"/>
      <c r="DS109" s="960"/>
      <c r="DT109" s="960"/>
      <c r="DU109" s="961"/>
      <c r="DV109" s="962" t="s">
        <v>433</v>
      </c>
      <c r="DW109" s="960"/>
      <c r="DX109" s="960"/>
      <c r="DY109" s="960"/>
      <c r="DZ109" s="993"/>
    </row>
    <row r="110" spans="1:131" s="226" customFormat="1" ht="26.25" customHeight="1" x14ac:dyDescent="0.2">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8812042</v>
      </c>
      <c r="AB110" s="953"/>
      <c r="AC110" s="953"/>
      <c r="AD110" s="953"/>
      <c r="AE110" s="954"/>
      <c r="AF110" s="955">
        <v>9037281</v>
      </c>
      <c r="AG110" s="953"/>
      <c r="AH110" s="953"/>
      <c r="AI110" s="953"/>
      <c r="AJ110" s="954"/>
      <c r="AK110" s="955">
        <v>9463844</v>
      </c>
      <c r="AL110" s="953"/>
      <c r="AM110" s="953"/>
      <c r="AN110" s="953"/>
      <c r="AO110" s="954"/>
      <c r="AP110" s="956">
        <v>12</v>
      </c>
      <c r="AQ110" s="957"/>
      <c r="AR110" s="957"/>
      <c r="AS110" s="957"/>
      <c r="AT110" s="958"/>
      <c r="AU110" s="994" t="s">
        <v>71</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79419715</v>
      </c>
      <c r="BR110" s="906"/>
      <c r="BS110" s="906"/>
      <c r="BT110" s="906"/>
      <c r="BU110" s="906"/>
      <c r="BV110" s="906">
        <v>79492929</v>
      </c>
      <c r="BW110" s="906"/>
      <c r="BX110" s="906"/>
      <c r="BY110" s="906"/>
      <c r="BZ110" s="906"/>
      <c r="CA110" s="906">
        <v>81814655</v>
      </c>
      <c r="CB110" s="906"/>
      <c r="CC110" s="906"/>
      <c r="CD110" s="906"/>
      <c r="CE110" s="906"/>
      <c r="CF110" s="930">
        <v>103.4</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439</v>
      </c>
      <c r="DM110" s="906"/>
      <c r="DN110" s="906"/>
      <c r="DO110" s="906"/>
      <c r="DP110" s="906"/>
      <c r="DQ110" s="906">
        <v>3828391</v>
      </c>
      <c r="DR110" s="906"/>
      <c r="DS110" s="906"/>
      <c r="DT110" s="906"/>
      <c r="DU110" s="906"/>
      <c r="DV110" s="907">
        <v>4.8</v>
      </c>
      <c r="DW110" s="907"/>
      <c r="DX110" s="907"/>
      <c r="DY110" s="907"/>
      <c r="DZ110" s="908"/>
    </row>
    <row r="111" spans="1:131" s="226" customFormat="1" ht="26.25" customHeight="1" x14ac:dyDescent="0.2">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439</v>
      </c>
      <c r="AB111" s="983"/>
      <c r="AC111" s="983"/>
      <c r="AD111" s="983"/>
      <c r="AE111" s="984"/>
      <c r="AF111" s="985" t="s">
        <v>441</v>
      </c>
      <c r="AG111" s="983"/>
      <c r="AH111" s="983"/>
      <c r="AI111" s="983"/>
      <c r="AJ111" s="984"/>
      <c r="AK111" s="985" t="s">
        <v>439</v>
      </c>
      <c r="AL111" s="983"/>
      <c r="AM111" s="983"/>
      <c r="AN111" s="983"/>
      <c r="AO111" s="984"/>
      <c r="AP111" s="986" t="s">
        <v>127</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v>10093558</v>
      </c>
      <c r="BR111" s="881"/>
      <c r="BS111" s="881"/>
      <c r="BT111" s="881"/>
      <c r="BU111" s="881"/>
      <c r="BV111" s="881">
        <v>8845418</v>
      </c>
      <c r="BW111" s="881"/>
      <c r="BX111" s="881"/>
      <c r="BY111" s="881"/>
      <c r="BZ111" s="881"/>
      <c r="CA111" s="881">
        <v>11945128</v>
      </c>
      <c r="CB111" s="881"/>
      <c r="CC111" s="881"/>
      <c r="CD111" s="881"/>
      <c r="CE111" s="881"/>
      <c r="CF111" s="939">
        <v>15.1</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444</v>
      </c>
      <c r="DH111" s="881"/>
      <c r="DI111" s="881"/>
      <c r="DJ111" s="881"/>
      <c r="DK111" s="881"/>
      <c r="DL111" s="881" t="s">
        <v>439</v>
      </c>
      <c r="DM111" s="881"/>
      <c r="DN111" s="881"/>
      <c r="DO111" s="881"/>
      <c r="DP111" s="881"/>
      <c r="DQ111" s="881" t="s">
        <v>445</v>
      </c>
      <c r="DR111" s="881"/>
      <c r="DS111" s="881"/>
      <c r="DT111" s="881"/>
      <c r="DU111" s="881"/>
      <c r="DV111" s="858" t="s">
        <v>439</v>
      </c>
      <c r="DW111" s="858"/>
      <c r="DX111" s="858"/>
      <c r="DY111" s="858"/>
      <c r="DZ111" s="859"/>
    </row>
    <row r="112" spans="1:131" s="226"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242</v>
      </c>
      <c r="AB112" s="844"/>
      <c r="AC112" s="844"/>
      <c r="AD112" s="844"/>
      <c r="AE112" s="845"/>
      <c r="AF112" s="846" t="s">
        <v>445</v>
      </c>
      <c r="AG112" s="844"/>
      <c r="AH112" s="844"/>
      <c r="AI112" s="844"/>
      <c r="AJ112" s="845"/>
      <c r="AK112" s="846" t="s">
        <v>445</v>
      </c>
      <c r="AL112" s="844"/>
      <c r="AM112" s="844"/>
      <c r="AN112" s="844"/>
      <c r="AO112" s="845"/>
      <c r="AP112" s="888" t="s">
        <v>445</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34880560</v>
      </c>
      <c r="BR112" s="881"/>
      <c r="BS112" s="881"/>
      <c r="BT112" s="881"/>
      <c r="BU112" s="881"/>
      <c r="BV112" s="881">
        <v>29416365</v>
      </c>
      <c r="BW112" s="881"/>
      <c r="BX112" s="881"/>
      <c r="BY112" s="881"/>
      <c r="BZ112" s="881"/>
      <c r="CA112" s="881">
        <v>27470992</v>
      </c>
      <c r="CB112" s="881"/>
      <c r="CC112" s="881"/>
      <c r="CD112" s="881"/>
      <c r="CE112" s="881"/>
      <c r="CF112" s="939">
        <v>34.700000000000003</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450</v>
      </c>
      <c r="DM112" s="881"/>
      <c r="DN112" s="881"/>
      <c r="DO112" s="881"/>
      <c r="DP112" s="881"/>
      <c r="DQ112" s="881" t="s">
        <v>242</v>
      </c>
      <c r="DR112" s="881"/>
      <c r="DS112" s="881"/>
      <c r="DT112" s="881"/>
      <c r="DU112" s="881"/>
      <c r="DV112" s="858" t="s">
        <v>451</v>
      </c>
      <c r="DW112" s="858"/>
      <c r="DX112" s="858"/>
      <c r="DY112" s="858"/>
      <c r="DZ112" s="859"/>
    </row>
    <row r="113" spans="1:130" s="226" customFormat="1" ht="26.25" customHeight="1" x14ac:dyDescent="0.2">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3040878</v>
      </c>
      <c r="AB113" s="983"/>
      <c r="AC113" s="983"/>
      <c r="AD113" s="983"/>
      <c r="AE113" s="984"/>
      <c r="AF113" s="985">
        <v>2731645</v>
      </c>
      <c r="AG113" s="983"/>
      <c r="AH113" s="983"/>
      <c r="AI113" s="983"/>
      <c r="AJ113" s="984"/>
      <c r="AK113" s="985">
        <v>2702584</v>
      </c>
      <c r="AL113" s="983"/>
      <c r="AM113" s="983"/>
      <c r="AN113" s="983"/>
      <c r="AO113" s="984"/>
      <c r="AP113" s="986">
        <v>3.4</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t="s">
        <v>242</v>
      </c>
      <c r="BR113" s="881"/>
      <c r="BS113" s="881"/>
      <c r="BT113" s="881"/>
      <c r="BU113" s="881"/>
      <c r="BV113" s="881" t="s">
        <v>127</v>
      </c>
      <c r="BW113" s="881"/>
      <c r="BX113" s="881"/>
      <c r="BY113" s="881"/>
      <c r="BZ113" s="881"/>
      <c r="CA113" s="881" t="s">
        <v>444</v>
      </c>
      <c r="CB113" s="881"/>
      <c r="CC113" s="881"/>
      <c r="CD113" s="881"/>
      <c r="CE113" s="881"/>
      <c r="CF113" s="939" t="s">
        <v>127</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445</v>
      </c>
      <c r="DM113" s="844"/>
      <c r="DN113" s="844"/>
      <c r="DO113" s="844"/>
      <c r="DP113" s="845"/>
      <c r="DQ113" s="846" t="s">
        <v>451</v>
      </c>
      <c r="DR113" s="844"/>
      <c r="DS113" s="844"/>
      <c r="DT113" s="844"/>
      <c r="DU113" s="845"/>
      <c r="DV113" s="888" t="s">
        <v>439</v>
      </c>
      <c r="DW113" s="889"/>
      <c r="DX113" s="889"/>
      <c r="DY113" s="889"/>
      <c r="DZ113" s="890"/>
    </row>
    <row r="114" spans="1:130" s="226" customFormat="1" ht="26.25" customHeight="1" x14ac:dyDescent="0.2">
      <c r="A114" s="978"/>
      <c r="B114" s="979"/>
      <c r="C114" s="816" t="s">
        <v>455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127</v>
      </c>
      <c r="AB114" s="844"/>
      <c r="AC114" s="844"/>
      <c r="AD114" s="844"/>
      <c r="AE114" s="845"/>
      <c r="AF114" s="846" t="s">
        <v>451</v>
      </c>
      <c r="AG114" s="844"/>
      <c r="AH114" s="844"/>
      <c r="AI114" s="844"/>
      <c r="AJ114" s="845"/>
      <c r="AK114" s="846" t="s">
        <v>456</v>
      </c>
      <c r="AL114" s="844"/>
      <c r="AM114" s="844"/>
      <c r="AN114" s="844"/>
      <c r="AO114" s="845"/>
      <c r="AP114" s="888" t="s">
        <v>127</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17331201</v>
      </c>
      <c r="BR114" s="881"/>
      <c r="BS114" s="881"/>
      <c r="BT114" s="881"/>
      <c r="BU114" s="881"/>
      <c r="BV114" s="881">
        <v>16525555</v>
      </c>
      <c r="BW114" s="881"/>
      <c r="BX114" s="881"/>
      <c r="BY114" s="881"/>
      <c r="BZ114" s="881"/>
      <c r="CA114" s="881">
        <v>16707246</v>
      </c>
      <c r="CB114" s="881"/>
      <c r="CC114" s="881"/>
      <c r="CD114" s="881"/>
      <c r="CE114" s="881"/>
      <c r="CF114" s="939">
        <v>21.1</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439</v>
      </c>
      <c r="DH114" s="844"/>
      <c r="DI114" s="844"/>
      <c r="DJ114" s="844"/>
      <c r="DK114" s="845"/>
      <c r="DL114" s="846" t="s">
        <v>445</v>
      </c>
      <c r="DM114" s="844"/>
      <c r="DN114" s="844"/>
      <c r="DO114" s="844"/>
      <c r="DP114" s="845"/>
      <c r="DQ114" s="846" t="s">
        <v>127</v>
      </c>
      <c r="DR114" s="844"/>
      <c r="DS114" s="844"/>
      <c r="DT114" s="844"/>
      <c r="DU114" s="845"/>
      <c r="DV114" s="888" t="s">
        <v>439</v>
      </c>
      <c r="DW114" s="889"/>
      <c r="DX114" s="889"/>
      <c r="DY114" s="889"/>
      <c r="DZ114" s="890"/>
    </row>
    <row r="115" spans="1:130" s="226"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706868</v>
      </c>
      <c r="AB115" s="983"/>
      <c r="AC115" s="983"/>
      <c r="AD115" s="983"/>
      <c r="AE115" s="984"/>
      <c r="AF115" s="985">
        <v>1323205</v>
      </c>
      <c r="AG115" s="983"/>
      <c r="AH115" s="983"/>
      <c r="AI115" s="983"/>
      <c r="AJ115" s="984"/>
      <c r="AK115" s="985">
        <v>1515961</v>
      </c>
      <c r="AL115" s="983"/>
      <c r="AM115" s="983"/>
      <c r="AN115" s="983"/>
      <c r="AO115" s="984"/>
      <c r="AP115" s="986">
        <v>1.9</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11500</v>
      </c>
      <c r="BR115" s="881"/>
      <c r="BS115" s="881"/>
      <c r="BT115" s="881"/>
      <c r="BU115" s="881"/>
      <c r="BV115" s="881">
        <v>9100</v>
      </c>
      <c r="BW115" s="881"/>
      <c r="BX115" s="881"/>
      <c r="BY115" s="881"/>
      <c r="BZ115" s="881"/>
      <c r="CA115" s="881">
        <v>6700</v>
      </c>
      <c r="CB115" s="881"/>
      <c r="CC115" s="881"/>
      <c r="CD115" s="881"/>
      <c r="CE115" s="881"/>
      <c r="CF115" s="939">
        <v>0</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8572075</v>
      </c>
      <c r="DH115" s="844"/>
      <c r="DI115" s="844"/>
      <c r="DJ115" s="844"/>
      <c r="DK115" s="845"/>
      <c r="DL115" s="846">
        <v>8020973</v>
      </c>
      <c r="DM115" s="844"/>
      <c r="DN115" s="844"/>
      <c r="DO115" s="844"/>
      <c r="DP115" s="845"/>
      <c r="DQ115" s="846">
        <v>7191396</v>
      </c>
      <c r="DR115" s="844"/>
      <c r="DS115" s="844"/>
      <c r="DT115" s="844"/>
      <c r="DU115" s="845"/>
      <c r="DV115" s="888">
        <v>9.1</v>
      </c>
      <c r="DW115" s="889"/>
      <c r="DX115" s="889"/>
      <c r="DY115" s="889"/>
      <c r="DZ115" s="890"/>
    </row>
    <row r="116" spans="1:130" s="226"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444</v>
      </c>
      <c r="AB116" s="844"/>
      <c r="AC116" s="844"/>
      <c r="AD116" s="844"/>
      <c r="AE116" s="845"/>
      <c r="AF116" s="846" t="s">
        <v>242</v>
      </c>
      <c r="AG116" s="844"/>
      <c r="AH116" s="844"/>
      <c r="AI116" s="844"/>
      <c r="AJ116" s="845"/>
      <c r="AK116" s="846" t="s">
        <v>451</v>
      </c>
      <c r="AL116" s="844"/>
      <c r="AM116" s="844"/>
      <c r="AN116" s="844"/>
      <c r="AO116" s="845"/>
      <c r="AP116" s="888" t="s">
        <v>450</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456</v>
      </c>
      <c r="BW116" s="881"/>
      <c r="BX116" s="881"/>
      <c r="BY116" s="881"/>
      <c r="BZ116" s="881"/>
      <c r="CA116" s="881" t="s">
        <v>127</v>
      </c>
      <c r="CB116" s="881"/>
      <c r="CC116" s="881"/>
      <c r="CD116" s="881"/>
      <c r="CE116" s="881"/>
      <c r="CF116" s="939" t="s">
        <v>439</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444</v>
      </c>
      <c r="DM116" s="844"/>
      <c r="DN116" s="844"/>
      <c r="DO116" s="844"/>
      <c r="DP116" s="845"/>
      <c r="DQ116" s="846" t="s">
        <v>439</v>
      </c>
      <c r="DR116" s="844"/>
      <c r="DS116" s="844"/>
      <c r="DT116" s="844"/>
      <c r="DU116" s="845"/>
      <c r="DV116" s="888" t="s">
        <v>445</v>
      </c>
      <c r="DW116" s="889"/>
      <c r="DX116" s="889"/>
      <c r="DY116" s="889"/>
      <c r="DZ116" s="890"/>
    </row>
    <row r="117" spans="1:130" s="226" customFormat="1" ht="26.25" customHeight="1" x14ac:dyDescent="0.2">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12559788</v>
      </c>
      <c r="AB117" s="967"/>
      <c r="AC117" s="967"/>
      <c r="AD117" s="967"/>
      <c r="AE117" s="968"/>
      <c r="AF117" s="969">
        <v>13092131</v>
      </c>
      <c r="AG117" s="967"/>
      <c r="AH117" s="967"/>
      <c r="AI117" s="967"/>
      <c r="AJ117" s="968"/>
      <c r="AK117" s="969">
        <v>13682389</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445</v>
      </c>
      <c r="BR117" s="881"/>
      <c r="BS117" s="881"/>
      <c r="BT117" s="881"/>
      <c r="BU117" s="881"/>
      <c r="BV117" s="881" t="s">
        <v>445</v>
      </c>
      <c r="BW117" s="881"/>
      <c r="BX117" s="881"/>
      <c r="BY117" s="881"/>
      <c r="BZ117" s="881"/>
      <c r="CA117" s="881" t="s">
        <v>439</v>
      </c>
      <c r="CB117" s="881"/>
      <c r="CC117" s="881"/>
      <c r="CD117" s="881"/>
      <c r="CE117" s="881"/>
      <c r="CF117" s="939" t="s">
        <v>242</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439</v>
      </c>
      <c r="DH117" s="844"/>
      <c r="DI117" s="844"/>
      <c r="DJ117" s="844"/>
      <c r="DK117" s="845"/>
      <c r="DL117" s="846" t="s">
        <v>439</v>
      </c>
      <c r="DM117" s="844"/>
      <c r="DN117" s="844"/>
      <c r="DO117" s="844"/>
      <c r="DP117" s="845"/>
      <c r="DQ117" s="846" t="s">
        <v>451</v>
      </c>
      <c r="DR117" s="844"/>
      <c r="DS117" s="844"/>
      <c r="DT117" s="844"/>
      <c r="DU117" s="845"/>
      <c r="DV117" s="888" t="s">
        <v>439</v>
      </c>
      <c r="DW117" s="889"/>
      <c r="DX117" s="889"/>
      <c r="DY117" s="889"/>
      <c r="DZ117" s="890"/>
    </row>
    <row r="118" spans="1:130" s="226" customFormat="1" ht="26.25" customHeight="1" x14ac:dyDescent="0.2">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303</v>
      </c>
      <c r="AL118" s="960"/>
      <c r="AM118" s="960"/>
      <c r="AN118" s="960"/>
      <c r="AO118" s="961"/>
      <c r="AP118" s="963" t="s">
        <v>433</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127</v>
      </c>
      <c r="BR118" s="909"/>
      <c r="BS118" s="909"/>
      <c r="BT118" s="909"/>
      <c r="BU118" s="909"/>
      <c r="BV118" s="909" t="s">
        <v>439</v>
      </c>
      <c r="BW118" s="909"/>
      <c r="BX118" s="909"/>
      <c r="BY118" s="909"/>
      <c r="BZ118" s="909"/>
      <c r="CA118" s="909" t="s">
        <v>469</v>
      </c>
      <c r="CB118" s="909"/>
      <c r="CC118" s="909"/>
      <c r="CD118" s="909"/>
      <c r="CE118" s="909"/>
      <c r="CF118" s="939" t="s">
        <v>469</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445</v>
      </c>
      <c r="DH118" s="844"/>
      <c r="DI118" s="844"/>
      <c r="DJ118" s="844"/>
      <c r="DK118" s="845"/>
      <c r="DL118" s="846" t="s">
        <v>444</v>
      </c>
      <c r="DM118" s="844"/>
      <c r="DN118" s="844"/>
      <c r="DO118" s="844"/>
      <c r="DP118" s="845"/>
      <c r="DQ118" s="846" t="s">
        <v>445</v>
      </c>
      <c r="DR118" s="844"/>
      <c r="DS118" s="844"/>
      <c r="DT118" s="844"/>
      <c r="DU118" s="845"/>
      <c r="DV118" s="888" t="s">
        <v>445</v>
      </c>
      <c r="DW118" s="889"/>
      <c r="DX118" s="889"/>
      <c r="DY118" s="889"/>
      <c r="DZ118" s="890"/>
    </row>
    <row r="119" spans="1:130" s="226" customFormat="1" ht="26.25" customHeight="1" x14ac:dyDescent="0.2">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445</v>
      </c>
      <c r="AB119" s="953"/>
      <c r="AC119" s="953"/>
      <c r="AD119" s="953"/>
      <c r="AE119" s="954"/>
      <c r="AF119" s="955" t="s">
        <v>439</v>
      </c>
      <c r="AG119" s="953"/>
      <c r="AH119" s="953"/>
      <c r="AI119" s="953"/>
      <c r="AJ119" s="954"/>
      <c r="AK119" s="955" t="s">
        <v>439</v>
      </c>
      <c r="AL119" s="953"/>
      <c r="AM119" s="953"/>
      <c r="AN119" s="953"/>
      <c r="AO119" s="954"/>
      <c r="AP119" s="956" t="s">
        <v>127</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471</v>
      </c>
      <c r="BP119" s="942"/>
      <c r="BQ119" s="943">
        <v>141736534</v>
      </c>
      <c r="BR119" s="909"/>
      <c r="BS119" s="909"/>
      <c r="BT119" s="909"/>
      <c r="BU119" s="909"/>
      <c r="BV119" s="909">
        <v>134289367</v>
      </c>
      <c r="BW119" s="909"/>
      <c r="BX119" s="909"/>
      <c r="BY119" s="909"/>
      <c r="BZ119" s="909"/>
      <c r="CA119" s="909">
        <v>137944721</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1521483</v>
      </c>
      <c r="DH119" s="828"/>
      <c r="DI119" s="828"/>
      <c r="DJ119" s="828"/>
      <c r="DK119" s="829"/>
      <c r="DL119" s="830">
        <v>824445</v>
      </c>
      <c r="DM119" s="828"/>
      <c r="DN119" s="828"/>
      <c r="DO119" s="828"/>
      <c r="DP119" s="829"/>
      <c r="DQ119" s="830">
        <v>925341</v>
      </c>
      <c r="DR119" s="828"/>
      <c r="DS119" s="828"/>
      <c r="DT119" s="828"/>
      <c r="DU119" s="829"/>
      <c r="DV119" s="912">
        <v>1.2</v>
      </c>
      <c r="DW119" s="913"/>
      <c r="DX119" s="913"/>
      <c r="DY119" s="913"/>
      <c r="DZ119" s="914"/>
    </row>
    <row r="120" spans="1:130" s="226" customFormat="1" ht="26.25" customHeight="1" x14ac:dyDescent="0.2">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445</v>
      </c>
      <c r="AB120" s="844"/>
      <c r="AC120" s="844"/>
      <c r="AD120" s="844"/>
      <c r="AE120" s="845"/>
      <c r="AF120" s="846" t="s">
        <v>445</v>
      </c>
      <c r="AG120" s="844"/>
      <c r="AH120" s="844"/>
      <c r="AI120" s="844"/>
      <c r="AJ120" s="845"/>
      <c r="AK120" s="846" t="s">
        <v>444</v>
      </c>
      <c r="AL120" s="844"/>
      <c r="AM120" s="844"/>
      <c r="AN120" s="844"/>
      <c r="AO120" s="845"/>
      <c r="AP120" s="888" t="s">
        <v>450</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21857457</v>
      </c>
      <c r="BR120" s="906"/>
      <c r="BS120" s="906"/>
      <c r="BT120" s="906"/>
      <c r="BU120" s="906"/>
      <c r="BV120" s="906">
        <v>22858334</v>
      </c>
      <c r="BW120" s="906"/>
      <c r="BX120" s="906"/>
      <c r="BY120" s="906"/>
      <c r="BZ120" s="906"/>
      <c r="CA120" s="906">
        <v>22069003</v>
      </c>
      <c r="CB120" s="906"/>
      <c r="CC120" s="906"/>
      <c r="CD120" s="906"/>
      <c r="CE120" s="906"/>
      <c r="CF120" s="930">
        <v>27.9</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28684134</v>
      </c>
      <c r="DH120" s="906"/>
      <c r="DI120" s="906"/>
      <c r="DJ120" s="906"/>
      <c r="DK120" s="906"/>
      <c r="DL120" s="906">
        <v>26564063</v>
      </c>
      <c r="DM120" s="906"/>
      <c r="DN120" s="906"/>
      <c r="DO120" s="906"/>
      <c r="DP120" s="906"/>
      <c r="DQ120" s="906">
        <v>24382721</v>
      </c>
      <c r="DR120" s="906"/>
      <c r="DS120" s="906"/>
      <c r="DT120" s="906"/>
      <c r="DU120" s="906"/>
      <c r="DV120" s="907">
        <v>30.8</v>
      </c>
      <c r="DW120" s="907"/>
      <c r="DX120" s="907"/>
      <c r="DY120" s="907"/>
      <c r="DZ120" s="908"/>
    </row>
    <row r="121" spans="1:130" s="226" customFormat="1" ht="26.25" customHeight="1" x14ac:dyDescent="0.2">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450</v>
      </c>
      <c r="AB121" s="844"/>
      <c r="AC121" s="844"/>
      <c r="AD121" s="844"/>
      <c r="AE121" s="845"/>
      <c r="AF121" s="846" t="s">
        <v>451</v>
      </c>
      <c r="AG121" s="844"/>
      <c r="AH121" s="844"/>
      <c r="AI121" s="844"/>
      <c r="AJ121" s="845"/>
      <c r="AK121" s="846" t="s">
        <v>450</v>
      </c>
      <c r="AL121" s="844"/>
      <c r="AM121" s="844"/>
      <c r="AN121" s="844"/>
      <c r="AO121" s="845"/>
      <c r="AP121" s="888" t="s">
        <v>439</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31292882</v>
      </c>
      <c r="BR121" s="881"/>
      <c r="BS121" s="881"/>
      <c r="BT121" s="881"/>
      <c r="BU121" s="881"/>
      <c r="BV121" s="881">
        <v>29096767</v>
      </c>
      <c r="BW121" s="881"/>
      <c r="BX121" s="881"/>
      <c r="BY121" s="881"/>
      <c r="BZ121" s="881"/>
      <c r="CA121" s="881">
        <v>29608536</v>
      </c>
      <c r="CB121" s="881"/>
      <c r="CC121" s="881"/>
      <c r="CD121" s="881"/>
      <c r="CE121" s="881"/>
      <c r="CF121" s="939">
        <v>37.4</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6141491</v>
      </c>
      <c r="DH121" s="881"/>
      <c r="DI121" s="881"/>
      <c r="DJ121" s="881"/>
      <c r="DK121" s="881"/>
      <c r="DL121" s="881">
        <v>2833948</v>
      </c>
      <c r="DM121" s="881"/>
      <c r="DN121" s="881"/>
      <c r="DO121" s="881"/>
      <c r="DP121" s="881"/>
      <c r="DQ121" s="881">
        <v>3088271</v>
      </c>
      <c r="DR121" s="881"/>
      <c r="DS121" s="881"/>
      <c r="DT121" s="881"/>
      <c r="DU121" s="881"/>
      <c r="DV121" s="858">
        <v>3.9</v>
      </c>
      <c r="DW121" s="858"/>
      <c r="DX121" s="858"/>
      <c r="DY121" s="858"/>
      <c r="DZ121" s="859"/>
    </row>
    <row r="122" spans="1:130" s="226"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444</v>
      </c>
      <c r="AB122" s="844"/>
      <c r="AC122" s="844"/>
      <c r="AD122" s="844"/>
      <c r="AE122" s="845"/>
      <c r="AF122" s="846" t="s">
        <v>451</v>
      </c>
      <c r="AG122" s="844"/>
      <c r="AH122" s="844"/>
      <c r="AI122" s="844"/>
      <c r="AJ122" s="845"/>
      <c r="AK122" s="846" t="s">
        <v>439</v>
      </c>
      <c r="AL122" s="844"/>
      <c r="AM122" s="844"/>
      <c r="AN122" s="844"/>
      <c r="AO122" s="845"/>
      <c r="AP122" s="888" t="s">
        <v>451</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51020218</v>
      </c>
      <c r="BR122" s="909"/>
      <c r="BS122" s="909"/>
      <c r="BT122" s="909"/>
      <c r="BU122" s="909"/>
      <c r="BV122" s="909">
        <v>48313436</v>
      </c>
      <c r="BW122" s="909"/>
      <c r="BX122" s="909"/>
      <c r="BY122" s="909"/>
      <c r="BZ122" s="909"/>
      <c r="CA122" s="909">
        <v>45674898</v>
      </c>
      <c r="CB122" s="909"/>
      <c r="CC122" s="909"/>
      <c r="CD122" s="909"/>
      <c r="CE122" s="909"/>
      <c r="CF122" s="910">
        <v>57.7</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t="s">
        <v>127</v>
      </c>
      <c r="DH122" s="881"/>
      <c r="DI122" s="881"/>
      <c r="DJ122" s="881"/>
      <c r="DK122" s="881"/>
      <c r="DL122" s="881" t="s">
        <v>439</v>
      </c>
      <c r="DM122" s="881"/>
      <c r="DN122" s="881"/>
      <c r="DO122" s="881"/>
      <c r="DP122" s="881"/>
      <c r="DQ122" s="881" t="s">
        <v>444</v>
      </c>
      <c r="DR122" s="881"/>
      <c r="DS122" s="881"/>
      <c r="DT122" s="881"/>
      <c r="DU122" s="881"/>
      <c r="DV122" s="858" t="s">
        <v>439</v>
      </c>
      <c r="DW122" s="858"/>
      <c r="DX122" s="858"/>
      <c r="DY122" s="858"/>
      <c r="DZ122" s="859"/>
    </row>
    <row r="123" spans="1:130" s="226" customFormat="1" ht="26.25" customHeight="1" x14ac:dyDescent="0.2">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451</v>
      </c>
      <c r="AB123" s="844"/>
      <c r="AC123" s="844"/>
      <c r="AD123" s="844"/>
      <c r="AE123" s="845"/>
      <c r="AF123" s="846" t="s">
        <v>445</v>
      </c>
      <c r="AG123" s="844"/>
      <c r="AH123" s="844"/>
      <c r="AI123" s="844"/>
      <c r="AJ123" s="845"/>
      <c r="AK123" s="846" t="s">
        <v>445</v>
      </c>
      <c r="AL123" s="844"/>
      <c r="AM123" s="844"/>
      <c r="AN123" s="844"/>
      <c r="AO123" s="845"/>
      <c r="AP123" s="888" t="s">
        <v>451</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482</v>
      </c>
      <c r="BP123" s="942"/>
      <c r="BQ123" s="896">
        <v>104170557</v>
      </c>
      <c r="BR123" s="897"/>
      <c r="BS123" s="897"/>
      <c r="BT123" s="897"/>
      <c r="BU123" s="897"/>
      <c r="BV123" s="897">
        <v>100268537</v>
      </c>
      <c r="BW123" s="897"/>
      <c r="BX123" s="897"/>
      <c r="BY123" s="897"/>
      <c r="BZ123" s="897"/>
      <c r="CA123" s="897">
        <v>97352437</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t="s">
        <v>451</v>
      </c>
      <c r="DH123" s="844"/>
      <c r="DI123" s="844"/>
      <c r="DJ123" s="844"/>
      <c r="DK123" s="845"/>
      <c r="DL123" s="846" t="s">
        <v>445</v>
      </c>
      <c r="DM123" s="844"/>
      <c r="DN123" s="844"/>
      <c r="DO123" s="844"/>
      <c r="DP123" s="845"/>
      <c r="DQ123" s="846" t="s">
        <v>445</v>
      </c>
      <c r="DR123" s="844"/>
      <c r="DS123" s="844"/>
      <c r="DT123" s="844"/>
      <c r="DU123" s="845"/>
      <c r="DV123" s="888" t="s">
        <v>445</v>
      </c>
      <c r="DW123" s="889"/>
      <c r="DX123" s="889"/>
      <c r="DY123" s="889"/>
      <c r="DZ123" s="890"/>
    </row>
    <row r="124" spans="1:130" s="226"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445</v>
      </c>
      <c r="AB124" s="844"/>
      <c r="AC124" s="844"/>
      <c r="AD124" s="844"/>
      <c r="AE124" s="845"/>
      <c r="AF124" s="846" t="s">
        <v>444</v>
      </c>
      <c r="AG124" s="844"/>
      <c r="AH124" s="844"/>
      <c r="AI124" s="844"/>
      <c r="AJ124" s="845"/>
      <c r="AK124" s="846" t="s">
        <v>444</v>
      </c>
      <c r="AL124" s="844"/>
      <c r="AM124" s="844"/>
      <c r="AN124" s="844"/>
      <c r="AO124" s="845"/>
      <c r="AP124" s="888" t="s">
        <v>242</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47.1</v>
      </c>
      <c r="BR124" s="895"/>
      <c r="BS124" s="895"/>
      <c r="BT124" s="895"/>
      <c r="BU124" s="895"/>
      <c r="BV124" s="895">
        <v>41.9</v>
      </c>
      <c r="BW124" s="895"/>
      <c r="BX124" s="895"/>
      <c r="BY124" s="895"/>
      <c r="BZ124" s="895"/>
      <c r="CA124" s="895">
        <v>51.2</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v>54935</v>
      </c>
      <c r="DH124" s="828"/>
      <c r="DI124" s="828"/>
      <c r="DJ124" s="828"/>
      <c r="DK124" s="829"/>
      <c r="DL124" s="830">
        <v>18354</v>
      </c>
      <c r="DM124" s="828"/>
      <c r="DN124" s="828"/>
      <c r="DO124" s="828"/>
      <c r="DP124" s="829"/>
      <c r="DQ124" s="830" t="s">
        <v>445</v>
      </c>
      <c r="DR124" s="828"/>
      <c r="DS124" s="828"/>
      <c r="DT124" s="828"/>
      <c r="DU124" s="829"/>
      <c r="DV124" s="912" t="s">
        <v>450</v>
      </c>
      <c r="DW124" s="913"/>
      <c r="DX124" s="913"/>
      <c r="DY124" s="913"/>
      <c r="DZ124" s="914"/>
    </row>
    <row r="125" spans="1:130" s="226" customFormat="1" ht="26.25" customHeight="1" x14ac:dyDescent="0.2">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451</v>
      </c>
      <c r="AB125" s="844"/>
      <c r="AC125" s="844"/>
      <c r="AD125" s="844"/>
      <c r="AE125" s="845"/>
      <c r="AF125" s="846" t="s">
        <v>444</v>
      </c>
      <c r="AG125" s="844"/>
      <c r="AH125" s="844"/>
      <c r="AI125" s="844"/>
      <c r="AJ125" s="845"/>
      <c r="AK125" s="846" t="s">
        <v>445</v>
      </c>
      <c r="AL125" s="844"/>
      <c r="AM125" s="844"/>
      <c r="AN125" s="844"/>
      <c r="AO125" s="845"/>
      <c r="AP125" s="888" t="s">
        <v>451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451</v>
      </c>
      <c r="DH125" s="906"/>
      <c r="DI125" s="906"/>
      <c r="DJ125" s="906"/>
      <c r="DK125" s="906"/>
      <c r="DL125" s="906" t="s">
        <v>444</v>
      </c>
      <c r="DM125" s="906"/>
      <c r="DN125" s="906"/>
      <c r="DO125" s="906"/>
      <c r="DP125" s="906"/>
      <c r="DQ125" s="906" t="s">
        <v>444</v>
      </c>
      <c r="DR125" s="906"/>
      <c r="DS125" s="906"/>
      <c r="DT125" s="906"/>
      <c r="DU125" s="906"/>
      <c r="DV125" s="907" t="s">
        <v>242</v>
      </c>
      <c r="DW125" s="907"/>
      <c r="DX125" s="907"/>
      <c r="DY125" s="907"/>
      <c r="DZ125" s="908"/>
    </row>
    <row r="126" spans="1:130" s="226" customFormat="1" ht="26.25" customHeight="1" thickBot="1" x14ac:dyDescent="0.25">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706868</v>
      </c>
      <c r="AB126" s="844"/>
      <c r="AC126" s="844"/>
      <c r="AD126" s="844"/>
      <c r="AE126" s="845"/>
      <c r="AF126" s="846">
        <v>1323205</v>
      </c>
      <c r="AG126" s="844"/>
      <c r="AH126" s="844"/>
      <c r="AI126" s="844"/>
      <c r="AJ126" s="845"/>
      <c r="AK126" s="846">
        <v>1515961</v>
      </c>
      <c r="AL126" s="844"/>
      <c r="AM126" s="844"/>
      <c r="AN126" s="844"/>
      <c r="AO126" s="845"/>
      <c r="AP126" s="888">
        <v>1.9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444</v>
      </c>
      <c r="DH126" s="881"/>
      <c r="DI126" s="881"/>
      <c r="DJ126" s="881"/>
      <c r="DK126" s="881"/>
      <c r="DL126" s="881" t="s">
        <v>445</v>
      </c>
      <c r="DM126" s="881"/>
      <c r="DN126" s="881"/>
      <c r="DO126" s="881"/>
      <c r="DP126" s="881"/>
      <c r="DQ126" s="881" t="s">
        <v>451</v>
      </c>
      <c r="DR126" s="881"/>
      <c r="DS126" s="881"/>
      <c r="DT126" s="881"/>
      <c r="DU126" s="881"/>
      <c r="DV126" s="858" t="s">
        <v>439</v>
      </c>
      <c r="DW126" s="858"/>
      <c r="DX126" s="858"/>
      <c r="DY126" s="858"/>
      <c r="DZ126" s="859"/>
    </row>
    <row r="127" spans="1:130" s="226" customFormat="1" ht="26.25" customHeight="1" x14ac:dyDescent="0.2">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469</v>
      </c>
      <c r="AB127" s="844"/>
      <c r="AC127" s="844"/>
      <c r="AD127" s="844"/>
      <c r="AE127" s="845"/>
      <c r="AF127" s="846" t="s">
        <v>439</v>
      </c>
      <c r="AG127" s="844"/>
      <c r="AH127" s="844"/>
      <c r="AI127" s="844"/>
      <c r="AJ127" s="845"/>
      <c r="AK127" s="846" t="s">
        <v>444</v>
      </c>
      <c r="AL127" s="844"/>
      <c r="AM127" s="844"/>
      <c r="AN127" s="844"/>
      <c r="AO127" s="845"/>
      <c r="AP127" s="888" t="s">
        <v>242</v>
      </c>
      <c r="AQ127" s="889"/>
      <c r="AR127" s="889"/>
      <c r="AS127" s="889"/>
      <c r="AT127" s="890"/>
      <c r="AU127" s="228"/>
      <c r="AV127" s="228"/>
      <c r="AW127" s="228"/>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451</v>
      </c>
      <c r="DH127" s="881"/>
      <c r="DI127" s="881"/>
      <c r="DJ127" s="881"/>
      <c r="DK127" s="881"/>
      <c r="DL127" s="881" t="s">
        <v>242</v>
      </c>
      <c r="DM127" s="881"/>
      <c r="DN127" s="881"/>
      <c r="DO127" s="881"/>
      <c r="DP127" s="881"/>
      <c r="DQ127" s="881" t="s">
        <v>444</v>
      </c>
      <c r="DR127" s="881"/>
      <c r="DS127" s="881"/>
      <c r="DT127" s="881"/>
      <c r="DU127" s="881"/>
      <c r="DV127" s="858" t="s">
        <v>444</v>
      </c>
      <c r="DW127" s="858"/>
      <c r="DX127" s="858"/>
      <c r="DY127" s="858"/>
      <c r="DZ127" s="859"/>
    </row>
    <row r="128" spans="1:130" s="226" customFormat="1" ht="26.25" customHeight="1" thickBot="1" x14ac:dyDescent="0.25">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3727979</v>
      </c>
      <c r="AB128" s="865"/>
      <c r="AC128" s="865"/>
      <c r="AD128" s="865"/>
      <c r="AE128" s="866"/>
      <c r="AF128" s="867">
        <v>3641440</v>
      </c>
      <c r="AG128" s="865"/>
      <c r="AH128" s="865"/>
      <c r="AI128" s="865"/>
      <c r="AJ128" s="866"/>
      <c r="AK128" s="867">
        <v>3536944</v>
      </c>
      <c r="AL128" s="865"/>
      <c r="AM128" s="865"/>
      <c r="AN128" s="865"/>
      <c r="AO128" s="866"/>
      <c r="AP128" s="868"/>
      <c r="AQ128" s="869"/>
      <c r="AR128" s="869"/>
      <c r="AS128" s="869"/>
      <c r="AT128" s="870"/>
      <c r="AU128" s="228"/>
      <c r="AV128" s="228"/>
      <c r="AW128" s="228"/>
      <c r="AX128" s="871" t="s">
        <v>497</v>
      </c>
      <c r="AY128" s="872"/>
      <c r="AZ128" s="872"/>
      <c r="BA128" s="872"/>
      <c r="BB128" s="872"/>
      <c r="BC128" s="872"/>
      <c r="BD128" s="872"/>
      <c r="BE128" s="873"/>
      <c r="BF128" s="850" t="s">
        <v>451</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v>11500</v>
      </c>
      <c r="DH128" s="855"/>
      <c r="DI128" s="855"/>
      <c r="DJ128" s="855"/>
      <c r="DK128" s="855"/>
      <c r="DL128" s="855">
        <v>9100</v>
      </c>
      <c r="DM128" s="855"/>
      <c r="DN128" s="855"/>
      <c r="DO128" s="855"/>
      <c r="DP128" s="855"/>
      <c r="DQ128" s="855">
        <v>6700</v>
      </c>
      <c r="DR128" s="855"/>
      <c r="DS128" s="855"/>
      <c r="DT128" s="855"/>
      <c r="DU128" s="855"/>
      <c r="DV128" s="856">
        <v>0</v>
      </c>
      <c r="DW128" s="856"/>
      <c r="DX128" s="856"/>
      <c r="DY128" s="856"/>
      <c r="DZ128" s="857"/>
    </row>
    <row r="129" spans="1:131" s="226" customFormat="1" ht="26.25" customHeight="1" x14ac:dyDescent="0.2">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86144671</v>
      </c>
      <c r="AB129" s="844"/>
      <c r="AC129" s="844"/>
      <c r="AD129" s="844"/>
      <c r="AE129" s="845"/>
      <c r="AF129" s="846">
        <v>87347528</v>
      </c>
      <c r="AG129" s="844"/>
      <c r="AH129" s="844"/>
      <c r="AI129" s="844"/>
      <c r="AJ129" s="845"/>
      <c r="AK129" s="846">
        <v>85077898</v>
      </c>
      <c r="AL129" s="844"/>
      <c r="AM129" s="844"/>
      <c r="AN129" s="844"/>
      <c r="AO129" s="845"/>
      <c r="AP129" s="847"/>
      <c r="AQ129" s="848"/>
      <c r="AR129" s="848"/>
      <c r="AS129" s="848"/>
      <c r="AT129" s="849"/>
      <c r="AU129" s="229"/>
      <c r="AV129" s="229"/>
      <c r="AW129" s="229"/>
      <c r="AX129" s="815" t="s">
        <v>500</v>
      </c>
      <c r="AY129" s="816"/>
      <c r="AZ129" s="816"/>
      <c r="BA129" s="816"/>
      <c r="BB129" s="816"/>
      <c r="BC129" s="816"/>
      <c r="BD129" s="816"/>
      <c r="BE129" s="817"/>
      <c r="BF129" s="834" t="s">
        <v>451</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6483231</v>
      </c>
      <c r="AB130" s="844"/>
      <c r="AC130" s="844"/>
      <c r="AD130" s="844"/>
      <c r="AE130" s="845"/>
      <c r="AF130" s="846">
        <v>6212422</v>
      </c>
      <c r="AG130" s="844"/>
      <c r="AH130" s="844"/>
      <c r="AI130" s="844"/>
      <c r="AJ130" s="845"/>
      <c r="AK130" s="846">
        <v>5945969</v>
      </c>
      <c r="AL130" s="844"/>
      <c r="AM130" s="844"/>
      <c r="AN130" s="844"/>
      <c r="AO130" s="845"/>
      <c r="AP130" s="847"/>
      <c r="AQ130" s="848"/>
      <c r="AR130" s="848"/>
      <c r="AS130" s="848"/>
      <c r="AT130" s="849"/>
      <c r="AU130" s="229"/>
      <c r="AV130" s="229"/>
      <c r="AW130" s="229"/>
      <c r="AX130" s="815" t="s">
        <v>503</v>
      </c>
      <c r="AY130" s="816"/>
      <c r="AZ130" s="816"/>
      <c r="BA130" s="816"/>
      <c r="BB130" s="816"/>
      <c r="BC130" s="816"/>
      <c r="BD130" s="816"/>
      <c r="BE130" s="817"/>
      <c r="BF130" s="818">
        <v>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79661440</v>
      </c>
      <c r="AB131" s="828"/>
      <c r="AC131" s="828"/>
      <c r="AD131" s="828"/>
      <c r="AE131" s="829"/>
      <c r="AF131" s="830">
        <v>81135106</v>
      </c>
      <c r="AG131" s="828"/>
      <c r="AH131" s="828"/>
      <c r="AI131" s="828"/>
      <c r="AJ131" s="829"/>
      <c r="AK131" s="830">
        <v>79131929</v>
      </c>
      <c r="AL131" s="828"/>
      <c r="AM131" s="828"/>
      <c r="AN131" s="828"/>
      <c r="AO131" s="829"/>
      <c r="AP131" s="831"/>
      <c r="AQ131" s="832"/>
      <c r="AR131" s="832"/>
      <c r="AS131" s="832"/>
      <c r="AT131" s="833"/>
      <c r="AU131" s="229"/>
      <c r="AV131" s="229"/>
      <c r="AW131" s="229"/>
      <c r="AX131" s="793" t="s">
        <v>505</v>
      </c>
      <c r="AY131" s="794"/>
      <c r="AZ131" s="794"/>
      <c r="BA131" s="794"/>
      <c r="BB131" s="794"/>
      <c r="BC131" s="794"/>
      <c r="BD131" s="794"/>
      <c r="BE131" s="795"/>
      <c r="BF131" s="796">
        <v>51.2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2.9481992789999998</v>
      </c>
      <c r="AB132" s="809"/>
      <c r="AC132" s="809"/>
      <c r="AD132" s="809"/>
      <c r="AE132" s="810"/>
      <c r="AF132" s="811">
        <v>3.9912057299999999</v>
      </c>
      <c r="AG132" s="809"/>
      <c r="AH132" s="809"/>
      <c r="AI132" s="809"/>
      <c r="AJ132" s="810"/>
      <c r="AK132" s="811">
        <v>5.306929899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2.2999999999999998</v>
      </c>
      <c r="AB133" s="788"/>
      <c r="AC133" s="788"/>
      <c r="AD133" s="788"/>
      <c r="AE133" s="789"/>
      <c r="AF133" s="787">
        <v>3.2</v>
      </c>
      <c r="AG133" s="788"/>
      <c r="AH133" s="788"/>
      <c r="AI133" s="788"/>
      <c r="AJ133" s="789"/>
      <c r="AK133" s="787">
        <v>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9wpKb0sZjE4aDF1r17VFubL7z8YZ26PzAc1viCTB6aOE8qkXKdDJh7d8dmuccdgcMeRPEMgzwPvcNAp0rdXfA==" saltValue="Ng+4WZE7sHoTkr1uimRH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m8BmnbduEYQjyVrxe2nl+E8hDEQAIW8z0iPUN5GK+wAX+bDYU43L7+cFcZ37bYW1nn8OINxwLl1IlKo3SgWYkQ==" saltValue="OIW92tGiN+xzuzwT1gG+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0iGxzDXOnZj4ucDNzjGmmdOyWiTD8S6c+P8YWYh0zoAjKD9/ilwEyWRZnkQizZh3QIBTJ+E5b6k29PnlcNuGw==" saltValue="eFLtOSCB7PDo6XFHielR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512</v>
      </c>
      <c r="AP7" s="268"/>
      <c r="AQ7" s="269" t="s">
        <v>513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514</v>
      </c>
      <c r="AQ8" s="275" t="s">
        <v>515</v>
      </c>
      <c r="AR8" s="276" t="s">
        <v>516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517</v>
      </c>
      <c r="AL9" s="1195"/>
      <c r="AM9" s="1195"/>
      <c r="AN9" s="1196"/>
      <c r="AO9" s="277">
        <v>27426130</v>
      </c>
      <c r="AP9" s="277">
        <v>61903</v>
      </c>
      <c r="AQ9" s="278">
        <v>61144</v>
      </c>
      <c r="AR9" s="279">
        <v>1.2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518</v>
      </c>
      <c r="AL10" s="1195"/>
      <c r="AM10" s="1195"/>
      <c r="AN10" s="1196"/>
      <c r="AO10" s="280">
        <v>93</v>
      </c>
      <c r="AP10" s="280">
        <v>0</v>
      </c>
      <c r="AQ10" s="281">
        <v>1318</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519</v>
      </c>
      <c r="AL11" s="1195"/>
      <c r="AM11" s="1195"/>
      <c r="AN11" s="1196"/>
      <c r="AO11" s="280">
        <v>1030249</v>
      </c>
      <c r="AP11" s="280">
        <v>2325</v>
      </c>
      <c r="AQ11" s="281">
        <v>986</v>
      </c>
      <c r="AR11" s="282">
        <v>135.80000000000001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520</v>
      </c>
      <c r="AL12" s="1195"/>
      <c r="AM12" s="1195"/>
      <c r="AN12" s="1196"/>
      <c r="AO12" s="280" t="s">
        <v>521</v>
      </c>
      <c r="AP12" s="280" t="s">
        <v>521</v>
      </c>
      <c r="AQ12" s="281">
        <v>36</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522</v>
      </c>
      <c r="AL13" s="1195"/>
      <c r="AM13" s="1195"/>
      <c r="AN13" s="1196"/>
      <c r="AO13" s="280">
        <v>893468</v>
      </c>
      <c r="AP13" s="280">
        <v>2017</v>
      </c>
      <c r="AQ13" s="281">
        <v>2152</v>
      </c>
      <c r="AR13" s="282">
        <v>-6.3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523</v>
      </c>
      <c r="AL14" s="1195"/>
      <c r="AM14" s="1195"/>
      <c r="AN14" s="1196"/>
      <c r="AO14" s="280">
        <v>648320</v>
      </c>
      <c r="AP14" s="280">
        <v>1463</v>
      </c>
      <c r="AQ14" s="281">
        <v>1296</v>
      </c>
      <c r="AR14" s="282">
        <v>12.9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524</v>
      </c>
      <c r="AL15" s="1198"/>
      <c r="AM15" s="1198"/>
      <c r="AN15" s="1199"/>
      <c r="AO15" s="280">
        <v>-1322041</v>
      </c>
      <c r="AP15" s="280">
        <v>-2984</v>
      </c>
      <c r="AQ15" s="281">
        <v>-3683</v>
      </c>
      <c r="AR15" s="282">
        <v>-19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184</v>
      </c>
      <c r="AL16" s="1198"/>
      <c r="AM16" s="1198"/>
      <c r="AN16" s="1199"/>
      <c r="AO16" s="280">
        <v>28676219</v>
      </c>
      <c r="AP16" s="280">
        <v>64724</v>
      </c>
      <c r="AQ16" s="281">
        <v>63248</v>
      </c>
      <c r="AR16" s="282">
        <v>2.2999999999999998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529</v>
      </c>
      <c r="AL21" s="1201"/>
      <c r="AM21" s="1201"/>
      <c r="AN21" s="1202"/>
      <c r="AO21" s="293">
        <v>6.08</v>
      </c>
      <c r="AP21" s="294">
        <v>6.03</v>
      </c>
      <c r="AQ21" s="295">
        <v>0.05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530</v>
      </c>
      <c r="AL22" s="1201"/>
      <c r="AM22" s="1201"/>
      <c r="AN22" s="1202"/>
      <c r="AO22" s="298">
        <v>101.2</v>
      </c>
      <c r="AP22" s="299">
        <v>99.9</v>
      </c>
      <c r="AQ22" s="300">
        <v>1.3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512</v>
      </c>
      <c r="AP30" s="268"/>
      <c r="AQ30" s="269" t="s">
        <v>513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514</v>
      </c>
      <c r="AQ31" s="275" t="s">
        <v>515</v>
      </c>
      <c r="AR31" s="276" t="s">
        <v>516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534</v>
      </c>
      <c r="AL32" s="1185"/>
      <c r="AM32" s="1185"/>
      <c r="AN32" s="1186"/>
      <c r="AO32" s="308">
        <v>9463844</v>
      </c>
      <c r="AP32" s="308">
        <v>21361</v>
      </c>
      <c r="AQ32" s="309">
        <v>26067</v>
      </c>
      <c r="AR32" s="310">
        <v>-18.100000000000001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535</v>
      </c>
      <c r="AL33" s="1185"/>
      <c r="AM33" s="1185"/>
      <c r="AN33" s="1186"/>
      <c r="AO33" s="308" t="s">
        <v>521</v>
      </c>
      <c r="AP33" s="308" t="s">
        <v>521</v>
      </c>
      <c r="AQ33" s="309">
        <v>0</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536</v>
      </c>
      <c r="AL34" s="1185"/>
      <c r="AM34" s="1185"/>
      <c r="AN34" s="1186"/>
      <c r="AO34" s="308" t="s">
        <v>521</v>
      </c>
      <c r="AP34" s="308" t="s">
        <v>521</v>
      </c>
      <c r="AQ34" s="309">
        <v>31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537</v>
      </c>
      <c r="AL35" s="1185"/>
      <c r="AM35" s="1185"/>
      <c r="AN35" s="1186"/>
      <c r="AO35" s="308">
        <v>2702584</v>
      </c>
      <c r="AP35" s="308">
        <v>6100</v>
      </c>
      <c r="AQ35" s="309">
        <v>5447</v>
      </c>
      <c r="AR35" s="310">
        <v>12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538</v>
      </c>
      <c r="AL36" s="1185"/>
      <c r="AM36" s="1185"/>
      <c r="AN36" s="1186"/>
      <c r="AO36" s="308" t="s">
        <v>521</v>
      </c>
      <c r="AP36" s="308" t="s">
        <v>521</v>
      </c>
      <c r="AQ36" s="309">
        <v>447</v>
      </c>
      <c r="AR36" s="310" t="s">
        <v>521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539</v>
      </c>
      <c r="AL37" s="1185"/>
      <c r="AM37" s="1185"/>
      <c r="AN37" s="1186"/>
      <c r="AO37" s="308">
        <v>1515961</v>
      </c>
      <c r="AP37" s="308">
        <v>3422</v>
      </c>
      <c r="AQ37" s="309">
        <v>1408</v>
      </c>
      <c r="AR37" s="310">
        <v>143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540</v>
      </c>
      <c r="AL38" s="1188"/>
      <c r="AM38" s="1188"/>
      <c r="AN38" s="1189"/>
      <c r="AO38" s="311" t="s">
        <v>521</v>
      </c>
      <c r="AP38" s="311" t="s">
        <v>521</v>
      </c>
      <c r="AQ38" s="312">
        <v>0</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541</v>
      </c>
      <c r="AL39" s="1188"/>
      <c r="AM39" s="1188"/>
      <c r="AN39" s="1189"/>
      <c r="AO39" s="308">
        <v>-3536944</v>
      </c>
      <c r="AP39" s="308">
        <v>-7983</v>
      </c>
      <c r="AQ39" s="309">
        <v>-7310</v>
      </c>
      <c r="AR39" s="310">
        <v>9.1999999999999993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542</v>
      </c>
      <c r="AL40" s="1185"/>
      <c r="AM40" s="1185"/>
      <c r="AN40" s="1186"/>
      <c r="AO40" s="308">
        <v>-5945969</v>
      </c>
      <c r="AP40" s="308">
        <v>-13420</v>
      </c>
      <c r="AQ40" s="309">
        <v>-19218</v>
      </c>
      <c r="AR40" s="310">
        <v>-30.2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4199476</v>
      </c>
      <c r="AP41" s="308">
        <v>9478</v>
      </c>
      <c r="AQ41" s="309">
        <v>6873</v>
      </c>
      <c r="AR41" s="310">
        <v>37.9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512</v>
      </c>
      <c r="AN49" s="1179" t="s">
        <v>546</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547</v>
      </c>
      <c r="AO50" s="325" t="s">
        <v>548</v>
      </c>
      <c r="AP50" s="326" t="s">
        <v>549</v>
      </c>
      <c r="AQ50" s="327" t="s">
        <v>550</v>
      </c>
      <c r="AR50" s="328" t="s">
        <v>551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27893821</v>
      </c>
      <c r="AN51" s="330">
        <v>64766</v>
      </c>
      <c r="AO51" s="331">
        <v>74.400000000000006</v>
      </c>
      <c r="AP51" s="332">
        <v>41080</v>
      </c>
      <c r="AQ51" s="333">
        <v>3</v>
      </c>
      <c r="AR51" s="334">
        <v>71.400000000000006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23320560</v>
      </c>
      <c r="AN52" s="338">
        <v>54148</v>
      </c>
      <c r="AO52" s="339">
        <v>87</v>
      </c>
      <c r="AP52" s="340">
        <v>27265</v>
      </c>
      <c r="AQ52" s="341">
        <v>4.2</v>
      </c>
      <c r="AR52" s="342">
        <v>82.8</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16308953</v>
      </c>
      <c r="AN53" s="330">
        <v>37619</v>
      </c>
      <c r="AO53" s="331">
        <v>-41.9</v>
      </c>
      <c r="AP53" s="332">
        <v>33173</v>
      </c>
      <c r="AQ53" s="333">
        <v>-19.2</v>
      </c>
      <c r="AR53" s="334">
        <v>-22.7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10125965</v>
      </c>
      <c r="AN54" s="338">
        <v>23357</v>
      </c>
      <c r="AO54" s="339">
        <v>-56.9</v>
      </c>
      <c r="AP54" s="340">
        <v>20353</v>
      </c>
      <c r="AQ54" s="341">
        <v>-25.4</v>
      </c>
      <c r="AR54" s="342">
        <v>-31.5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20321006</v>
      </c>
      <c r="AN55" s="330">
        <v>46586</v>
      </c>
      <c r="AO55" s="331">
        <v>23.8</v>
      </c>
      <c r="AP55" s="332">
        <v>37644</v>
      </c>
      <c r="AQ55" s="333">
        <v>13.5</v>
      </c>
      <c r="AR55" s="334">
        <v>10.3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13899724</v>
      </c>
      <c r="AN56" s="338">
        <v>31865</v>
      </c>
      <c r="AO56" s="339">
        <v>36.4</v>
      </c>
      <c r="AP56" s="340">
        <v>24939</v>
      </c>
      <c r="AQ56" s="341">
        <v>22.5</v>
      </c>
      <c r="AR56" s="342">
        <v>13.9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14461313</v>
      </c>
      <c r="AN57" s="330">
        <v>32910</v>
      </c>
      <c r="AO57" s="331">
        <v>-29.4</v>
      </c>
      <c r="AP57" s="332">
        <v>39221</v>
      </c>
      <c r="AQ57" s="333">
        <v>4.2</v>
      </c>
      <c r="AR57" s="334">
        <v>-33.6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6518782</v>
      </c>
      <c r="AN58" s="338">
        <v>14835</v>
      </c>
      <c r="AO58" s="339">
        <v>-53.4</v>
      </c>
      <c r="AP58" s="340">
        <v>24821</v>
      </c>
      <c r="AQ58" s="341">
        <v>-0.5</v>
      </c>
      <c r="AR58" s="342">
        <v>-52.9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20822216</v>
      </c>
      <c r="AN59" s="330">
        <v>46997</v>
      </c>
      <c r="AO59" s="331">
        <v>42.8</v>
      </c>
      <c r="AP59" s="332">
        <v>38566</v>
      </c>
      <c r="AQ59" s="333">
        <v>-1.7</v>
      </c>
      <c r="AR59" s="334">
        <v>44.5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8765385</v>
      </c>
      <c r="AN60" s="338">
        <v>19784</v>
      </c>
      <c r="AO60" s="339">
        <v>33.4</v>
      </c>
      <c r="AP60" s="340">
        <v>24059</v>
      </c>
      <c r="AQ60" s="341">
        <v>-3.1</v>
      </c>
      <c r="AR60" s="342">
        <v>36.5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19961462</v>
      </c>
      <c r="AN61" s="345">
        <v>45776</v>
      </c>
      <c r="AO61" s="346">
        <v>13.9</v>
      </c>
      <c r="AP61" s="347">
        <v>37937</v>
      </c>
      <c r="AQ61" s="348">
        <v>0</v>
      </c>
      <c r="AR61" s="334">
        <v>13.9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12526083</v>
      </c>
      <c r="AN62" s="338">
        <v>28798</v>
      </c>
      <c r="AO62" s="339">
        <v>9.3000000000000007</v>
      </c>
      <c r="AP62" s="340">
        <v>24287</v>
      </c>
      <c r="AQ62" s="341">
        <v>-0.5</v>
      </c>
      <c r="AR62" s="342">
        <v>9.8000000000000007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q/15JGvk2UeFJcNMvZCpPBwzKwCYogodSEJ00pvoWUGMBU1j+lS+4LohiF86WpA4fR8Cjr4IPqnnYZVqHOdt2Q==" saltValue="e/eHsOfnJd1bxYAUaOB1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560</v>
      </c>
    </row>
    <row r="120" spans="125:125" ht="13.5" hidden="1" customHeight="1" x14ac:dyDescent="0.2"/>
    <row r="121" spans="125:125" ht="13.5" hidden="1" customHeight="1" x14ac:dyDescent="0.2">
      <c r="DU121" s="255"/>
    </row>
  </sheetData>
  <sheetProtection algorithmName="SHA-512" hashValue="iBe4sJ9CZHt5E+h0IQaAV+aGh8rJEvwBDQ1z5bOEBn50QoijVt7/e2qhYE60lDIIP+3bx/d7Q46h/7qD5FUB/w==" saltValue="cFY7JtDCqP9NIdy6b0iw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561</v>
      </c>
    </row>
  </sheetData>
  <sheetProtection algorithmName="SHA-512" hashValue="P+/6oRbvozu3RtPvqpXNgWDkvzo4oGEVA/qualBpkwBVC2ymCkxqRDWN3DJnBZR8OxRfEdnZUvov7bbtvFHCZQ==" saltValue="F0g16lOk1OhouK9p/QHtw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3" t="s">
        <v>3</v>
      </c>
      <c r="D47" s="1203"/>
      <c r="E47" s="1204"/>
      <c r="F47" s="11">
        <v>9.8800000000000008</v>
      </c>
      <c r="G47" s="12">
        <v>11.96</v>
      </c>
      <c r="H47" s="12">
        <v>13.1</v>
      </c>
      <c r="I47" s="12">
        <v>15.6</v>
      </c>
      <c r="J47" s="13">
        <v>14.53</v>
      </c>
    </row>
    <row r="48" spans="2:10" ht="57.75" customHeight="1" x14ac:dyDescent="0.2">
      <c r="B48" s="14"/>
      <c r="C48" s="1205" t="s">
        <v>4</v>
      </c>
      <c r="D48" s="1205"/>
      <c r="E48" s="1206"/>
      <c r="F48" s="15">
        <v>7.59</v>
      </c>
      <c r="G48" s="16">
        <v>6.78</v>
      </c>
      <c r="H48" s="16">
        <v>4.6500000000000004</v>
      </c>
      <c r="I48" s="16">
        <v>5.68</v>
      </c>
      <c r="J48" s="17">
        <v>7.98</v>
      </c>
    </row>
    <row r="49" spans="2:10" ht="57.75" customHeight="1" thickBot="1" x14ac:dyDescent="0.25">
      <c r="B49" s="18"/>
      <c r="C49" s="1207" t="s">
        <v>5</v>
      </c>
      <c r="D49" s="1207"/>
      <c r="E49" s="1208"/>
      <c r="F49" s="19">
        <v>0.22</v>
      </c>
      <c r="G49" s="20">
        <v>1.6</v>
      </c>
      <c r="H49" s="20" t="s">
        <v>567</v>
      </c>
      <c r="I49" s="20">
        <v>3.78</v>
      </c>
      <c r="J49" s="21">
        <v>0.66</v>
      </c>
    </row>
    <row r="50" spans="2:10" ht="13.2" x14ac:dyDescent="0.2"/>
  </sheetData>
  <sheetProtection algorithmName="SHA-512" hashValue="qUFQ86NNmp++dGketTcrJGfhiXEDBluchPzzJi0Fr0LDhHrCABilwcxitAZNvtD43LbVUHT62QZmRhbsQ7qyxA==" saltValue="OL2b5uwQNRP2piHS5cWE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5" t="s">
        <v>568</v>
      </c>
      <c r="D34" s="1215"/>
      <c r="E34" s="1216"/>
      <c r="F34" s="32">
        <v>6.54</v>
      </c>
      <c r="G34" s="33">
        <v>6.83</v>
      </c>
      <c r="H34" s="33">
        <v>6.2</v>
      </c>
      <c r="I34" s="33">
        <v>6.64</v>
      </c>
      <c r="J34" s="34">
        <v>8.68</v>
      </c>
      <c r="K34" s="22"/>
      <c r="L34" s="22"/>
      <c r="M34" s="22"/>
      <c r="N34" s="22"/>
      <c r="O34" s="22"/>
      <c r="P34" s="22"/>
    </row>
    <row r="35" spans="1:16" ht="39" customHeight="1" x14ac:dyDescent="0.2">
      <c r="A35" s="22"/>
      <c r="B35" s="35"/>
      <c r="C35" s="1209" t="s">
        <v>569</v>
      </c>
      <c r="D35" s="1210"/>
      <c r="E35" s="1211"/>
      <c r="F35" s="36">
        <v>7.71</v>
      </c>
      <c r="G35" s="37">
        <v>6.59</v>
      </c>
      <c r="H35" s="37">
        <v>4.54</v>
      </c>
      <c r="I35" s="37">
        <v>5.54</v>
      </c>
      <c r="J35" s="38">
        <v>7.85</v>
      </c>
      <c r="K35" s="22"/>
      <c r="L35" s="22"/>
      <c r="M35" s="22"/>
      <c r="N35" s="22"/>
      <c r="O35" s="22"/>
      <c r="P35" s="22"/>
    </row>
    <row r="36" spans="1:16" ht="39" customHeight="1" x14ac:dyDescent="0.2">
      <c r="A36" s="22"/>
      <c r="B36" s="35"/>
      <c r="C36" s="1209" t="s">
        <v>570</v>
      </c>
      <c r="D36" s="1210"/>
      <c r="E36" s="1211"/>
      <c r="F36" s="36">
        <v>2.2200000000000002</v>
      </c>
      <c r="G36" s="37">
        <v>1.89</v>
      </c>
      <c r="H36" s="37">
        <v>1.26</v>
      </c>
      <c r="I36" s="37">
        <v>1.94</v>
      </c>
      <c r="J36" s="38">
        <v>2.39</v>
      </c>
      <c r="K36" s="22"/>
      <c r="L36" s="22"/>
      <c r="M36" s="22"/>
      <c r="N36" s="22"/>
      <c r="O36" s="22"/>
      <c r="P36" s="22"/>
    </row>
    <row r="37" spans="1:16" ht="39" customHeight="1" x14ac:dyDescent="0.2">
      <c r="A37" s="22"/>
      <c r="B37" s="35"/>
      <c r="C37" s="1209" t="s">
        <v>571</v>
      </c>
      <c r="D37" s="1210"/>
      <c r="E37" s="1211"/>
      <c r="F37" s="36">
        <v>2.91</v>
      </c>
      <c r="G37" s="37">
        <v>1.73</v>
      </c>
      <c r="H37" s="37">
        <v>0.9</v>
      </c>
      <c r="I37" s="37">
        <v>1.1100000000000001</v>
      </c>
      <c r="J37" s="38">
        <v>1.19</v>
      </c>
      <c r="K37" s="22"/>
      <c r="L37" s="22"/>
      <c r="M37" s="22"/>
      <c r="N37" s="22"/>
      <c r="O37" s="22"/>
      <c r="P37" s="22"/>
    </row>
    <row r="38" spans="1:16" ht="39" customHeight="1" x14ac:dyDescent="0.2">
      <c r="A38" s="22"/>
      <c r="B38" s="35"/>
      <c r="C38" s="1209" t="s">
        <v>572</v>
      </c>
      <c r="D38" s="1210"/>
      <c r="E38" s="1211"/>
      <c r="F38" s="36">
        <v>0.34</v>
      </c>
      <c r="G38" s="37">
        <v>0.42</v>
      </c>
      <c r="H38" s="37">
        <v>0.2</v>
      </c>
      <c r="I38" s="37">
        <v>0.51</v>
      </c>
      <c r="J38" s="38">
        <v>0.67</v>
      </c>
      <c r="K38" s="22"/>
      <c r="L38" s="22"/>
      <c r="M38" s="22"/>
      <c r="N38" s="22"/>
      <c r="O38" s="22"/>
      <c r="P38" s="22"/>
    </row>
    <row r="39" spans="1:16" ht="39" customHeight="1" x14ac:dyDescent="0.2">
      <c r="A39" s="22"/>
      <c r="B39" s="35"/>
      <c r="C39" s="1209" t="s">
        <v>573</v>
      </c>
      <c r="D39" s="1210"/>
      <c r="E39" s="1211"/>
      <c r="F39" s="36">
        <v>0.45</v>
      </c>
      <c r="G39" s="37">
        <v>0.3</v>
      </c>
      <c r="H39" s="37">
        <v>0.59</v>
      </c>
      <c r="I39" s="37">
        <v>0.51</v>
      </c>
      <c r="J39" s="38">
        <v>0.36</v>
      </c>
      <c r="K39" s="22"/>
      <c r="L39" s="22"/>
      <c r="M39" s="22"/>
      <c r="N39" s="22"/>
      <c r="O39" s="22"/>
      <c r="P39" s="22"/>
    </row>
    <row r="40" spans="1:16" ht="39" customHeight="1" x14ac:dyDescent="0.2">
      <c r="A40" s="22"/>
      <c r="B40" s="35"/>
      <c r="C40" s="1209" t="s">
        <v>574</v>
      </c>
      <c r="D40" s="1210"/>
      <c r="E40" s="1211"/>
      <c r="F40" s="36">
        <v>0.17</v>
      </c>
      <c r="G40" s="37">
        <v>0.15</v>
      </c>
      <c r="H40" s="37">
        <v>0.15</v>
      </c>
      <c r="I40" s="37">
        <v>0.12</v>
      </c>
      <c r="J40" s="38">
        <v>0.13</v>
      </c>
      <c r="K40" s="22"/>
      <c r="L40" s="22"/>
      <c r="M40" s="22"/>
      <c r="N40" s="22"/>
      <c r="O40" s="22"/>
      <c r="P40" s="22"/>
    </row>
    <row r="41" spans="1:16" ht="39" customHeight="1" x14ac:dyDescent="0.2">
      <c r="A41" s="22"/>
      <c r="B41" s="35"/>
      <c r="C41" s="1209" t="s">
        <v>575</v>
      </c>
      <c r="D41" s="1210"/>
      <c r="E41" s="1211"/>
      <c r="F41" s="36">
        <v>0.08</v>
      </c>
      <c r="G41" s="37">
        <v>0.08</v>
      </c>
      <c r="H41" s="37">
        <v>7.0000000000000007E-2</v>
      </c>
      <c r="I41" s="37">
        <v>0.05</v>
      </c>
      <c r="J41" s="38">
        <v>0.04</v>
      </c>
      <c r="K41" s="22"/>
      <c r="L41" s="22"/>
      <c r="M41" s="22"/>
      <c r="N41" s="22"/>
      <c r="O41" s="22"/>
      <c r="P41" s="22"/>
    </row>
    <row r="42" spans="1:16" ht="39" customHeight="1" x14ac:dyDescent="0.2">
      <c r="A42" s="22"/>
      <c r="B42" s="39"/>
      <c r="C42" s="1209" t="s">
        <v>576</v>
      </c>
      <c r="D42" s="1210"/>
      <c r="E42" s="1211"/>
      <c r="F42" s="36" t="s">
        <v>521</v>
      </c>
      <c r="G42" s="37" t="s">
        <v>521</v>
      </c>
      <c r="H42" s="37" t="s">
        <v>521</v>
      </c>
      <c r="I42" s="37" t="s">
        <v>521</v>
      </c>
      <c r="J42" s="38" t="s">
        <v>521</v>
      </c>
      <c r="K42" s="22"/>
      <c r="L42" s="22"/>
      <c r="M42" s="22"/>
      <c r="N42" s="22"/>
      <c r="O42" s="22"/>
      <c r="P42" s="22"/>
    </row>
    <row r="43" spans="1:16" ht="39" customHeight="1" thickBot="1" x14ac:dyDescent="0.25">
      <c r="A43" s="22"/>
      <c r="B43" s="40"/>
      <c r="C43" s="1212" t="s">
        <v>577</v>
      </c>
      <c r="D43" s="1213"/>
      <c r="E43" s="1214"/>
      <c r="F43" s="41">
        <v>0.14000000000000001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aztqDH3zatdNmK6yGRg59KBGWTggTuFjuhFgmKoY78Ob+ZxlVczMbj+beOcVgaMUub8UfTgMcsQpdPKZ3SGtg==" saltValue="HE5td28Pesp6R4QDNQMd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8310</v>
      </c>
      <c r="L45" s="60">
        <v>8692</v>
      </c>
      <c r="M45" s="60">
        <v>8812</v>
      </c>
      <c r="N45" s="60">
        <v>9037</v>
      </c>
      <c r="O45" s="61">
        <v>9464</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2">
      <c r="A48" s="48"/>
      <c r="B48" s="1237"/>
      <c r="C48" s="1238"/>
      <c r="D48" s="62"/>
      <c r="E48" s="1219" t="s">
        <v>15</v>
      </c>
      <c r="F48" s="1219"/>
      <c r="G48" s="1219"/>
      <c r="H48" s="1219"/>
      <c r="I48" s="1219"/>
      <c r="J48" s="1220"/>
      <c r="K48" s="63">
        <v>3278</v>
      </c>
      <c r="L48" s="64">
        <v>3162</v>
      </c>
      <c r="M48" s="64">
        <v>3041</v>
      </c>
      <c r="N48" s="64">
        <v>2732</v>
      </c>
      <c r="O48" s="65">
        <v>2703</v>
      </c>
      <c r="P48" s="48"/>
      <c r="Q48" s="48"/>
      <c r="R48" s="48"/>
      <c r="S48" s="48"/>
      <c r="T48" s="48"/>
      <c r="U48" s="48"/>
    </row>
    <row r="49" spans="1:21" ht="30.75" customHeight="1" x14ac:dyDescent="0.2">
      <c r="A49" s="48"/>
      <c r="B49" s="1237"/>
      <c r="C49" s="1238"/>
      <c r="D49" s="62"/>
      <c r="E49" s="1219" t="s">
        <v>16</v>
      </c>
      <c r="F49" s="1219"/>
      <c r="G49" s="1219"/>
      <c r="H49" s="1219"/>
      <c r="I49" s="1219"/>
      <c r="J49" s="1220"/>
      <c r="K49" s="63" t="s">
        <v>521</v>
      </c>
      <c r="L49" s="64" t="s">
        <v>521</v>
      </c>
      <c r="M49" s="64" t="s">
        <v>521</v>
      </c>
      <c r="N49" s="64" t="s">
        <v>521</v>
      </c>
      <c r="O49" s="65" t="s">
        <v>521</v>
      </c>
      <c r="P49" s="48"/>
      <c r="Q49" s="48"/>
      <c r="R49" s="48"/>
      <c r="S49" s="48"/>
      <c r="T49" s="48"/>
      <c r="U49" s="48"/>
    </row>
    <row r="50" spans="1:21" ht="30.75" customHeight="1" x14ac:dyDescent="0.2">
      <c r="A50" s="48"/>
      <c r="B50" s="1237"/>
      <c r="C50" s="1238"/>
      <c r="D50" s="62"/>
      <c r="E50" s="1219" t="s">
        <v>17</v>
      </c>
      <c r="F50" s="1219"/>
      <c r="G50" s="1219"/>
      <c r="H50" s="1219"/>
      <c r="I50" s="1219"/>
      <c r="J50" s="1220"/>
      <c r="K50" s="63">
        <v>835</v>
      </c>
      <c r="L50" s="64">
        <v>1115</v>
      </c>
      <c r="M50" s="64">
        <v>707</v>
      </c>
      <c r="N50" s="64">
        <v>1323</v>
      </c>
      <c r="O50" s="65">
        <v>1516</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521</v>
      </c>
      <c r="L51" s="64" t="s">
        <v>521</v>
      </c>
      <c r="M51" s="64" t="s">
        <v>521</v>
      </c>
      <c r="N51" s="64" t="s">
        <v>521</v>
      </c>
      <c r="O51" s="65" t="s">
        <v>521</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11346</v>
      </c>
      <c r="L52" s="64">
        <v>10831</v>
      </c>
      <c r="M52" s="64">
        <v>10211</v>
      </c>
      <c r="N52" s="64">
        <v>9852</v>
      </c>
      <c r="O52" s="65">
        <v>9483</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1077</v>
      </c>
      <c r="L53" s="69">
        <v>2138</v>
      </c>
      <c r="M53" s="69">
        <v>2349</v>
      </c>
      <c r="N53" s="69">
        <v>3240</v>
      </c>
      <c r="O53" s="70">
        <v>4200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D5TTtQ6LtaM2Yu+Sbr10xz3PxQT9DpumEOEH5Du0MoNFxOK5YcztWY4EULkAgI0c6bDmHJmssTj2x7cK1wpmg==" saltValue="tobSkkwOw0gjmvIjRRGJ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55" t="s">
        <v>30</v>
      </c>
      <c r="C41" s="1256"/>
      <c r="D41" s="102"/>
      <c r="E41" s="1257" t="s">
        <v>31</v>
      </c>
      <c r="F41" s="1257"/>
      <c r="G41" s="1257"/>
      <c r="H41" s="1258"/>
      <c r="I41" s="351">
        <v>77782</v>
      </c>
      <c r="J41" s="352">
        <v>77260</v>
      </c>
      <c r="K41" s="352">
        <v>79420</v>
      </c>
      <c r="L41" s="352">
        <v>79493</v>
      </c>
      <c r="M41" s="353">
        <v>81815</v>
      </c>
    </row>
    <row r="42" spans="2:13" ht="27.75" customHeight="1" x14ac:dyDescent="0.2">
      <c r="B42" s="1245"/>
      <c r="C42" s="1246"/>
      <c r="D42" s="103"/>
      <c r="E42" s="1249" t="s">
        <v>32</v>
      </c>
      <c r="F42" s="1249"/>
      <c r="G42" s="1249"/>
      <c r="H42" s="1250"/>
      <c r="I42" s="354">
        <v>10763</v>
      </c>
      <c r="J42" s="355">
        <v>10325</v>
      </c>
      <c r="K42" s="355">
        <v>10094</v>
      </c>
      <c r="L42" s="355">
        <v>8845</v>
      </c>
      <c r="M42" s="356">
        <v>11945</v>
      </c>
    </row>
    <row r="43" spans="2:13" ht="27.75" customHeight="1" x14ac:dyDescent="0.2">
      <c r="B43" s="1245"/>
      <c r="C43" s="1246"/>
      <c r="D43" s="103"/>
      <c r="E43" s="1249" t="s">
        <v>33</v>
      </c>
      <c r="F43" s="1249"/>
      <c r="G43" s="1249"/>
      <c r="H43" s="1250"/>
      <c r="I43" s="354">
        <v>37866</v>
      </c>
      <c r="J43" s="355">
        <v>36673</v>
      </c>
      <c r="K43" s="355">
        <v>34881</v>
      </c>
      <c r="L43" s="355">
        <v>29416</v>
      </c>
      <c r="M43" s="356">
        <v>27471</v>
      </c>
    </row>
    <row r="44" spans="2:13" ht="27.75" customHeight="1" x14ac:dyDescent="0.2">
      <c r="B44" s="1245"/>
      <c r="C44" s="1246"/>
      <c r="D44" s="103"/>
      <c r="E44" s="1249" t="s">
        <v>34</v>
      </c>
      <c r="F44" s="1249"/>
      <c r="G44" s="1249"/>
      <c r="H44" s="1250"/>
      <c r="I44" s="354" t="s">
        <v>521</v>
      </c>
      <c r="J44" s="355" t="s">
        <v>521</v>
      </c>
      <c r="K44" s="355" t="s">
        <v>521</v>
      </c>
      <c r="L44" s="355" t="s">
        <v>521</v>
      </c>
      <c r="M44" s="356" t="s">
        <v>521</v>
      </c>
    </row>
    <row r="45" spans="2:13" ht="27.75" customHeight="1" x14ac:dyDescent="0.2">
      <c r="B45" s="1245"/>
      <c r="C45" s="1246"/>
      <c r="D45" s="103"/>
      <c r="E45" s="1249" t="s">
        <v>35</v>
      </c>
      <c r="F45" s="1249"/>
      <c r="G45" s="1249"/>
      <c r="H45" s="1250"/>
      <c r="I45" s="354">
        <v>17888</v>
      </c>
      <c r="J45" s="355">
        <v>17230</v>
      </c>
      <c r="K45" s="355">
        <v>17331</v>
      </c>
      <c r="L45" s="355">
        <v>16526</v>
      </c>
      <c r="M45" s="356">
        <v>16707</v>
      </c>
    </row>
    <row r="46" spans="2:13" ht="27.75" customHeight="1" x14ac:dyDescent="0.2">
      <c r="B46" s="1245"/>
      <c r="C46" s="1246"/>
      <c r="D46" s="104"/>
      <c r="E46" s="1249" t="s">
        <v>36</v>
      </c>
      <c r="F46" s="1249"/>
      <c r="G46" s="1249"/>
      <c r="H46" s="1250"/>
      <c r="I46" s="354">
        <v>16</v>
      </c>
      <c r="J46" s="355">
        <v>14</v>
      </c>
      <c r="K46" s="355">
        <v>12</v>
      </c>
      <c r="L46" s="355">
        <v>9</v>
      </c>
      <c r="M46" s="356">
        <v>7</v>
      </c>
    </row>
    <row r="47" spans="2:13" ht="27.75" customHeight="1" x14ac:dyDescent="0.2">
      <c r="B47" s="1245"/>
      <c r="C47" s="1246"/>
      <c r="D47" s="105"/>
      <c r="E47" s="1259" t="s">
        <v>37</v>
      </c>
      <c r="F47" s="1260"/>
      <c r="G47" s="1260"/>
      <c r="H47" s="1261"/>
      <c r="I47" s="354" t="s">
        <v>521</v>
      </c>
      <c r="J47" s="355" t="s">
        <v>521</v>
      </c>
      <c r="K47" s="355" t="s">
        <v>521</v>
      </c>
      <c r="L47" s="355" t="s">
        <v>521</v>
      </c>
      <c r="M47" s="356" t="s">
        <v>521</v>
      </c>
    </row>
    <row r="48" spans="2:13" ht="27.75" customHeight="1" x14ac:dyDescent="0.2">
      <c r="B48" s="1245"/>
      <c r="C48" s="1246"/>
      <c r="D48" s="103"/>
      <c r="E48" s="1249" t="s">
        <v>38</v>
      </c>
      <c r="F48" s="1249"/>
      <c r="G48" s="1249"/>
      <c r="H48" s="1250"/>
      <c r="I48" s="354" t="s">
        <v>521</v>
      </c>
      <c r="J48" s="355" t="s">
        <v>521</v>
      </c>
      <c r="K48" s="355" t="s">
        <v>521</v>
      </c>
      <c r="L48" s="355" t="s">
        <v>521</v>
      </c>
      <c r="M48" s="356" t="s">
        <v>521</v>
      </c>
    </row>
    <row r="49" spans="2:13" ht="27.75" customHeight="1" x14ac:dyDescent="0.2">
      <c r="B49" s="1247"/>
      <c r="C49" s="1248"/>
      <c r="D49" s="103"/>
      <c r="E49" s="1249" t="s">
        <v>39</v>
      </c>
      <c r="F49" s="1249"/>
      <c r="G49" s="1249"/>
      <c r="H49" s="1250"/>
      <c r="I49" s="354" t="s">
        <v>521</v>
      </c>
      <c r="J49" s="355" t="s">
        <v>521</v>
      </c>
      <c r="K49" s="355" t="s">
        <v>521</v>
      </c>
      <c r="L49" s="355" t="s">
        <v>521</v>
      </c>
      <c r="M49" s="356" t="s">
        <v>521</v>
      </c>
    </row>
    <row r="50" spans="2:13" ht="27.75" customHeight="1" x14ac:dyDescent="0.2">
      <c r="B50" s="1243" t="s">
        <v>40</v>
      </c>
      <c r="C50" s="1244"/>
      <c r="D50" s="106"/>
      <c r="E50" s="1249" t="s">
        <v>41</v>
      </c>
      <c r="F50" s="1249"/>
      <c r="G50" s="1249"/>
      <c r="H50" s="1250"/>
      <c r="I50" s="354">
        <v>19292</v>
      </c>
      <c r="J50" s="355">
        <v>22369</v>
      </c>
      <c r="K50" s="355">
        <v>21857</v>
      </c>
      <c r="L50" s="355">
        <v>22858</v>
      </c>
      <c r="M50" s="356">
        <v>22069</v>
      </c>
    </row>
    <row r="51" spans="2:13" ht="27.75" customHeight="1" x14ac:dyDescent="0.2">
      <c r="B51" s="1245"/>
      <c r="C51" s="1246"/>
      <c r="D51" s="103"/>
      <c r="E51" s="1249" t="s">
        <v>42</v>
      </c>
      <c r="F51" s="1249"/>
      <c r="G51" s="1249"/>
      <c r="H51" s="1250"/>
      <c r="I51" s="354">
        <v>32504</v>
      </c>
      <c r="J51" s="355">
        <v>31889</v>
      </c>
      <c r="K51" s="355">
        <v>31293</v>
      </c>
      <c r="L51" s="355">
        <v>29097</v>
      </c>
      <c r="M51" s="356">
        <v>29609</v>
      </c>
    </row>
    <row r="52" spans="2:13" ht="27.75" customHeight="1" x14ac:dyDescent="0.2">
      <c r="B52" s="1247"/>
      <c r="C52" s="1248"/>
      <c r="D52" s="103"/>
      <c r="E52" s="1249" t="s">
        <v>43</v>
      </c>
      <c r="F52" s="1249"/>
      <c r="G52" s="1249"/>
      <c r="H52" s="1250"/>
      <c r="I52" s="354">
        <v>58924</v>
      </c>
      <c r="J52" s="355">
        <v>54700</v>
      </c>
      <c r="K52" s="355">
        <v>51020</v>
      </c>
      <c r="L52" s="355">
        <v>48313</v>
      </c>
      <c r="M52" s="356">
        <v>45675</v>
      </c>
    </row>
    <row r="53" spans="2:13" ht="27.75" customHeight="1" thickBot="1" x14ac:dyDescent="0.25">
      <c r="B53" s="1251" t="s">
        <v>44</v>
      </c>
      <c r="C53" s="1252"/>
      <c r="D53" s="107"/>
      <c r="E53" s="1253" t="s">
        <v>45</v>
      </c>
      <c r="F53" s="1253"/>
      <c r="G53" s="1253"/>
      <c r="H53" s="1254"/>
      <c r="I53" s="357">
        <v>33594</v>
      </c>
      <c r="J53" s="358">
        <v>32543</v>
      </c>
      <c r="K53" s="358">
        <v>37566</v>
      </c>
      <c r="L53" s="358">
        <v>34021</v>
      </c>
      <c r="M53" s="359">
        <v>40592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1ioUWGqUCvvbnLriobDOI6WRAVAoETIUL8pt3z2StyWc29THR3EPxu33pwG44sx87VCA8PIfedhRXJLyQ7Efw==" saltValue="12DqUicD4vjK22GppnSM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0" t="s">
        <v>48</v>
      </c>
      <c r="D55" s="1270"/>
      <c r="E55" s="1271"/>
      <c r="F55" s="119">
        <v>11281</v>
      </c>
      <c r="G55" s="119">
        <v>13630</v>
      </c>
      <c r="H55" s="120">
        <v>12360</v>
      </c>
    </row>
    <row r="56" spans="2:8" ht="52.5" customHeight="1" x14ac:dyDescent="0.2">
      <c r="B56" s="121"/>
      <c r="C56" s="1272" t="s">
        <v>49</v>
      </c>
      <c r="D56" s="1272"/>
      <c r="E56" s="1273"/>
      <c r="F56" s="122" t="s">
        <v>521</v>
      </c>
      <c r="G56" s="122" t="s">
        <v>521</v>
      </c>
      <c r="H56" s="123" t="s">
        <v>521</v>
      </c>
    </row>
    <row r="57" spans="2:8" ht="53.25" customHeight="1" x14ac:dyDescent="0.2">
      <c r="B57" s="121"/>
      <c r="C57" s="1274" t="s">
        <v>50</v>
      </c>
      <c r="D57" s="1274"/>
      <c r="E57" s="1275"/>
      <c r="F57" s="124">
        <v>7892</v>
      </c>
      <c r="G57" s="124">
        <v>7203</v>
      </c>
      <c r="H57" s="125">
        <v>7655</v>
      </c>
    </row>
    <row r="58" spans="2:8" ht="45.75" customHeight="1" x14ac:dyDescent="0.2">
      <c r="B58" s="126"/>
      <c r="C58" s="1262" t="s">
        <v>606</v>
      </c>
      <c r="D58" s="1263"/>
      <c r="E58" s="1264"/>
      <c r="F58" s="127">
        <v>4549</v>
      </c>
      <c r="G58" s="127">
        <v>3912</v>
      </c>
      <c r="H58" s="128">
        <v>4105</v>
      </c>
    </row>
    <row r="59" spans="2:8" ht="45.75" customHeight="1" x14ac:dyDescent="0.2">
      <c r="B59" s="126"/>
      <c r="C59" s="1262" t="s">
        <v>607</v>
      </c>
      <c r="D59" s="1263"/>
      <c r="E59" s="1264"/>
      <c r="F59" s="127">
        <v>960</v>
      </c>
      <c r="G59" s="127">
        <v>1029</v>
      </c>
      <c r="H59" s="128">
        <v>1080</v>
      </c>
    </row>
    <row r="60" spans="2:8" ht="45.75" customHeight="1" x14ac:dyDescent="0.2">
      <c r="B60" s="126"/>
      <c r="C60" s="1262" t="s">
        <v>608</v>
      </c>
      <c r="D60" s="1263"/>
      <c r="E60" s="1264"/>
      <c r="F60" s="127">
        <v>737</v>
      </c>
      <c r="G60" s="127">
        <v>805</v>
      </c>
      <c r="H60" s="128">
        <v>877</v>
      </c>
    </row>
    <row r="61" spans="2:8" ht="45.75" customHeight="1" x14ac:dyDescent="0.2">
      <c r="B61" s="126"/>
      <c r="C61" s="1262" t="s">
        <v>609</v>
      </c>
      <c r="D61" s="1263"/>
      <c r="E61" s="1264"/>
      <c r="F61" s="127">
        <v>539</v>
      </c>
      <c r="G61" s="127">
        <v>555</v>
      </c>
      <c r="H61" s="128">
        <v>543</v>
      </c>
    </row>
    <row r="62" spans="2:8" ht="45.75" customHeight="1" thickBot="1" x14ac:dyDescent="0.25">
      <c r="B62" s="129"/>
      <c r="C62" s="1265" t="s">
        <v>610</v>
      </c>
      <c r="D62" s="1266"/>
      <c r="E62" s="1267"/>
      <c r="F62" s="130">
        <v>514</v>
      </c>
      <c r="G62" s="130">
        <v>520</v>
      </c>
      <c r="H62" s="131">
        <v>529</v>
      </c>
    </row>
    <row r="63" spans="2:8" ht="52.5" customHeight="1" thickBot="1" x14ac:dyDescent="0.25">
      <c r="B63" s="132"/>
      <c r="C63" s="1268" t="s">
        <v>51</v>
      </c>
      <c r="D63" s="1268"/>
      <c r="E63" s="1269"/>
      <c r="F63" s="133">
        <v>19173</v>
      </c>
      <c r="G63" s="133">
        <v>20834</v>
      </c>
      <c r="H63" s="134">
        <v>20015</v>
      </c>
    </row>
    <row r="64" spans="2:8" ht="13.2" x14ac:dyDescent="0.2"/>
  </sheetData>
  <sheetProtection algorithmName="SHA-512" hashValue="yvyh+siwhoCkfsneNSjT88YF3V0S387trJHFLIIZdQw223GdqHtwc2hE2aqrE1byEi3PPicdOJ/r+GpxIWNheA==" saltValue="L174K73+qkaw1tNcC2G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615</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616</v>
      </c>
      <c r="AO51" s="1281"/>
      <c r="AP51" s="1281"/>
      <c r="AQ51" s="1281"/>
      <c r="AR51" s="1281"/>
      <c r="AS51" s="1281"/>
      <c r="AT51" s="1281"/>
      <c r="AU51" s="1281"/>
      <c r="AV51" s="1281"/>
      <c r="AW51" s="1281"/>
      <c r="AX51" s="1281"/>
      <c r="AY51" s="1281"/>
      <c r="AZ51" s="1281"/>
      <c r="BA51" s="1281"/>
      <c r="BB51" s="1281" t="s">
        <v>617</v>
      </c>
      <c r="BC51" s="1281"/>
      <c r="BD51" s="1281"/>
      <c r="BE51" s="1281"/>
      <c r="BF51" s="1281"/>
      <c r="BG51" s="1281"/>
      <c r="BH51" s="1281"/>
      <c r="BI51" s="1281"/>
      <c r="BJ51" s="1281"/>
      <c r="BK51" s="1281"/>
      <c r="BL51" s="1281"/>
      <c r="BM51" s="1281"/>
      <c r="BN51" s="1281"/>
      <c r="BO51" s="1281"/>
      <c r="BP51" s="1278">
        <v>44.9</v>
      </c>
      <c r="BQ51" s="1278"/>
      <c r="BR51" s="1278"/>
      <c r="BS51" s="1278"/>
      <c r="BT51" s="1278"/>
      <c r="BU51" s="1278"/>
      <c r="BV51" s="1278"/>
      <c r="BW51" s="1278"/>
      <c r="BX51" s="1278">
        <v>42.4</v>
      </c>
      <c r="BY51" s="1278"/>
      <c r="BZ51" s="1278"/>
      <c r="CA51" s="1278"/>
      <c r="CB51" s="1278"/>
      <c r="CC51" s="1278"/>
      <c r="CD51" s="1278"/>
      <c r="CE51" s="1278"/>
      <c r="CF51" s="1278">
        <v>47.1</v>
      </c>
      <c r="CG51" s="1278"/>
      <c r="CH51" s="1278"/>
      <c r="CI51" s="1278"/>
      <c r="CJ51" s="1278"/>
      <c r="CK51" s="1278"/>
      <c r="CL51" s="1278"/>
      <c r="CM51" s="1278"/>
      <c r="CN51" s="1278">
        <v>41.9</v>
      </c>
      <c r="CO51" s="1278"/>
      <c r="CP51" s="1278"/>
      <c r="CQ51" s="1278"/>
      <c r="CR51" s="1278"/>
      <c r="CS51" s="1278"/>
      <c r="CT51" s="1278"/>
      <c r="CU51" s="1278"/>
      <c r="CV51" s="1278">
        <v>51.2</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618</v>
      </c>
      <c r="BC53" s="1281"/>
      <c r="BD53" s="1281"/>
      <c r="BE53" s="1281"/>
      <c r="BF53" s="1281"/>
      <c r="BG53" s="1281"/>
      <c r="BH53" s="1281"/>
      <c r="BI53" s="1281"/>
      <c r="BJ53" s="1281"/>
      <c r="BK53" s="1281"/>
      <c r="BL53" s="1281"/>
      <c r="BM53" s="1281"/>
      <c r="BN53" s="1281"/>
      <c r="BO53" s="1281"/>
      <c r="BP53" s="1278">
        <v>52.9</v>
      </c>
      <c r="BQ53" s="1278"/>
      <c r="BR53" s="1278"/>
      <c r="BS53" s="1278"/>
      <c r="BT53" s="1278"/>
      <c r="BU53" s="1278"/>
      <c r="BV53" s="1278"/>
      <c r="BW53" s="1278"/>
      <c r="BX53" s="1278">
        <v>53.6</v>
      </c>
      <c r="BY53" s="1278"/>
      <c r="BZ53" s="1278"/>
      <c r="CA53" s="1278"/>
      <c r="CB53" s="1278"/>
      <c r="CC53" s="1278"/>
      <c r="CD53" s="1278"/>
      <c r="CE53" s="1278"/>
      <c r="CF53" s="1278">
        <v>54.1</v>
      </c>
      <c r="CG53" s="1278"/>
      <c r="CH53" s="1278"/>
      <c r="CI53" s="1278"/>
      <c r="CJ53" s="1278"/>
      <c r="CK53" s="1278"/>
      <c r="CL53" s="1278"/>
      <c r="CM53" s="1278"/>
      <c r="CN53" s="1278">
        <v>55.2</v>
      </c>
      <c r="CO53" s="1278"/>
      <c r="CP53" s="1278"/>
      <c r="CQ53" s="1278"/>
      <c r="CR53" s="1278"/>
      <c r="CS53" s="1278"/>
      <c r="CT53" s="1278"/>
      <c r="CU53" s="1278"/>
      <c r="CV53" s="1278">
        <v>56.1</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619</v>
      </c>
      <c r="AO55" s="1282"/>
      <c r="AP55" s="1282"/>
      <c r="AQ55" s="1282"/>
      <c r="AR55" s="1282"/>
      <c r="AS55" s="1282"/>
      <c r="AT55" s="1282"/>
      <c r="AU55" s="1282"/>
      <c r="AV55" s="1282"/>
      <c r="AW55" s="1282"/>
      <c r="AX55" s="1282"/>
      <c r="AY55" s="1282"/>
      <c r="AZ55" s="1282"/>
      <c r="BA55" s="1282"/>
      <c r="BB55" s="1281" t="s">
        <v>617</v>
      </c>
      <c r="BC55" s="1281"/>
      <c r="BD55" s="1281"/>
      <c r="BE55" s="1281"/>
      <c r="BF55" s="1281"/>
      <c r="BG55" s="1281"/>
      <c r="BH55" s="1281"/>
      <c r="BI55" s="1281"/>
      <c r="BJ55" s="1281"/>
      <c r="BK55" s="1281"/>
      <c r="BL55" s="1281"/>
      <c r="BM55" s="1281"/>
      <c r="BN55" s="1281"/>
      <c r="BO55" s="1281"/>
      <c r="BP55" s="1278">
        <v>17.399999999999999</v>
      </c>
      <c r="BQ55" s="1278"/>
      <c r="BR55" s="1278"/>
      <c r="BS55" s="1278"/>
      <c r="BT55" s="1278"/>
      <c r="BU55" s="1278"/>
      <c r="BV55" s="1278"/>
      <c r="BW55" s="1278"/>
      <c r="BX55" s="1278">
        <v>12.1</v>
      </c>
      <c r="BY55" s="1278"/>
      <c r="BZ55" s="1278"/>
      <c r="CA55" s="1278"/>
      <c r="CB55" s="1278"/>
      <c r="CC55" s="1278"/>
      <c r="CD55" s="1278"/>
      <c r="CE55" s="1278"/>
      <c r="CF55" s="1278">
        <v>11.2</v>
      </c>
      <c r="CG55" s="1278"/>
      <c r="CH55" s="1278"/>
      <c r="CI55" s="1278"/>
      <c r="CJ55" s="1278"/>
      <c r="CK55" s="1278"/>
      <c r="CL55" s="1278"/>
      <c r="CM55" s="1278"/>
      <c r="CN55" s="1278">
        <v>7.1</v>
      </c>
      <c r="CO55" s="1278"/>
      <c r="CP55" s="1278"/>
      <c r="CQ55" s="1278"/>
      <c r="CR55" s="1278"/>
      <c r="CS55" s="1278"/>
      <c r="CT55" s="1278"/>
      <c r="CU55" s="1278"/>
      <c r="CV55" s="1278">
        <v>5</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618</v>
      </c>
      <c r="BC57" s="1281"/>
      <c r="BD57" s="1281"/>
      <c r="BE57" s="1281"/>
      <c r="BF57" s="1281"/>
      <c r="BG57" s="1281"/>
      <c r="BH57" s="1281"/>
      <c r="BI57" s="1281"/>
      <c r="BJ57" s="1281"/>
      <c r="BK57" s="1281"/>
      <c r="BL57" s="1281"/>
      <c r="BM57" s="1281"/>
      <c r="BN57" s="1281"/>
      <c r="BO57" s="1281"/>
      <c r="BP57" s="1278">
        <v>58.9</v>
      </c>
      <c r="BQ57" s="1278"/>
      <c r="BR57" s="1278"/>
      <c r="BS57" s="1278"/>
      <c r="BT57" s="1278"/>
      <c r="BU57" s="1278"/>
      <c r="BV57" s="1278"/>
      <c r="BW57" s="1278"/>
      <c r="BX57" s="1278">
        <v>59.4</v>
      </c>
      <c r="BY57" s="1278"/>
      <c r="BZ57" s="1278"/>
      <c r="CA57" s="1278"/>
      <c r="CB57" s="1278"/>
      <c r="CC57" s="1278"/>
      <c r="CD57" s="1278"/>
      <c r="CE57" s="1278"/>
      <c r="CF57" s="1278">
        <v>60.2</v>
      </c>
      <c r="CG57" s="1278"/>
      <c r="CH57" s="1278"/>
      <c r="CI57" s="1278"/>
      <c r="CJ57" s="1278"/>
      <c r="CK57" s="1278"/>
      <c r="CL57" s="1278"/>
      <c r="CM57" s="1278"/>
      <c r="CN57" s="1278">
        <v>61</v>
      </c>
      <c r="CO57" s="1278"/>
      <c r="CP57" s="1278"/>
      <c r="CQ57" s="1278"/>
      <c r="CR57" s="1278"/>
      <c r="CS57" s="1278"/>
      <c r="CT57" s="1278"/>
      <c r="CU57" s="1278"/>
      <c r="CV57" s="1278">
        <v>62.1</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620</v>
      </c>
    </row>
    <row r="64" spans="1:109" ht="13.2" x14ac:dyDescent="0.2">
      <c r="B64" s="375"/>
      <c r="G64" s="382"/>
      <c r="I64" s="395"/>
      <c r="J64" s="395"/>
      <c r="K64" s="395"/>
      <c r="L64" s="395"/>
      <c r="M64" s="395"/>
      <c r="N64" s="396"/>
      <c r="AM64" s="382"/>
      <c r="AN64" s="382" t="s">
        <v>614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626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615</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616</v>
      </c>
      <c r="AO73" s="1281"/>
      <c r="AP73" s="1281"/>
      <c r="AQ73" s="1281"/>
      <c r="AR73" s="1281"/>
      <c r="AS73" s="1281"/>
      <c r="AT73" s="1281"/>
      <c r="AU73" s="1281"/>
      <c r="AV73" s="1281"/>
      <c r="AW73" s="1281"/>
      <c r="AX73" s="1281"/>
      <c r="AY73" s="1281"/>
      <c r="AZ73" s="1281"/>
      <c r="BA73" s="1281"/>
      <c r="BB73" s="1281" t="s">
        <v>617</v>
      </c>
      <c r="BC73" s="1281"/>
      <c r="BD73" s="1281"/>
      <c r="BE73" s="1281"/>
      <c r="BF73" s="1281"/>
      <c r="BG73" s="1281"/>
      <c r="BH73" s="1281"/>
      <c r="BI73" s="1281"/>
      <c r="BJ73" s="1281"/>
      <c r="BK73" s="1281"/>
      <c r="BL73" s="1281"/>
      <c r="BM73" s="1281"/>
      <c r="BN73" s="1281"/>
      <c r="BO73" s="1281"/>
      <c r="BP73" s="1278">
        <v>44.9</v>
      </c>
      <c r="BQ73" s="1278"/>
      <c r="BR73" s="1278"/>
      <c r="BS73" s="1278"/>
      <c r="BT73" s="1278"/>
      <c r="BU73" s="1278"/>
      <c r="BV73" s="1278"/>
      <c r="BW73" s="1278"/>
      <c r="BX73" s="1278">
        <v>42.4</v>
      </c>
      <c r="BY73" s="1278"/>
      <c r="BZ73" s="1278"/>
      <c r="CA73" s="1278"/>
      <c r="CB73" s="1278"/>
      <c r="CC73" s="1278"/>
      <c r="CD73" s="1278"/>
      <c r="CE73" s="1278"/>
      <c r="CF73" s="1278">
        <v>47.1</v>
      </c>
      <c r="CG73" s="1278"/>
      <c r="CH73" s="1278"/>
      <c r="CI73" s="1278"/>
      <c r="CJ73" s="1278"/>
      <c r="CK73" s="1278"/>
      <c r="CL73" s="1278"/>
      <c r="CM73" s="1278"/>
      <c r="CN73" s="1278">
        <v>41.9</v>
      </c>
      <c r="CO73" s="1278"/>
      <c r="CP73" s="1278"/>
      <c r="CQ73" s="1278"/>
      <c r="CR73" s="1278"/>
      <c r="CS73" s="1278"/>
      <c r="CT73" s="1278"/>
      <c r="CU73" s="1278"/>
      <c r="CV73" s="1278">
        <v>51.2</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621</v>
      </c>
      <c r="BC75" s="1281"/>
      <c r="BD75" s="1281"/>
      <c r="BE75" s="1281"/>
      <c r="BF75" s="1281"/>
      <c r="BG75" s="1281"/>
      <c r="BH75" s="1281"/>
      <c r="BI75" s="1281"/>
      <c r="BJ75" s="1281"/>
      <c r="BK75" s="1281"/>
      <c r="BL75" s="1281"/>
      <c r="BM75" s="1281"/>
      <c r="BN75" s="1281"/>
      <c r="BO75" s="1281"/>
      <c r="BP75" s="1278">
        <v>1.2</v>
      </c>
      <c r="BQ75" s="1278"/>
      <c r="BR75" s="1278"/>
      <c r="BS75" s="1278"/>
      <c r="BT75" s="1278"/>
      <c r="BU75" s="1278"/>
      <c r="BV75" s="1278"/>
      <c r="BW75" s="1278"/>
      <c r="BX75" s="1278">
        <v>1.6</v>
      </c>
      <c r="BY75" s="1278"/>
      <c r="BZ75" s="1278"/>
      <c r="CA75" s="1278"/>
      <c r="CB75" s="1278"/>
      <c r="CC75" s="1278"/>
      <c r="CD75" s="1278"/>
      <c r="CE75" s="1278"/>
      <c r="CF75" s="1278">
        <v>2.2999999999999998</v>
      </c>
      <c r="CG75" s="1278"/>
      <c r="CH75" s="1278"/>
      <c r="CI75" s="1278"/>
      <c r="CJ75" s="1278"/>
      <c r="CK75" s="1278"/>
      <c r="CL75" s="1278"/>
      <c r="CM75" s="1278"/>
      <c r="CN75" s="1278">
        <v>3.2</v>
      </c>
      <c r="CO75" s="1278"/>
      <c r="CP75" s="1278"/>
      <c r="CQ75" s="1278"/>
      <c r="CR75" s="1278"/>
      <c r="CS75" s="1278"/>
      <c r="CT75" s="1278"/>
      <c r="CU75" s="1278"/>
      <c r="CV75" s="1278">
        <v>4</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622</v>
      </c>
      <c r="AO77" s="1282"/>
      <c r="AP77" s="1282"/>
      <c r="AQ77" s="1282"/>
      <c r="AR77" s="1282"/>
      <c r="AS77" s="1282"/>
      <c r="AT77" s="1282"/>
      <c r="AU77" s="1282"/>
      <c r="AV77" s="1282"/>
      <c r="AW77" s="1282"/>
      <c r="AX77" s="1282"/>
      <c r="AY77" s="1282"/>
      <c r="AZ77" s="1282"/>
      <c r="BA77" s="1282"/>
      <c r="BB77" s="1281" t="s">
        <v>617</v>
      </c>
      <c r="BC77" s="1281"/>
      <c r="BD77" s="1281"/>
      <c r="BE77" s="1281"/>
      <c r="BF77" s="1281"/>
      <c r="BG77" s="1281"/>
      <c r="BH77" s="1281"/>
      <c r="BI77" s="1281"/>
      <c r="BJ77" s="1281"/>
      <c r="BK77" s="1281"/>
      <c r="BL77" s="1281"/>
      <c r="BM77" s="1281"/>
      <c r="BN77" s="1281"/>
      <c r="BO77" s="1281"/>
      <c r="BP77" s="1278">
        <v>17.399999999999999</v>
      </c>
      <c r="BQ77" s="1278"/>
      <c r="BR77" s="1278"/>
      <c r="BS77" s="1278"/>
      <c r="BT77" s="1278"/>
      <c r="BU77" s="1278"/>
      <c r="BV77" s="1278"/>
      <c r="BW77" s="1278"/>
      <c r="BX77" s="1278">
        <v>12.1</v>
      </c>
      <c r="BY77" s="1278"/>
      <c r="BZ77" s="1278"/>
      <c r="CA77" s="1278"/>
      <c r="CB77" s="1278"/>
      <c r="CC77" s="1278"/>
      <c r="CD77" s="1278"/>
      <c r="CE77" s="1278"/>
      <c r="CF77" s="1278">
        <v>11.2</v>
      </c>
      <c r="CG77" s="1278"/>
      <c r="CH77" s="1278"/>
      <c r="CI77" s="1278"/>
      <c r="CJ77" s="1278"/>
      <c r="CK77" s="1278"/>
      <c r="CL77" s="1278"/>
      <c r="CM77" s="1278"/>
      <c r="CN77" s="1278">
        <v>7.1</v>
      </c>
      <c r="CO77" s="1278"/>
      <c r="CP77" s="1278"/>
      <c r="CQ77" s="1278"/>
      <c r="CR77" s="1278"/>
      <c r="CS77" s="1278"/>
      <c r="CT77" s="1278"/>
      <c r="CU77" s="1278"/>
      <c r="CV77" s="1278">
        <v>5</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621</v>
      </c>
      <c r="BC79" s="1281"/>
      <c r="BD79" s="1281"/>
      <c r="BE79" s="1281"/>
      <c r="BF79" s="1281"/>
      <c r="BG79" s="1281"/>
      <c r="BH79" s="1281"/>
      <c r="BI79" s="1281"/>
      <c r="BJ79" s="1281"/>
      <c r="BK79" s="1281"/>
      <c r="BL79" s="1281"/>
      <c r="BM79" s="1281"/>
      <c r="BN79" s="1281"/>
      <c r="BO79" s="1281"/>
      <c r="BP79" s="1278">
        <v>3.6</v>
      </c>
      <c r="BQ79" s="1278"/>
      <c r="BR79" s="1278"/>
      <c r="BS79" s="1278"/>
      <c r="BT79" s="1278"/>
      <c r="BU79" s="1278"/>
      <c r="BV79" s="1278"/>
      <c r="BW79" s="1278"/>
      <c r="BX79" s="1278">
        <v>3.5</v>
      </c>
      <c r="BY79" s="1278"/>
      <c r="BZ79" s="1278"/>
      <c r="CA79" s="1278"/>
      <c r="CB79" s="1278"/>
      <c r="CC79" s="1278"/>
      <c r="CD79" s="1278"/>
      <c r="CE79" s="1278"/>
      <c r="CF79" s="1278">
        <v>3.5</v>
      </c>
      <c r="CG79" s="1278"/>
      <c r="CH79" s="1278"/>
      <c r="CI79" s="1278"/>
      <c r="CJ79" s="1278"/>
      <c r="CK79" s="1278"/>
      <c r="CL79" s="1278"/>
      <c r="CM79" s="1278"/>
      <c r="CN79" s="1278">
        <v>3.4</v>
      </c>
      <c r="CO79" s="1278"/>
      <c r="CP79" s="1278"/>
      <c r="CQ79" s="1278"/>
      <c r="CR79" s="1278"/>
      <c r="CS79" s="1278"/>
      <c r="CT79" s="1278"/>
      <c r="CU79" s="1278"/>
      <c r="CV79" s="1278">
        <v>3.6</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FDAAclgJBL+FKh96nrKF83dr2PI1sowjAvX/XLF5sJDTKPIvF7ySTXMDgNEDKGBKe0caJz2lMHNfXl6ZE+Fk3w==" saltValue="HthEtInZ7/tc7bM2tmj3n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623</v>
      </c>
    </row>
  </sheetData>
  <sheetProtection algorithmName="SHA-512" hashValue="DqSJMskkGtRorDrMuisCosXbuyZGGbgy5TygFVnVpLwWmj6EYaE55+Ba0OuezTCcLJQ1M05fFaf7NumBu1FY9w==" saltValue="v3hF5KlbVavDrXRnzSdq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624</v>
      </c>
    </row>
  </sheetData>
  <sheetProtection algorithmName="SHA-512" hashValue="o6IbWYJxIGSajBiwUeBTmVR4G+CewQ3SOc9Hypp5VIrnu4RaiX5OdSua+eT4LV9X1fAqVHK28R7wcUnXFk6cww==" saltValue="pZQ5RGXPS1AYi0gzf8Q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64766</v>
      </c>
      <c r="E3" s="153"/>
      <c r="F3" s="154">
        <v>41080</v>
      </c>
      <c r="G3" s="155"/>
      <c r="H3" s="156"/>
    </row>
    <row r="4" spans="1:8" x14ac:dyDescent="0.2">
      <c r="A4" s="157"/>
      <c r="B4" s="158"/>
      <c r="C4" s="159"/>
      <c r="D4" s="160">
        <v>54148</v>
      </c>
      <c r="E4" s="161"/>
      <c r="F4" s="162">
        <v>27265</v>
      </c>
      <c r="G4" s="163"/>
      <c r="H4" s="164"/>
    </row>
    <row r="5" spans="1:8" x14ac:dyDescent="0.2">
      <c r="A5" s="145" t="s">
        <v>554</v>
      </c>
      <c r="B5" s="150"/>
      <c r="C5" s="151"/>
      <c r="D5" s="152">
        <v>37619</v>
      </c>
      <c r="E5" s="153"/>
      <c r="F5" s="154">
        <v>33173</v>
      </c>
      <c r="G5" s="155"/>
      <c r="H5" s="156"/>
    </row>
    <row r="6" spans="1:8" x14ac:dyDescent="0.2">
      <c r="A6" s="157"/>
      <c r="B6" s="158"/>
      <c r="C6" s="159"/>
      <c r="D6" s="160">
        <v>23357</v>
      </c>
      <c r="E6" s="161"/>
      <c r="F6" s="162">
        <v>20353</v>
      </c>
      <c r="G6" s="163"/>
      <c r="H6" s="164"/>
    </row>
    <row r="7" spans="1:8" x14ac:dyDescent="0.2">
      <c r="A7" s="145" t="s">
        <v>555</v>
      </c>
      <c r="B7" s="150"/>
      <c r="C7" s="151"/>
      <c r="D7" s="152">
        <v>46586</v>
      </c>
      <c r="E7" s="153"/>
      <c r="F7" s="154">
        <v>37644</v>
      </c>
      <c r="G7" s="155"/>
      <c r="H7" s="156"/>
    </row>
    <row r="8" spans="1:8" x14ac:dyDescent="0.2">
      <c r="A8" s="157"/>
      <c r="B8" s="158"/>
      <c r="C8" s="159"/>
      <c r="D8" s="160">
        <v>31865</v>
      </c>
      <c r="E8" s="161"/>
      <c r="F8" s="162">
        <v>24939</v>
      </c>
      <c r="G8" s="163"/>
      <c r="H8" s="164"/>
    </row>
    <row r="9" spans="1:8" x14ac:dyDescent="0.2">
      <c r="A9" s="145" t="s">
        <v>556</v>
      </c>
      <c r="B9" s="150"/>
      <c r="C9" s="151"/>
      <c r="D9" s="152">
        <v>32910</v>
      </c>
      <c r="E9" s="153"/>
      <c r="F9" s="154">
        <v>39221</v>
      </c>
      <c r="G9" s="155"/>
      <c r="H9" s="156"/>
    </row>
    <row r="10" spans="1:8" x14ac:dyDescent="0.2">
      <c r="A10" s="157"/>
      <c r="B10" s="158"/>
      <c r="C10" s="159"/>
      <c r="D10" s="160">
        <v>14835</v>
      </c>
      <c r="E10" s="161"/>
      <c r="F10" s="162">
        <v>24821</v>
      </c>
      <c r="G10" s="163"/>
      <c r="H10" s="164"/>
    </row>
    <row r="11" spans="1:8" x14ac:dyDescent="0.2">
      <c r="A11" s="145" t="s">
        <v>557</v>
      </c>
      <c r="B11" s="150"/>
      <c r="C11" s="151"/>
      <c r="D11" s="152">
        <v>46997</v>
      </c>
      <c r="E11" s="153"/>
      <c r="F11" s="154">
        <v>38566</v>
      </c>
      <c r="G11" s="155"/>
      <c r="H11" s="156"/>
    </row>
    <row r="12" spans="1:8" x14ac:dyDescent="0.2">
      <c r="A12" s="157"/>
      <c r="B12" s="158"/>
      <c r="C12" s="165"/>
      <c r="D12" s="160">
        <v>19784</v>
      </c>
      <c r="E12" s="161"/>
      <c r="F12" s="162">
        <v>24059</v>
      </c>
      <c r="G12" s="163"/>
      <c r="H12" s="164"/>
    </row>
    <row r="13" spans="1:8" x14ac:dyDescent="0.2">
      <c r="A13" s="145"/>
      <c r="B13" s="150"/>
      <c r="C13" s="166"/>
      <c r="D13" s="167">
        <v>45776</v>
      </c>
      <c r="E13" s="168"/>
      <c r="F13" s="169">
        <v>37937</v>
      </c>
      <c r="G13" s="170"/>
      <c r="H13" s="156"/>
    </row>
    <row r="14" spans="1:8" x14ac:dyDescent="0.2">
      <c r="A14" s="157"/>
      <c r="B14" s="158"/>
      <c r="C14" s="159"/>
      <c r="D14" s="160">
        <v>28798</v>
      </c>
      <c r="E14" s="161"/>
      <c r="F14" s="162">
        <v>24287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7.59</v>
      </c>
      <c r="C19" s="171">
        <f>ROUND(VALUE(SUBSTITUTE(実質収支比率等に係る経年分析!G$48,"▲","-")),2)</f>
        <v>6.78</v>
      </c>
      <c r="D19" s="171">
        <f>ROUND(VALUE(SUBSTITUTE(実質収支比率等に係る経年分析!H$48,"▲","-")),2)</f>
        <v>4.6500000000000004</v>
      </c>
      <c r="E19" s="171">
        <f>ROUND(VALUE(SUBSTITUTE(実質収支比率等に係る経年分析!I$48,"▲","-")),2)</f>
        <v>5.68</v>
      </c>
      <c r="F19" s="171">
        <f>ROUND(VALUE(SUBSTITUTE(実質収支比率等に係る経年分析!J$48,"▲","-")),2)</f>
        <v>7.98</v>
      </c>
    </row>
    <row r="20" spans="1:11" x14ac:dyDescent="0.2">
      <c r="A20" s="171" t="s">
        <v>55</v>
      </c>
      <c r="B20" s="171">
        <f>ROUND(VALUE(SUBSTITUTE(実質収支比率等に係る経年分析!F$47,"▲","-")),2)</f>
        <v>9.8800000000000008</v>
      </c>
      <c r="C20" s="171">
        <f>ROUND(VALUE(SUBSTITUTE(実質収支比率等に係る経年分析!G$47,"▲","-")),2)</f>
        <v>11.96</v>
      </c>
      <c r="D20" s="171">
        <f>ROUND(VALUE(SUBSTITUTE(実質収支比率等に係る経年分析!H$47,"▲","-")),2)</f>
        <v>13.1</v>
      </c>
      <c r="E20" s="171">
        <f>ROUND(VALUE(SUBSTITUTE(実質収支比率等に係る経年分析!I$47,"▲","-")),2)</f>
        <v>15.6</v>
      </c>
      <c r="F20" s="171">
        <f>ROUND(VALUE(SUBSTITUTE(実質収支比率等に係る経年分析!J$47,"▲","-")),2)</f>
        <v>14.53</v>
      </c>
    </row>
    <row r="21" spans="1:11" x14ac:dyDescent="0.2">
      <c r="A21" s="171" t="s">
        <v>56</v>
      </c>
      <c r="B21" s="171">
        <f>IF(ISNUMBER(VALUE(SUBSTITUTE(実質収支比率等に係る経年分析!F$49,"▲","-"))),ROUND(VALUE(SUBSTITUTE(実質収支比率等に係る経年分析!F$49,"▲","-")),2),NA())</f>
        <v>0.22</v>
      </c>
      <c r="C21" s="171">
        <f>IF(ISNUMBER(VALUE(SUBSTITUTE(実質収支比率等に係る経年分析!G$49,"▲","-"))),ROUND(VALUE(SUBSTITUTE(実質収支比率等に係る経年分析!G$49,"▲","-")),2),NA())</f>
        <v>1.6</v>
      </c>
      <c r="D21" s="171">
        <f>IF(ISNUMBER(VALUE(SUBSTITUTE(実質収支比率等に係る経年分析!H$49,"▲","-"))),ROUND(VALUE(SUBSTITUTE(実質収支比率等に係る経年分析!H$49,"▲","-")),2),NA())</f>
        <v>-0.46</v>
      </c>
      <c r="E21" s="171">
        <f>IF(ISNUMBER(VALUE(SUBSTITUTE(実質収支比率等に係る経年分析!I$49,"▲","-"))),ROUND(VALUE(SUBSTITUTE(実質収支比率等に係る経年分析!I$49,"▲","-")),2),NA())</f>
        <v>3.78</v>
      </c>
      <c r="F21" s="171">
        <f>IF(ISNUMBER(VALUE(SUBSTITUTE(実質収支比率等に係る経年分析!J$49,"▲","-"))),ROUND(VALUE(SUBSTITUTE(実質収支比率等に係る経年分析!J$49,"▲","-")),2),NA())</f>
        <v>0.66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墓園事業費特別会計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2">
      <c r="A30" s="172" t="str">
        <f>IF(連結実質赤字比率に係る赤字・黒字の構成分析!C$40="",NA(),連結実質赤字比率に係る赤字・黒字の構成分析!C$40)</f>
        <v>後期高齢者医療事業費特別会計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x14ac:dyDescent="0.2">
      <c r="A31" s="172" t="str">
        <f>IF(連結実質赤字比率に係る赤字・黒字の構成分析!C$39="",NA(),連結実質赤字比率に係る赤字・黒字の構成分析!C$39)</f>
        <v>北部第二（三地区）土地区画整理事業費特別会計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0.36</v>
      </c>
    </row>
    <row r="32" spans="1:11" x14ac:dyDescent="0.2">
      <c r="A32" s="172" t="str">
        <f>IF(連結実質赤字比率に係る赤字・黒字の構成分析!C$38="",NA(),連結実質赤字比率に係る赤字・黒字の構成分析!C$38)</f>
        <v>介護保険事業費特別会計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2">
      <c r="A33" s="172" t="str">
        <f>IF(連結実質赤字比率に係る赤字・黒字の構成分析!C$37="",NA(),連結実質赤字比率に係る赤字・黒字の構成分析!C$37)</f>
        <v>国民健康保険事業費特別会計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1.19</v>
      </c>
    </row>
    <row r="34" spans="1:16" x14ac:dyDescent="0.2">
      <c r="A34" s="172" t="str">
        <f>IF(連結実質赤字比率に係る赤字・黒字の構成分析!C$36="",NA(),連結実質赤字比率に係る赤字・黒字の構成分析!C$36)</f>
        <v>下水道事業費特別会計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2.2200000000000002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7.85</v>
      </c>
    </row>
    <row r="36" spans="1:16" x14ac:dyDescent="0.2">
      <c r="A36" s="172" t="str">
        <f>IF(連結実質赤字比率に係る赤字・黒字の構成分析!C$34="",NA(),連結実質赤字比率に係る赤字・黒字の構成分析!C$34)</f>
        <v>市民病院事業会計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11346</v>
      </c>
      <c r="E42" s="173"/>
      <c r="F42" s="173"/>
      <c r="G42" s="173">
        <f>'実質公債費比率（分子）の構造'!L$52</f>
        <v>10831</v>
      </c>
      <c r="H42" s="173"/>
      <c r="I42" s="173"/>
      <c r="J42" s="173">
        <f>'実質公債費比率（分子）の構造'!M$52</f>
        <v>10211</v>
      </c>
      <c r="K42" s="173"/>
      <c r="L42" s="173"/>
      <c r="M42" s="173">
        <f>'実質公債費比率（分子）の構造'!N$52</f>
        <v>9852</v>
      </c>
      <c r="N42" s="173"/>
      <c r="O42" s="173"/>
      <c r="P42" s="173">
        <f>'実質公債費比率（分子）の構造'!O$52</f>
        <v>9483</v>
      </c>
    </row>
    <row r="43" spans="1:16" x14ac:dyDescent="0.2">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835</v>
      </c>
      <c r="C44" s="173"/>
      <c r="D44" s="173"/>
      <c r="E44" s="173">
        <f>'実質公債費比率（分子）の構造'!L$50</f>
        <v>1115</v>
      </c>
      <c r="F44" s="173"/>
      <c r="G44" s="173"/>
      <c r="H44" s="173">
        <f>'実質公債費比率（分子）の構造'!M$50</f>
        <v>707</v>
      </c>
      <c r="I44" s="173"/>
      <c r="J44" s="173"/>
      <c r="K44" s="173">
        <f>'実質公債費比率（分子）の構造'!N$50</f>
        <v>1323</v>
      </c>
      <c r="L44" s="173"/>
      <c r="M44" s="173"/>
      <c r="N44" s="173">
        <f>'実質公債費比率（分子）の構造'!O$50</f>
        <v>1516</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3278</v>
      </c>
      <c r="C46" s="173"/>
      <c r="D46" s="173"/>
      <c r="E46" s="173">
        <f>'実質公債費比率（分子）の構造'!L$48</f>
        <v>3162</v>
      </c>
      <c r="F46" s="173"/>
      <c r="G46" s="173"/>
      <c r="H46" s="173">
        <f>'実質公債費比率（分子）の構造'!M$48</f>
        <v>3041</v>
      </c>
      <c r="I46" s="173"/>
      <c r="J46" s="173"/>
      <c r="K46" s="173">
        <f>'実質公債費比率（分子）の構造'!N$48</f>
        <v>2732</v>
      </c>
      <c r="L46" s="173"/>
      <c r="M46" s="173"/>
      <c r="N46" s="173">
        <f>'実質公債費比率（分子）の構造'!O$48</f>
        <v>2703</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68</v>
      </c>
      <c r="B49" s="173">
        <f>'実質公債費比率（分子）の構造'!K$45</f>
        <v>8310</v>
      </c>
      <c r="C49" s="173"/>
      <c r="D49" s="173"/>
      <c r="E49" s="173">
        <f>'実質公債費比率（分子）の構造'!L$45</f>
        <v>8692</v>
      </c>
      <c r="F49" s="173"/>
      <c r="G49" s="173"/>
      <c r="H49" s="173">
        <f>'実質公債費比率（分子）の構造'!M$45</f>
        <v>8812</v>
      </c>
      <c r="I49" s="173"/>
      <c r="J49" s="173"/>
      <c r="K49" s="173">
        <f>'実質公債費比率（分子）の構造'!N$45</f>
        <v>9037</v>
      </c>
      <c r="L49" s="173"/>
      <c r="M49" s="173"/>
      <c r="N49" s="173">
        <f>'実質公債費比率（分子）の構造'!O$45</f>
        <v>9464</v>
      </c>
      <c r="O49" s="173"/>
      <c r="P49" s="173"/>
    </row>
    <row r="50" spans="1:16" x14ac:dyDescent="0.2">
      <c r="A50" s="173" t="s">
        <v>69</v>
      </c>
      <c r="B50" s="173" t="e">
        <f>NA()</f>
        <v>#N/A</v>
      </c>
      <c r="C50" s="173">
        <f>IF(ISNUMBER('実質公債費比率（分子）の構造'!K$53),'実質公債費比率（分子）の構造'!K$53,NA())</f>
        <v>1077</v>
      </c>
      <c r="D50" s="173" t="e">
        <f>NA()</f>
        <v>#N/A</v>
      </c>
      <c r="E50" s="173" t="e">
        <f>NA()</f>
        <v>#N/A</v>
      </c>
      <c r="F50" s="173">
        <f>IF(ISNUMBER('実質公債費比率（分子）の構造'!L$53),'実質公債費比率（分子）の構造'!L$53,NA())</f>
        <v>2138</v>
      </c>
      <c r="G50" s="173" t="e">
        <f>NA()</f>
        <v>#N/A</v>
      </c>
      <c r="H50" s="173" t="e">
        <f>NA()</f>
        <v>#N/A</v>
      </c>
      <c r="I50" s="173">
        <f>IF(ISNUMBER('実質公債費比率（分子）の構造'!M$53),'実質公債費比率（分子）の構造'!M$53,NA())</f>
        <v>2349</v>
      </c>
      <c r="J50" s="173" t="e">
        <f>NA()</f>
        <v>#N/A</v>
      </c>
      <c r="K50" s="173" t="e">
        <f>NA()</f>
        <v>#N/A</v>
      </c>
      <c r="L50" s="173">
        <f>IF(ISNUMBER('実質公債費比率（分子）の構造'!N$53),'実質公債費比率（分子）の構造'!N$53,NA())</f>
        <v>3240</v>
      </c>
      <c r="M50" s="173" t="e">
        <f>NA()</f>
        <v>#N/A</v>
      </c>
      <c r="N50" s="173" t="e">
        <f>NA()</f>
        <v>#N/A</v>
      </c>
      <c r="O50" s="173">
        <f>IF(ISNUMBER('実質公債費比率（分子）の構造'!O$53),'実質公債費比率（分子）の構造'!O$53,NA())</f>
        <v>4200</v>
      </c>
      <c r="P50" s="173" t="e">
        <f>NA()</f>
        <v>#N/A</v>
      </c>
    </row>
    <row r="53" spans="1:16" x14ac:dyDescent="0.2">
      <c r="A53" s="141" t="s">
        <v>70</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43</v>
      </c>
      <c r="B56" s="172"/>
      <c r="C56" s="172"/>
      <c r="D56" s="172">
        <f>'将来負担比率（分子）の構造'!I$52</f>
        <v>58924</v>
      </c>
      <c r="E56" s="172"/>
      <c r="F56" s="172"/>
      <c r="G56" s="172">
        <f>'将来負担比率（分子）の構造'!J$52</f>
        <v>54700</v>
      </c>
      <c r="H56" s="172"/>
      <c r="I56" s="172"/>
      <c r="J56" s="172">
        <f>'将来負担比率（分子）の構造'!K$52</f>
        <v>51020</v>
      </c>
      <c r="K56" s="172"/>
      <c r="L56" s="172"/>
      <c r="M56" s="172">
        <f>'将来負担比率（分子）の構造'!L$52</f>
        <v>48313</v>
      </c>
      <c r="N56" s="172"/>
      <c r="O56" s="172"/>
      <c r="P56" s="172">
        <f>'将来負担比率（分子）の構造'!M$52</f>
        <v>45675</v>
      </c>
    </row>
    <row r="57" spans="1:16" x14ac:dyDescent="0.2">
      <c r="A57" s="172" t="s">
        <v>42</v>
      </c>
      <c r="B57" s="172"/>
      <c r="C57" s="172"/>
      <c r="D57" s="172">
        <f>'将来負担比率（分子）の構造'!I$51</f>
        <v>32504</v>
      </c>
      <c r="E57" s="172"/>
      <c r="F57" s="172"/>
      <c r="G57" s="172">
        <f>'将来負担比率（分子）の構造'!J$51</f>
        <v>31889</v>
      </c>
      <c r="H57" s="172"/>
      <c r="I57" s="172"/>
      <c r="J57" s="172">
        <f>'将来負担比率（分子）の構造'!K$51</f>
        <v>31293</v>
      </c>
      <c r="K57" s="172"/>
      <c r="L57" s="172"/>
      <c r="M57" s="172">
        <f>'将来負担比率（分子）の構造'!L$51</f>
        <v>29097</v>
      </c>
      <c r="N57" s="172"/>
      <c r="O57" s="172"/>
      <c r="P57" s="172">
        <f>'将来負担比率（分子）の構造'!M$51</f>
        <v>29609</v>
      </c>
    </row>
    <row r="58" spans="1:16" x14ac:dyDescent="0.2">
      <c r="A58" s="172" t="s">
        <v>41</v>
      </c>
      <c r="B58" s="172"/>
      <c r="C58" s="172"/>
      <c r="D58" s="172">
        <f>'将来負担比率（分子）の構造'!I$50</f>
        <v>19292</v>
      </c>
      <c r="E58" s="172"/>
      <c r="F58" s="172"/>
      <c r="G58" s="172">
        <f>'将来負担比率（分子）の構造'!J$50</f>
        <v>22369</v>
      </c>
      <c r="H58" s="172"/>
      <c r="I58" s="172"/>
      <c r="J58" s="172">
        <f>'将来負担比率（分子）の構造'!K$50</f>
        <v>21857</v>
      </c>
      <c r="K58" s="172"/>
      <c r="L58" s="172"/>
      <c r="M58" s="172">
        <f>'将来負担比率（分子）の構造'!L$50</f>
        <v>22858</v>
      </c>
      <c r="N58" s="172"/>
      <c r="O58" s="172"/>
      <c r="P58" s="172">
        <f>'将来負担比率（分子）の構造'!M$50</f>
        <v>22069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v>
      </c>
      <c r="C61" s="172"/>
      <c r="D61" s="172"/>
      <c r="E61" s="172">
        <f>'将来負担比率（分子）の構造'!J$46</f>
        <v>14</v>
      </c>
      <c r="F61" s="172"/>
      <c r="G61" s="172"/>
      <c r="H61" s="172">
        <f>'将来負担比率（分子）の構造'!K$46</f>
        <v>12</v>
      </c>
      <c r="I61" s="172"/>
      <c r="J61" s="172"/>
      <c r="K61" s="172">
        <f>'将来負担比率（分子）の構造'!L$46</f>
        <v>9</v>
      </c>
      <c r="L61" s="172"/>
      <c r="M61" s="172"/>
      <c r="N61" s="172">
        <f>'将来負担比率（分子）の構造'!M$46</f>
        <v>7</v>
      </c>
      <c r="O61" s="172"/>
      <c r="P61" s="172"/>
    </row>
    <row r="62" spans="1:16" x14ac:dyDescent="0.2">
      <c r="A62" s="172" t="s">
        <v>35</v>
      </c>
      <c r="B62" s="172">
        <f>'将来負担比率（分子）の構造'!I$45</f>
        <v>17888</v>
      </c>
      <c r="C62" s="172"/>
      <c r="D62" s="172"/>
      <c r="E62" s="172">
        <f>'将来負担比率（分子）の構造'!J$45</f>
        <v>17230</v>
      </c>
      <c r="F62" s="172"/>
      <c r="G62" s="172"/>
      <c r="H62" s="172">
        <f>'将来負担比率（分子）の構造'!K$45</f>
        <v>17331</v>
      </c>
      <c r="I62" s="172"/>
      <c r="J62" s="172"/>
      <c r="K62" s="172">
        <f>'将来負担比率（分子）の構造'!L$45</f>
        <v>16526</v>
      </c>
      <c r="L62" s="172"/>
      <c r="M62" s="172"/>
      <c r="N62" s="172">
        <f>'将来負担比率（分子）の構造'!M$45</f>
        <v>16707</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37866</v>
      </c>
      <c r="C64" s="172"/>
      <c r="D64" s="172"/>
      <c r="E64" s="172">
        <f>'将来負担比率（分子）の構造'!J$43</f>
        <v>36673</v>
      </c>
      <c r="F64" s="172"/>
      <c r="G64" s="172"/>
      <c r="H64" s="172">
        <f>'将来負担比率（分子）の構造'!K$43</f>
        <v>34881</v>
      </c>
      <c r="I64" s="172"/>
      <c r="J64" s="172"/>
      <c r="K64" s="172">
        <f>'将来負担比率（分子）の構造'!L$43</f>
        <v>29416</v>
      </c>
      <c r="L64" s="172"/>
      <c r="M64" s="172"/>
      <c r="N64" s="172">
        <f>'将来負担比率（分子）の構造'!M$43</f>
        <v>27471</v>
      </c>
      <c r="O64" s="172"/>
      <c r="P64" s="172"/>
    </row>
    <row r="65" spans="1:16" x14ac:dyDescent="0.2">
      <c r="A65" s="172" t="s">
        <v>32</v>
      </c>
      <c r="B65" s="172">
        <f>'将来負担比率（分子）の構造'!I$42</f>
        <v>10763</v>
      </c>
      <c r="C65" s="172"/>
      <c r="D65" s="172"/>
      <c r="E65" s="172">
        <f>'将来負担比率（分子）の構造'!J$42</f>
        <v>10325</v>
      </c>
      <c r="F65" s="172"/>
      <c r="G65" s="172"/>
      <c r="H65" s="172">
        <f>'将来負担比率（分子）の構造'!K$42</f>
        <v>10094</v>
      </c>
      <c r="I65" s="172"/>
      <c r="J65" s="172"/>
      <c r="K65" s="172">
        <f>'将来負担比率（分子）の構造'!L$42</f>
        <v>8845</v>
      </c>
      <c r="L65" s="172"/>
      <c r="M65" s="172"/>
      <c r="N65" s="172">
        <f>'将来負担比率（分子）の構造'!M$42</f>
        <v>11945</v>
      </c>
      <c r="O65" s="172"/>
      <c r="P65" s="172"/>
    </row>
    <row r="66" spans="1:16" x14ac:dyDescent="0.2">
      <c r="A66" s="172" t="s">
        <v>31</v>
      </c>
      <c r="B66" s="172">
        <f>'将来負担比率（分子）の構造'!I$41</f>
        <v>77782</v>
      </c>
      <c r="C66" s="172"/>
      <c r="D66" s="172"/>
      <c r="E66" s="172">
        <f>'将来負担比率（分子）の構造'!J$41</f>
        <v>77260</v>
      </c>
      <c r="F66" s="172"/>
      <c r="G66" s="172"/>
      <c r="H66" s="172">
        <f>'将来負担比率（分子）の構造'!K$41</f>
        <v>79420</v>
      </c>
      <c r="I66" s="172"/>
      <c r="J66" s="172"/>
      <c r="K66" s="172">
        <f>'将来負担比率（分子）の構造'!L$41</f>
        <v>79493</v>
      </c>
      <c r="L66" s="172"/>
      <c r="M66" s="172"/>
      <c r="N66" s="172">
        <f>'将来負担比率（分子）の構造'!M$41</f>
        <v>81815</v>
      </c>
      <c r="O66" s="172"/>
      <c r="P66" s="172"/>
    </row>
    <row r="67" spans="1:16" x14ac:dyDescent="0.2">
      <c r="A67" s="172" t="s">
        <v>73</v>
      </c>
      <c r="B67" s="172" t="e">
        <f>NA()</f>
        <v>#N/A</v>
      </c>
      <c r="C67" s="172">
        <f>IF(ISNUMBER('将来負担比率（分子）の構造'!I$53), IF('将来負担比率（分子）の構造'!I$53 &lt; 0, 0, '将来負担比率（分子）の構造'!I$53), NA())</f>
        <v>33594</v>
      </c>
      <c r="D67" s="172" t="e">
        <f>NA()</f>
        <v>#N/A</v>
      </c>
      <c r="E67" s="172" t="e">
        <f>NA()</f>
        <v>#N/A</v>
      </c>
      <c r="F67" s="172">
        <f>IF(ISNUMBER('将来負担比率（分子）の構造'!J$53), IF('将来負担比率（分子）の構造'!J$53 &lt; 0, 0, '将来負担比率（分子）の構造'!J$53), NA())</f>
        <v>32543</v>
      </c>
      <c r="G67" s="172" t="e">
        <f>NA()</f>
        <v>#N/A</v>
      </c>
      <c r="H67" s="172" t="e">
        <f>NA()</f>
        <v>#N/A</v>
      </c>
      <c r="I67" s="172">
        <f>IF(ISNUMBER('将来負担比率（分子）の構造'!K$53), IF('将来負担比率（分子）の構造'!K$53 &lt; 0, 0, '将来負担比率（分子）の構造'!K$53), NA())</f>
        <v>37566</v>
      </c>
      <c r="J67" s="172" t="e">
        <f>NA()</f>
        <v>#N/A</v>
      </c>
      <c r="K67" s="172" t="e">
        <f>NA()</f>
        <v>#N/A</v>
      </c>
      <c r="L67" s="172">
        <f>IF(ISNUMBER('将来負担比率（分子）の構造'!L$53), IF('将来負担比率（分子）の構造'!L$53 &lt; 0, 0, '将来負担比率（分子）の構造'!L$53), NA())</f>
        <v>34021</v>
      </c>
      <c r="M67" s="172" t="e">
        <f>NA()</f>
        <v>#N/A</v>
      </c>
      <c r="N67" s="172" t="e">
        <f>NA()</f>
        <v>#N/A</v>
      </c>
      <c r="O67" s="172">
        <f>IF(ISNUMBER('将来負担比率（分子）の構造'!M$53), IF('将来負担比率（分子）の構造'!M$53 &lt; 0, 0, '将来負担比率（分子）の構造'!M$53), NA())</f>
        <v>40592</v>
      </c>
      <c r="P67" s="172" t="e">
        <f>NA()</f>
        <v>#N/A</v>
      </c>
    </row>
    <row r="70" spans="1:16" x14ac:dyDescent="0.2">
      <c r="A70" s="174" t="s">
        <v>74</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75</v>
      </c>
      <c r="B72" s="176">
        <f>基金残高に係る経年分析!F55</f>
        <v>11281</v>
      </c>
      <c r="C72" s="176">
        <f>基金残高に係る経年分析!G55</f>
        <v>13630</v>
      </c>
      <c r="D72" s="176">
        <f>基金残高に係る経年分析!H55</f>
        <v>12360</v>
      </c>
    </row>
    <row r="73" spans="1:16" x14ac:dyDescent="0.2">
      <c r="A73" s="175" t="s">
        <v>76</v>
      </c>
      <c r="B73" s="176" t="str">
        <f>基金残高に係る経年分析!F56</f>
        <v>-</v>
      </c>
      <c r="C73" s="176" t="str">
        <f>基金残高に係る経年分析!G56</f>
        <v>-</v>
      </c>
      <c r="D73" s="176" t="str">
        <f>基金残高に係る経年分析!H56</f>
        <v>-</v>
      </c>
    </row>
    <row r="74" spans="1:16" x14ac:dyDescent="0.2">
      <c r="A74" s="175" t="s">
        <v>77</v>
      </c>
      <c r="B74" s="176">
        <f>基金残高に係る経年分析!F57</f>
        <v>7892</v>
      </c>
      <c r="C74" s="176">
        <f>基金残高に係る経年分析!G57</f>
        <v>7203</v>
      </c>
      <c r="D74" s="176">
        <f>基金残高に係る経年分析!H57</f>
        <v>7655</v>
      </c>
    </row>
  </sheetData>
  <sheetProtection algorithmName="SHA-512" hashValue="Ty2Wee442mvQnkU/4FjApbR1TXsF/aAA2zcswY7Q8v33r8jVJoHudkjtp36HgKczL6U2CRER8GqyXx4Jc3RXkA==" saltValue="qblhCs3AvZBDH68ANBCrR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2023-03-23T01:09:46Z</cp:lastPrinted>
  <dcterms:created xsi:type="dcterms:W3CDTF">2023-02-20T04:52:58Z</dcterms:created>
  <dcterms:modified xsi:type="dcterms:W3CDTF">2023-10-05T02:43:48Z</dcterms:modified>
  <cp:category/>
</cp:coreProperties>
</file>